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360" windowHeight="82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2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D21" l="1"/>
  <c r="C22"/>
  <c r="D22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E21"/>
  <c r="H21" s="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H42" s="1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C23" l="1"/>
  <c r="H385"/>
  <c r="H383"/>
  <c r="H381"/>
  <c r="H379"/>
  <c r="H377"/>
  <c r="H375"/>
  <c r="H373"/>
  <c r="H371"/>
  <c r="H369"/>
  <c r="H367"/>
  <c r="H365"/>
  <c r="H363"/>
  <c r="H361"/>
  <c r="H359"/>
  <c r="H357"/>
  <c r="H355"/>
  <c r="H353"/>
  <c r="H351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386"/>
  <c r="H384"/>
  <c r="H382"/>
  <c r="H380"/>
  <c r="H378"/>
  <c r="H376"/>
  <c r="H374"/>
  <c r="H372"/>
  <c r="H370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0"/>
  <c r="H38"/>
  <c r="H36"/>
  <c r="H34"/>
  <c r="H32"/>
  <c r="H30"/>
  <c r="H28"/>
  <c r="H26"/>
  <c r="H24"/>
  <c r="H22"/>
  <c r="C24" l="1"/>
  <c r="D23"/>
  <c r="C25" l="1"/>
  <c r="D24"/>
  <c r="C26" l="1"/>
  <c r="D25"/>
  <c r="C27" l="1"/>
  <c r="D26"/>
  <c r="C28" l="1"/>
  <c r="D27"/>
  <c r="C29" l="1"/>
  <c r="D28"/>
  <c r="C30" l="1"/>
  <c r="D29"/>
  <c r="C31" l="1"/>
  <c r="D30"/>
  <c r="C32" l="1"/>
  <c r="D31"/>
  <c r="C33" l="1"/>
  <c r="D32"/>
  <c r="C34" l="1"/>
  <c r="D33"/>
  <c r="C35" l="1"/>
  <c r="D34"/>
  <c r="C36" l="1"/>
  <c r="D35"/>
  <c r="C37" l="1"/>
  <c r="D36"/>
  <c r="C38" l="1"/>
  <c r="D37"/>
  <c r="C39" l="1"/>
  <c r="D38"/>
  <c r="C40" l="1"/>
  <c r="D39"/>
  <c r="C41" l="1"/>
  <c r="D40"/>
  <c r="C42" l="1"/>
  <c r="D41"/>
  <c r="C43" l="1"/>
  <c r="D42"/>
  <c r="C44" l="1"/>
  <c r="D43"/>
  <c r="C45" l="1"/>
  <c r="D44"/>
  <c r="C46" l="1"/>
  <c r="D45"/>
  <c r="C47" l="1"/>
  <c r="D46"/>
  <c r="C48" l="1"/>
  <c r="D47"/>
  <c r="C49" l="1"/>
  <c r="D48"/>
  <c r="C50" l="1"/>
  <c r="D49"/>
  <c r="C51" l="1"/>
  <c r="D50"/>
  <c r="C52" l="1"/>
  <c r="D51"/>
  <c r="C53" l="1"/>
  <c r="D52"/>
  <c r="C54" l="1"/>
  <c r="D53"/>
  <c r="C55" l="1"/>
  <c r="D54"/>
  <c r="C56" l="1"/>
  <c r="D55"/>
  <c r="C57" l="1"/>
  <c r="D56"/>
  <c r="C58" l="1"/>
  <c r="D57"/>
  <c r="C59" l="1"/>
  <c r="D58"/>
  <c r="C60" l="1"/>
  <c r="D59"/>
  <c r="C61" l="1"/>
  <c r="D60"/>
  <c r="C62" l="1"/>
  <c r="D61"/>
  <c r="C63" l="1"/>
  <c r="D62"/>
  <c r="C64" l="1"/>
  <c r="D63"/>
  <c r="C65" l="1"/>
  <c r="D64"/>
  <c r="C66" l="1"/>
  <c r="D65"/>
  <c r="C67" l="1"/>
  <c r="D66"/>
  <c r="C68" l="1"/>
  <c r="D67"/>
  <c r="C69" l="1"/>
  <c r="D68"/>
  <c r="C70" l="1"/>
  <c r="D69"/>
  <c r="C71" l="1"/>
  <c r="D70"/>
  <c r="C72" l="1"/>
  <c r="D71"/>
  <c r="C73" l="1"/>
  <c r="D72"/>
  <c r="C74" l="1"/>
  <c r="D73"/>
  <c r="C75" l="1"/>
  <c r="D74"/>
  <c r="C76" l="1"/>
  <c r="D75"/>
  <c r="C77" l="1"/>
  <c r="D76"/>
  <c r="C78" l="1"/>
  <c r="D77"/>
  <c r="C79" l="1"/>
  <c r="D78"/>
  <c r="C80" l="1"/>
  <c r="D79"/>
  <c r="C81" l="1"/>
  <c r="D80"/>
  <c r="C82" l="1"/>
  <c r="D81"/>
  <c r="C83" l="1"/>
  <c r="D82"/>
  <c r="C84" l="1"/>
  <c r="D83"/>
  <c r="C85" l="1"/>
  <c r="D84"/>
  <c r="C86" l="1"/>
  <c r="D85"/>
  <c r="C87" l="1"/>
  <c r="D86"/>
  <c r="C88" l="1"/>
  <c r="D87"/>
  <c r="C89" l="1"/>
  <c r="D88"/>
  <c r="C90" l="1"/>
  <c r="D89"/>
  <c r="C91" l="1"/>
  <c r="D90"/>
  <c r="C92" l="1"/>
  <c r="D91"/>
  <c r="C93" l="1"/>
  <c r="D92"/>
  <c r="C94" l="1"/>
  <c r="D93"/>
  <c r="C95" l="1"/>
  <c r="D94"/>
  <c r="C96" l="1"/>
  <c r="D95"/>
  <c r="C97" l="1"/>
  <c r="D96"/>
  <c r="C98" l="1"/>
  <c r="D97"/>
  <c r="C99" l="1"/>
  <c r="D98"/>
  <c r="C100" l="1"/>
  <c r="D99"/>
  <c r="C101" l="1"/>
  <c r="D100"/>
  <c r="C102" l="1"/>
  <c r="D101"/>
  <c r="C103" l="1"/>
  <c r="D102"/>
  <c r="C104" l="1"/>
  <c r="D103"/>
  <c r="C105" l="1"/>
  <c r="D104"/>
  <c r="C106" l="1"/>
  <c r="D105"/>
  <c r="C107" l="1"/>
  <c r="D106"/>
  <c r="C108" l="1"/>
  <c r="D107"/>
  <c r="C109" l="1"/>
  <c r="D108"/>
  <c r="C110" l="1"/>
  <c r="D109"/>
  <c r="C111" l="1"/>
  <c r="D110"/>
  <c r="C112" l="1"/>
  <c r="D111"/>
  <c r="C113" l="1"/>
  <c r="D112"/>
  <c r="C114" l="1"/>
  <c r="D113"/>
  <c r="C115" l="1"/>
  <c r="D114"/>
  <c r="C116" l="1"/>
  <c r="D115"/>
  <c r="C117" l="1"/>
  <c r="D116"/>
  <c r="C118" l="1"/>
  <c r="D117"/>
  <c r="C119" l="1"/>
  <c r="D118"/>
  <c r="C120" l="1"/>
  <c r="D119"/>
  <c r="C121" l="1"/>
  <c r="D120"/>
  <c r="C122" l="1"/>
  <c r="D121"/>
  <c r="C123" l="1"/>
  <c r="D122"/>
  <c r="C124" l="1"/>
  <c r="D123"/>
  <c r="C125" l="1"/>
  <c r="D124"/>
  <c r="C126" l="1"/>
  <c r="D125"/>
  <c r="C127" l="1"/>
  <c r="D126"/>
  <c r="C128" l="1"/>
  <c r="D127"/>
  <c r="C129" l="1"/>
  <c r="D128"/>
  <c r="C130" l="1"/>
  <c r="D129"/>
  <c r="C131" l="1"/>
  <c r="D130"/>
  <c r="C132" l="1"/>
  <c r="D131"/>
  <c r="C133" l="1"/>
  <c r="D132"/>
  <c r="C134" l="1"/>
  <c r="D133"/>
  <c r="C135" l="1"/>
  <c r="D134"/>
  <c r="C136" l="1"/>
  <c r="D135"/>
  <c r="C137" l="1"/>
  <c r="D136"/>
  <c r="C138" l="1"/>
  <c r="D137"/>
  <c r="C139" l="1"/>
  <c r="D138"/>
  <c r="C140" l="1"/>
  <c r="D139"/>
  <c r="C141" l="1"/>
  <c r="D140"/>
  <c r="C142" l="1"/>
  <c r="D141"/>
  <c r="C143" l="1"/>
  <c r="D142"/>
  <c r="C144" l="1"/>
  <c r="D143"/>
  <c r="C145" l="1"/>
  <c r="D144"/>
  <c r="C146" l="1"/>
  <c r="D145"/>
  <c r="C147" l="1"/>
  <c r="D146"/>
  <c r="C148" l="1"/>
  <c r="D147"/>
  <c r="C149" l="1"/>
  <c r="D148"/>
  <c r="C150" l="1"/>
  <c r="D149"/>
  <c r="C151" l="1"/>
  <c r="D150"/>
  <c r="C152" l="1"/>
  <c r="D151"/>
  <c r="C153" l="1"/>
  <c r="D152"/>
  <c r="C154" l="1"/>
  <c r="D153"/>
  <c r="C155" l="1"/>
  <c r="D154"/>
  <c r="C156" l="1"/>
  <c r="D155"/>
  <c r="C157" l="1"/>
  <c r="D156"/>
  <c r="C158" l="1"/>
  <c r="D157"/>
  <c r="C159" l="1"/>
  <c r="D158"/>
  <c r="C160" l="1"/>
  <c r="D159"/>
  <c r="C161" l="1"/>
  <c r="D160"/>
  <c r="C162" l="1"/>
  <c r="D161"/>
  <c r="C163" l="1"/>
  <c r="D162"/>
  <c r="C164" l="1"/>
  <c r="D163"/>
  <c r="C165" l="1"/>
  <c r="D164"/>
  <c r="C166" l="1"/>
  <c r="D165"/>
  <c r="C167" l="1"/>
  <c r="D166"/>
  <c r="C168" l="1"/>
  <c r="D167"/>
  <c r="C169" l="1"/>
  <c r="D168"/>
  <c r="C170" l="1"/>
  <c r="D169"/>
  <c r="C171" l="1"/>
  <c r="D170"/>
  <c r="C172" l="1"/>
  <c r="D171"/>
  <c r="C173" l="1"/>
  <c r="D172"/>
  <c r="C174" l="1"/>
  <c r="D173"/>
  <c r="C175" l="1"/>
  <c r="D174"/>
  <c r="C176" l="1"/>
  <c r="D175"/>
  <c r="C177" l="1"/>
  <c r="D176"/>
  <c r="C178" l="1"/>
  <c r="D177"/>
  <c r="C179" l="1"/>
  <c r="D178"/>
  <c r="C180" l="1"/>
  <c r="D179"/>
  <c r="C181" l="1"/>
  <c r="D180"/>
  <c r="C182" l="1"/>
  <c r="D181"/>
  <c r="C183" l="1"/>
  <c r="D182"/>
  <c r="C184" l="1"/>
  <c r="D183"/>
  <c r="C185" l="1"/>
  <c r="D184"/>
  <c r="C186" l="1"/>
  <c r="D185"/>
  <c r="C187" l="1"/>
  <c r="D186"/>
  <c r="C188" l="1"/>
  <c r="D187"/>
  <c r="C189" l="1"/>
  <c r="D188"/>
  <c r="C190" l="1"/>
  <c r="D189"/>
  <c r="C191" l="1"/>
  <c r="D190"/>
  <c r="C192" l="1"/>
  <c r="D191"/>
  <c r="C193" l="1"/>
  <c r="D192"/>
  <c r="C194" l="1"/>
  <c r="D193"/>
  <c r="C195" l="1"/>
  <c r="D194"/>
  <c r="C196" l="1"/>
  <c r="D195"/>
  <c r="C197" l="1"/>
  <c r="D196"/>
  <c r="C198" l="1"/>
  <c r="D197"/>
  <c r="C199" l="1"/>
  <c r="D198"/>
  <c r="C200" l="1"/>
  <c r="D199"/>
  <c r="C201" l="1"/>
  <c r="D200"/>
  <c r="C202" l="1"/>
  <c r="D201"/>
  <c r="C203" l="1"/>
  <c r="D202"/>
  <c r="C204" l="1"/>
  <c r="D203"/>
  <c r="C205" l="1"/>
  <c r="D204"/>
  <c r="C206" l="1"/>
  <c r="D205"/>
  <c r="C207" l="1"/>
  <c r="D206"/>
  <c r="C208" l="1"/>
  <c r="D207"/>
  <c r="C209" l="1"/>
  <c r="D208"/>
  <c r="C210" l="1"/>
  <c r="D209"/>
  <c r="C211" l="1"/>
  <c r="D210"/>
  <c r="C212" l="1"/>
  <c r="D211"/>
  <c r="C213" l="1"/>
  <c r="D212"/>
  <c r="C214" l="1"/>
  <c r="D213"/>
  <c r="C215" l="1"/>
  <c r="D214"/>
  <c r="C216" l="1"/>
  <c r="D215"/>
  <c r="C217" l="1"/>
  <c r="D216"/>
  <c r="C218" l="1"/>
  <c r="D217"/>
  <c r="C219" l="1"/>
  <c r="D218"/>
  <c r="C220" l="1"/>
  <c r="D219"/>
  <c r="C221" l="1"/>
  <c r="D220"/>
  <c r="C222" l="1"/>
  <c r="D221"/>
  <c r="C223" l="1"/>
  <c r="D222"/>
  <c r="C224" l="1"/>
  <c r="D223"/>
  <c r="C225" l="1"/>
  <c r="D224"/>
  <c r="C226" l="1"/>
  <c r="D225"/>
  <c r="C227" l="1"/>
  <c r="D226"/>
  <c r="C228" l="1"/>
  <c r="D227"/>
  <c r="C229" l="1"/>
  <c r="D228"/>
  <c r="C230" l="1"/>
  <c r="D229"/>
  <c r="C231" l="1"/>
  <c r="D230"/>
  <c r="C232" l="1"/>
  <c r="D231"/>
  <c r="C233" l="1"/>
  <c r="D232"/>
  <c r="C234" l="1"/>
  <c r="D233"/>
  <c r="C235" l="1"/>
  <c r="D234"/>
  <c r="C236" l="1"/>
  <c r="D235"/>
  <c r="C237" l="1"/>
  <c r="D236"/>
  <c r="C238" l="1"/>
  <c r="D237"/>
  <c r="C239" l="1"/>
  <c r="D238"/>
  <c r="C240" l="1"/>
  <c r="D239"/>
  <c r="C241" l="1"/>
  <c r="D240"/>
  <c r="C242" l="1"/>
  <c r="D241"/>
  <c r="C243" l="1"/>
  <c r="D242"/>
  <c r="C244" l="1"/>
  <c r="D243"/>
  <c r="C245" l="1"/>
  <c r="D244"/>
  <c r="C246" l="1"/>
  <c r="D245"/>
  <c r="C247" l="1"/>
  <c r="D246"/>
  <c r="C248" l="1"/>
  <c r="D247"/>
  <c r="C249" l="1"/>
  <c r="D248"/>
  <c r="C250" l="1"/>
  <c r="D249"/>
  <c r="C251" l="1"/>
  <c r="D250"/>
  <c r="C252" l="1"/>
  <c r="D251"/>
  <c r="C253" l="1"/>
  <c r="D252"/>
  <c r="C254" l="1"/>
  <c r="D253"/>
  <c r="C255" l="1"/>
  <c r="D254"/>
  <c r="C256" l="1"/>
  <c r="D255"/>
  <c r="C257" l="1"/>
  <c r="D256"/>
  <c r="C258" l="1"/>
  <c r="D257"/>
  <c r="C259" l="1"/>
  <c r="D258"/>
  <c r="C260" l="1"/>
  <c r="D259"/>
  <c r="C261" l="1"/>
  <c r="D260"/>
  <c r="C262" l="1"/>
  <c r="D261"/>
  <c r="C263" l="1"/>
  <c r="D262"/>
  <c r="C264" l="1"/>
  <c r="D263"/>
  <c r="C265" l="1"/>
  <c r="D264"/>
  <c r="C266" l="1"/>
  <c r="D265"/>
  <c r="C267" l="1"/>
  <c r="D266"/>
  <c r="C268" l="1"/>
  <c r="D267"/>
  <c r="C269" l="1"/>
  <c r="D268"/>
  <c r="C270" l="1"/>
  <c r="D269"/>
  <c r="C271" l="1"/>
  <c r="D270"/>
  <c r="C272" l="1"/>
  <c r="D271"/>
  <c r="C273" l="1"/>
  <c r="D272"/>
  <c r="C274" l="1"/>
  <c r="D273"/>
  <c r="C275" l="1"/>
  <c r="D274"/>
  <c r="C276" l="1"/>
  <c r="D275"/>
  <c r="C277" l="1"/>
  <c r="D276"/>
  <c r="C278" l="1"/>
  <c r="D277"/>
  <c r="C279" l="1"/>
  <c r="D278"/>
  <c r="C280" l="1"/>
  <c r="D279"/>
  <c r="C281" l="1"/>
  <c r="D280"/>
  <c r="C282" l="1"/>
  <c r="D281"/>
  <c r="C283" l="1"/>
  <c r="D282"/>
  <c r="C284" l="1"/>
  <c r="D283"/>
  <c r="C285" l="1"/>
  <c r="D284"/>
  <c r="C286" l="1"/>
  <c r="D285"/>
  <c r="C287" l="1"/>
  <c r="D286"/>
  <c r="C288" l="1"/>
  <c r="D287"/>
  <c r="C289" l="1"/>
  <c r="D288"/>
  <c r="C290" l="1"/>
  <c r="D289"/>
  <c r="C291" l="1"/>
  <c r="D290"/>
  <c r="C292" l="1"/>
  <c r="D291"/>
  <c r="C293" l="1"/>
  <c r="D292"/>
  <c r="C294" l="1"/>
  <c r="D293"/>
  <c r="C295" l="1"/>
  <c r="D294"/>
  <c r="C296" l="1"/>
  <c r="D295"/>
  <c r="C297" l="1"/>
  <c r="D296"/>
  <c r="C298" l="1"/>
  <c r="D297"/>
  <c r="C299" l="1"/>
  <c r="D298"/>
  <c r="C300" l="1"/>
  <c r="D299"/>
  <c r="C301" l="1"/>
  <c r="D300"/>
  <c r="C302" l="1"/>
  <c r="D301"/>
  <c r="C303" l="1"/>
  <c r="D302"/>
  <c r="C304" l="1"/>
  <c r="D303"/>
  <c r="C305" l="1"/>
  <c r="D304"/>
  <c r="C306" l="1"/>
  <c r="D305"/>
  <c r="C307" l="1"/>
  <c r="D306"/>
  <c r="C308" l="1"/>
  <c r="D307"/>
  <c r="C309" l="1"/>
  <c r="D308"/>
  <c r="C310" l="1"/>
  <c r="D309"/>
  <c r="C311" l="1"/>
  <c r="D310"/>
  <c r="C312" l="1"/>
  <c r="D311"/>
  <c r="C313" l="1"/>
  <c r="D312"/>
  <c r="C314" l="1"/>
  <c r="D313"/>
  <c r="C315" l="1"/>
  <c r="D314"/>
  <c r="C316" l="1"/>
  <c r="D315"/>
  <c r="C317" l="1"/>
  <c r="D316"/>
  <c r="C318" l="1"/>
  <c r="D317"/>
  <c r="C319" l="1"/>
  <c r="D318"/>
  <c r="C320" l="1"/>
  <c r="D319"/>
  <c r="C321" l="1"/>
  <c r="D320"/>
  <c r="C322" l="1"/>
  <c r="D321"/>
  <c r="C323" l="1"/>
  <c r="D322"/>
  <c r="C324" l="1"/>
  <c r="D323"/>
  <c r="C325" l="1"/>
  <c r="D324"/>
  <c r="C326" l="1"/>
  <c r="D325"/>
  <c r="C327" l="1"/>
  <c r="D326"/>
  <c r="C328" l="1"/>
  <c r="D327"/>
  <c r="C329" l="1"/>
  <c r="D328"/>
  <c r="C330" l="1"/>
  <c r="D329"/>
  <c r="C331" l="1"/>
  <c r="D330"/>
  <c r="C332" l="1"/>
  <c r="D331"/>
  <c r="C333" l="1"/>
  <c r="D332"/>
  <c r="C334" l="1"/>
  <c r="D333"/>
  <c r="C335" l="1"/>
  <c r="D334"/>
  <c r="C336" l="1"/>
  <c r="D335"/>
  <c r="C337" l="1"/>
  <c r="D336"/>
  <c r="C338" l="1"/>
  <c r="D337"/>
  <c r="C339" l="1"/>
  <c r="D338"/>
  <c r="C340" l="1"/>
  <c r="D339"/>
  <c r="C341" l="1"/>
  <c r="D340"/>
  <c r="C342" l="1"/>
  <c r="D341"/>
  <c r="C343" l="1"/>
  <c r="D342"/>
  <c r="C344" l="1"/>
  <c r="D343"/>
  <c r="C345" l="1"/>
  <c r="D344"/>
  <c r="C346" l="1"/>
  <c r="D345"/>
  <c r="C347" l="1"/>
  <c r="D346"/>
  <c r="C348" l="1"/>
  <c r="D347"/>
  <c r="C349" l="1"/>
  <c r="D348"/>
  <c r="C350" l="1"/>
  <c r="D349"/>
  <c r="C351" l="1"/>
  <c r="D350"/>
  <c r="C352" l="1"/>
  <c r="D351"/>
  <c r="C353" l="1"/>
  <c r="D352"/>
  <c r="C354" l="1"/>
  <c r="D353"/>
  <c r="C355" l="1"/>
  <c r="D354"/>
  <c r="C356" l="1"/>
  <c r="D355"/>
  <c r="C357" l="1"/>
  <c r="D356"/>
  <c r="C358" l="1"/>
  <c r="D357"/>
  <c r="C359" l="1"/>
  <c r="D358"/>
  <c r="C360" l="1"/>
  <c r="D359"/>
  <c r="C361" l="1"/>
  <c r="D360"/>
  <c r="C362" l="1"/>
  <c r="D361"/>
  <c r="C363" l="1"/>
  <c r="D362"/>
  <c r="C364" l="1"/>
  <c r="D363"/>
  <c r="C365" l="1"/>
  <c r="D364"/>
  <c r="C366" l="1"/>
  <c r="D365"/>
  <c r="C367" l="1"/>
  <c r="D366"/>
  <c r="C368" l="1"/>
  <c r="D367"/>
  <c r="C369" l="1"/>
  <c r="D368"/>
  <c r="C370" l="1"/>
  <c r="D369"/>
  <c r="C371" l="1"/>
  <c r="D370"/>
  <c r="C372" l="1"/>
  <c r="D371"/>
  <c r="C373" l="1"/>
  <c r="D372"/>
  <c r="C374" l="1"/>
  <c r="D373"/>
  <c r="C375" l="1"/>
  <c r="D374"/>
  <c r="C376" l="1"/>
  <c r="D375"/>
  <c r="C377" l="1"/>
  <c r="D376"/>
  <c r="C378" l="1"/>
  <c r="D377"/>
  <c r="C379" l="1"/>
  <c r="D378"/>
  <c r="C380" l="1"/>
  <c r="D379"/>
  <c r="C381" l="1"/>
  <c r="D380"/>
  <c r="C382" l="1"/>
  <c r="D381"/>
  <c r="C383" l="1"/>
  <c r="D382"/>
  <c r="C384" l="1"/>
  <c r="D383"/>
  <c r="C385" l="1"/>
  <c r="D384"/>
  <c r="C386" l="1"/>
  <c r="D386" s="1"/>
  <c r="D385"/>
</calcChain>
</file>

<file path=xl/sharedStrings.xml><?xml version="1.0" encoding="utf-8"?>
<sst xmlns="http://schemas.openxmlformats.org/spreadsheetml/2006/main" count="11" uniqueCount="10">
  <si>
    <t>N/A</t>
  </si>
  <si>
    <t>Start Time</t>
  </si>
  <si>
    <t>End Time</t>
  </si>
  <si>
    <t>Delta</t>
  </si>
  <si>
    <t>End Time Int</t>
  </si>
  <si>
    <t>Start Time Int</t>
  </si>
  <si>
    <t>Adjusted End Time</t>
  </si>
  <si>
    <t>Date</t>
  </si>
  <si>
    <t>Day of Week</t>
  </si>
  <si>
    <t>Hour per Day</t>
  </si>
</sst>
</file>

<file path=xl/styles.xml><?xml version="1.0" encoding="utf-8"?>
<styleSheet xmlns="http://schemas.openxmlformats.org/spreadsheetml/2006/main">
  <numFmts count="1">
    <numFmt numFmtId="167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255" justifyLastLine="0" shrinkToFit="0" mergeCell="0" readingOrder="0"/>
    </dxf>
    <dxf>
      <numFmt numFmtId="27" formatCode="m/d/yyyy\ h:mm"/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27" formatCode="m/d/yyyy\ h:mm"/>
      <alignment horizontal="center" vertical="center" textRotation="0" wrapText="0" indent="0" relativeIndent="255" justifyLastLine="0" shrinkToFit="0" mergeCell="0" readingOrder="0"/>
    </dxf>
    <dxf>
      <numFmt numFmtId="27" formatCode="m/d/yyyy\ h:mm"/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Start Time</c:v>
          </c:tx>
          <c:marker>
            <c:symbol val="none"/>
          </c:marker>
          <c:cat>
            <c:numRef>
              <c:f>Sheet2!$C$22:$C$386</c:f>
              <c:numCache>
                <c:formatCode>m/d/yyyy\ h:mm</c:formatCode>
                <c:ptCount val="260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41152</c:v>
                </c:pt>
                <c:pt idx="174">
                  <c:v>41155</c:v>
                </c:pt>
                <c:pt idx="175">
                  <c:v>41156</c:v>
                </c:pt>
                <c:pt idx="176">
                  <c:v>41157</c:v>
                </c:pt>
                <c:pt idx="177">
                  <c:v>41158</c:v>
                </c:pt>
                <c:pt idx="178">
                  <c:v>41159</c:v>
                </c:pt>
                <c:pt idx="179">
                  <c:v>41162</c:v>
                </c:pt>
                <c:pt idx="180">
                  <c:v>41163</c:v>
                </c:pt>
                <c:pt idx="181">
                  <c:v>41164</c:v>
                </c:pt>
                <c:pt idx="182">
                  <c:v>41165</c:v>
                </c:pt>
                <c:pt idx="183">
                  <c:v>41166</c:v>
                </c:pt>
                <c:pt idx="184">
                  <c:v>41169</c:v>
                </c:pt>
                <c:pt idx="185">
                  <c:v>41170</c:v>
                </c:pt>
                <c:pt idx="186">
                  <c:v>41171</c:v>
                </c:pt>
                <c:pt idx="187">
                  <c:v>41172</c:v>
                </c:pt>
                <c:pt idx="188">
                  <c:v>41173</c:v>
                </c:pt>
                <c:pt idx="189">
                  <c:v>41176</c:v>
                </c:pt>
                <c:pt idx="190">
                  <c:v>41177</c:v>
                </c:pt>
                <c:pt idx="191">
                  <c:v>41178</c:v>
                </c:pt>
                <c:pt idx="192">
                  <c:v>41179</c:v>
                </c:pt>
                <c:pt idx="193">
                  <c:v>41180</c:v>
                </c:pt>
                <c:pt idx="194">
                  <c:v>41183</c:v>
                </c:pt>
                <c:pt idx="195">
                  <c:v>41184</c:v>
                </c:pt>
                <c:pt idx="196">
                  <c:v>41185</c:v>
                </c:pt>
                <c:pt idx="197">
                  <c:v>41186</c:v>
                </c:pt>
                <c:pt idx="198">
                  <c:v>41187</c:v>
                </c:pt>
                <c:pt idx="199">
                  <c:v>41190</c:v>
                </c:pt>
                <c:pt idx="200">
                  <c:v>41191</c:v>
                </c:pt>
                <c:pt idx="201">
                  <c:v>41192</c:v>
                </c:pt>
                <c:pt idx="202">
                  <c:v>41193</c:v>
                </c:pt>
                <c:pt idx="203">
                  <c:v>41194</c:v>
                </c:pt>
                <c:pt idx="204">
                  <c:v>41197</c:v>
                </c:pt>
                <c:pt idx="205">
                  <c:v>41198</c:v>
                </c:pt>
                <c:pt idx="206">
                  <c:v>41199</c:v>
                </c:pt>
                <c:pt idx="207">
                  <c:v>41200</c:v>
                </c:pt>
                <c:pt idx="208">
                  <c:v>41201</c:v>
                </c:pt>
                <c:pt idx="209">
                  <c:v>41204</c:v>
                </c:pt>
                <c:pt idx="210">
                  <c:v>41205</c:v>
                </c:pt>
                <c:pt idx="211">
                  <c:v>41206</c:v>
                </c:pt>
                <c:pt idx="212">
                  <c:v>41207</c:v>
                </c:pt>
                <c:pt idx="213">
                  <c:v>41208</c:v>
                </c:pt>
                <c:pt idx="214">
                  <c:v>41211</c:v>
                </c:pt>
                <c:pt idx="215">
                  <c:v>41212</c:v>
                </c:pt>
                <c:pt idx="216">
                  <c:v>41213</c:v>
                </c:pt>
                <c:pt idx="217">
                  <c:v>41214</c:v>
                </c:pt>
                <c:pt idx="218">
                  <c:v>41215</c:v>
                </c:pt>
                <c:pt idx="219">
                  <c:v>41218</c:v>
                </c:pt>
                <c:pt idx="220">
                  <c:v>41219</c:v>
                </c:pt>
                <c:pt idx="221">
                  <c:v>41220</c:v>
                </c:pt>
                <c:pt idx="222">
                  <c:v>41221</c:v>
                </c:pt>
                <c:pt idx="223">
                  <c:v>41222</c:v>
                </c:pt>
                <c:pt idx="224">
                  <c:v>41225</c:v>
                </c:pt>
                <c:pt idx="225">
                  <c:v>41226</c:v>
                </c:pt>
                <c:pt idx="226">
                  <c:v>41227</c:v>
                </c:pt>
                <c:pt idx="227">
                  <c:v>41228</c:v>
                </c:pt>
                <c:pt idx="228">
                  <c:v>41229</c:v>
                </c:pt>
                <c:pt idx="229">
                  <c:v>41232</c:v>
                </c:pt>
                <c:pt idx="230">
                  <c:v>41233</c:v>
                </c:pt>
                <c:pt idx="231">
                  <c:v>41234</c:v>
                </c:pt>
                <c:pt idx="232">
                  <c:v>41235</c:v>
                </c:pt>
                <c:pt idx="233">
                  <c:v>41236</c:v>
                </c:pt>
                <c:pt idx="234">
                  <c:v>41239</c:v>
                </c:pt>
                <c:pt idx="235">
                  <c:v>41240</c:v>
                </c:pt>
                <c:pt idx="236">
                  <c:v>41241</c:v>
                </c:pt>
                <c:pt idx="237">
                  <c:v>41242</c:v>
                </c:pt>
                <c:pt idx="238">
                  <c:v>41243</c:v>
                </c:pt>
                <c:pt idx="239">
                  <c:v>41246</c:v>
                </c:pt>
                <c:pt idx="240">
                  <c:v>41247</c:v>
                </c:pt>
                <c:pt idx="241">
                  <c:v>41248</c:v>
                </c:pt>
                <c:pt idx="242">
                  <c:v>41249</c:v>
                </c:pt>
                <c:pt idx="243">
                  <c:v>41250</c:v>
                </c:pt>
                <c:pt idx="244">
                  <c:v>41253</c:v>
                </c:pt>
                <c:pt idx="245">
                  <c:v>41254</c:v>
                </c:pt>
                <c:pt idx="246">
                  <c:v>41255</c:v>
                </c:pt>
                <c:pt idx="247">
                  <c:v>41256</c:v>
                </c:pt>
                <c:pt idx="248">
                  <c:v>41257</c:v>
                </c:pt>
                <c:pt idx="249">
                  <c:v>41260</c:v>
                </c:pt>
                <c:pt idx="250">
                  <c:v>41261</c:v>
                </c:pt>
                <c:pt idx="251">
                  <c:v>41262</c:v>
                </c:pt>
                <c:pt idx="252">
                  <c:v>41263</c:v>
                </c:pt>
                <c:pt idx="253">
                  <c:v>41264</c:v>
                </c:pt>
                <c:pt idx="254">
                  <c:v>41267</c:v>
                </c:pt>
                <c:pt idx="255">
                  <c:v>41268</c:v>
                </c:pt>
                <c:pt idx="256">
                  <c:v>41269</c:v>
                </c:pt>
                <c:pt idx="257">
                  <c:v>41270</c:v>
                </c:pt>
                <c:pt idx="258">
                  <c:v>41271</c:v>
                </c:pt>
                <c:pt idx="259">
                  <c:v>41274</c:v>
                </c:pt>
              </c:numCache>
            </c:numRef>
          </c:cat>
          <c:val>
            <c:numRef>
              <c:f>Sheet2!$F$21:$F$386</c:f>
              <c:numCache>
                <c:formatCode>General</c:formatCode>
                <c:ptCount val="260"/>
                <c:pt idx="0">
                  <c:v>4.5</c:v>
                </c:pt>
                <c:pt idx="1">
                  <c:v>5.5</c:v>
                </c:pt>
                <c:pt idx="2">
                  <c:v>4.5</c:v>
                </c:pt>
                <c:pt idx="3">
                  <c:v>3</c:v>
                </c:pt>
                <c:pt idx="4">
                  <c:v>5</c:v>
                </c:pt>
                <c:pt idx="5">
                  <c:v>4.75</c:v>
                </c:pt>
                <c:pt idx="6">
                  <c:v>5.25</c:v>
                </c:pt>
                <c:pt idx="7">
                  <c:v>5</c:v>
                </c:pt>
                <c:pt idx="8">
                  <c:v>5.5</c:v>
                </c:pt>
                <c:pt idx="9">
                  <c:v>5.25</c:v>
                </c:pt>
                <c:pt idx="10">
                  <c:v>4.75</c:v>
                </c:pt>
                <c:pt idx="11">
                  <c:v>4.75</c:v>
                </c:pt>
                <c:pt idx="12">
                  <c:v>5.25</c:v>
                </c:pt>
                <c:pt idx="13">
                  <c:v>5.25</c:v>
                </c:pt>
                <c:pt idx="14">
                  <c:v>5</c:v>
                </c:pt>
                <c:pt idx="15">
                  <c:v>4.5</c:v>
                </c:pt>
                <c:pt idx="16">
                  <c:v>5.5</c:v>
                </c:pt>
                <c:pt idx="17">
                  <c:v>5</c:v>
                </c:pt>
                <c:pt idx="18">
                  <c:v>5.5</c:v>
                </c:pt>
                <c:pt idx="19">
                  <c:v>5.75</c:v>
                </c:pt>
                <c:pt idx="20">
                  <c:v>4.75</c:v>
                </c:pt>
                <c:pt idx="21">
                  <c:v>4.5</c:v>
                </c:pt>
                <c:pt idx="22">
                  <c:v>5.25</c:v>
                </c:pt>
                <c:pt idx="23">
                  <c:v>5.25</c:v>
                </c:pt>
                <c:pt idx="24">
                  <c:v>5.5</c:v>
                </c:pt>
                <c:pt idx="25">
                  <c:v>4.5</c:v>
                </c:pt>
                <c:pt idx="26">
                  <c:v>5.5</c:v>
                </c:pt>
                <c:pt idx="27">
                  <c:v>4.5</c:v>
                </c:pt>
                <c:pt idx="28">
                  <c:v>5.75</c:v>
                </c:pt>
                <c:pt idx="29">
                  <c:v>5.5</c:v>
                </c:pt>
                <c:pt idx="30">
                  <c:v>4.75</c:v>
                </c:pt>
                <c:pt idx="31">
                  <c:v>5.5</c:v>
                </c:pt>
                <c:pt idx="32">
                  <c:v>5</c:v>
                </c:pt>
                <c:pt idx="33">
                  <c:v>5.5</c:v>
                </c:pt>
                <c:pt idx="34">
                  <c:v>4.75</c:v>
                </c:pt>
                <c:pt idx="35">
                  <c:v>4.5</c:v>
                </c:pt>
                <c:pt idx="36">
                  <c:v>5</c:v>
                </c:pt>
                <c:pt idx="37">
                  <c:v>5</c:v>
                </c:pt>
                <c:pt idx="38">
                  <c:v>5.5</c:v>
                </c:pt>
                <c:pt idx="39">
                  <c:v>5.5</c:v>
                </c:pt>
                <c:pt idx="40">
                  <c:v>5</c:v>
                </c:pt>
                <c:pt idx="41">
                  <c:v>5.75</c:v>
                </c:pt>
                <c:pt idx="42">
                  <c:v>5.25</c:v>
                </c:pt>
                <c:pt idx="43">
                  <c:v>5.25</c:v>
                </c:pt>
                <c:pt idx="44">
                  <c:v>5.75</c:v>
                </c:pt>
                <c:pt idx="45">
                  <c:v>4.5</c:v>
                </c:pt>
                <c:pt idx="46">
                  <c:v>5.5</c:v>
                </c:pt>
                <c:pt idx="47">
                  <c:v>5.25</c:v>
                </c:pt>
                <c:pt idx="48">
                  <c:v>5.5</c:v>
                </c:pt>
                <c:pt idx="49">
                  <c:v>5.5</c:v>
                </c:pt>
                <c:pt idx="50">
                  <c:v>5</c:v>
                </c:pt>
                <c:pt idx="51">
                  <c:v>5.75</c:v>
                </c:pt>
                <c:pt idx="52">
                  <c:v>5.5</c:v>
                </c:pt>
                <c:pt idx="53">
                  <c:v>5.75</c:v>
                </c:pt>
                <c:pt idx="54">
                  <c:v>5.5</c:v>
                </c:pt>
                <c:pt idx="55">
                  <c:v>5.5</c:v>
                </c:pt>
                <c:pt idx="56">
                  <c:v>5.75</c:v>
                </c:pt>
                <c:pt idx="57">
                  <c:v>5.5</c:v>
                </c:pt>
                <c:pt idx="58">
                  <c:v>5.75</c:v>
                </c:pt>
                <c:pt idx="59">
                  <c:v>5.75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5.75</c:v>
                </c:pt>
                <c:pt idx="64">
                  <c:v>5.5</c:v>
                </c:pt>
                <c:pt idx="65">
                  <c:v>5</c:v>
                </c:pt>
                <c:pt idx="66">
                  <c:v>5.5</c:v>
                </c:pt>
                <c:pt idx="67">
                  <c:v>5.25</c:v>
                </c:pt>
                <c:pt idx="68">
                  <c:v>5.5</c:v>
                </c:pt>
                <c:pt idx="69">
                  <c:v>5.25</c:v>
                </c:pt>
                <c:pt idx="70">
                  <c:v>5</c:v>
                </c:pt>
                <c:pt idx="71">
                  <c:v>5.25</c:v>
                </c:pt>
                <c:pt idx="72">
                  <c:v>5.25</c:v>
                </c:pt>
                <c:pt idx="73">
                  <c:v>5</c:v>
                </c:pt>
                <c:pt idx="74">
                  <c:v>5</c:v>
                </c:pt>
                <c:pt idx="75">
                  <c:v>5.25</c:v>
                </c:pt>
                <c:pt idx="76">
                  <c:v>5.25</c:v>
                </c:pt>
                <c:pt idx="77">
                  <c:v>4.25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5.25</c:v>
                </c:pt>
                <c:pt idx="82">
                  <c:v>4.75</c:v>
                </c:pt>
                <c:pt idx="83">
                  <c:v>5</c:v>
                </c:pt>
                <c:pt idx="84">
                  <c:v>4.5</c:v>
                </c:pt>
                <c:pt idx="85">
                  <c:v>4.5</c:v>
                </c:pt>
                <c:pt idx="86">
                  <c:v>5</c:v>
                </c:pt>
                <c:pt idx="87">
                  <c:v>5.5</c:v>
                </c:pt>
                <c:pt idx="88">
                  <c:v>4.75</c:v>
                </c:pt>
                <c:pt idx="89">
                  <c:v>5.5</c:v>
                </c:pt>
                <c:pt idx="90">
                  <c:v>5</c:v>
                </c:pt>
                <c:pt idx="91">
                  <c:v>4.75</c:v>
                </c:pt>
                <c:pt idx="92">
                  <c:v>5.25</c:v>
                </c:pt>
                <c:pt idx="93">
                  <c:v>5.75</c:v>
                </c:pt>
                <c:pt idx="94">
                  <c:v>4.75</c:v>
                </c:pt>
                <c:pt idx="95">
                  <c:v>4.75</c:v>
                </c:pt>
                <c:pt idx="96">
                  <c:v>5.25</c:v>
                </c:pt>
                <c:pt idx="97">
                  <c:v>5</c:v>
                </c:pt>
                <c:pt idx="98">
                  <c:v>5.75</c:v>
                </c:pt>
                <c:pt idx="99">
                  <c:v>5.25</c:v>
                </c:pt>
                <c:pt idx="100">
                  <c:v>4.75</c:v>
                </c:pt>
                <c:pt idx="101">
                  <c:v>5.25</c:v>
                </c:pt>
                <c:pt idx="102">
                  <c:v>4.75</c:v>
                </c:pt>
                <c:pt idx="103">
                  <c:v>5.5</c:v>
                </c:pt>
                <c:pt idx="104">
                  <c:v>5</c:v>
                </c:pt>
                <c:pt idx="105">
                  <c:v>4.5</c:v>
                </c:pt>
                <c:pt idx="106">
                  <c:v>4</c:v>
                </c:pt>
                <c:pt idx="107">
                  <c:v>4.25</c:v>
                </c:pt>
                <c:pt idx="108">
                  <c:v>5.5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5.25</c:v>
                </c:pt>
                <c:pt idx="113">
                  <c:v>5.5</c:v>
                </c:pt>
                <c:pt idx="114">
                  <c:v>5.5</c:v>
                </c:pt>
                <c:pt idx="115">
                  <c:v>4.25</c:v>
                </c:pt>
                <c:pt idx="116">
                  <c:v>5</c:v>
                </c:pt>
                <c:pt idx="117">
                  <c:v>5.25</c:v>
                </c:pt>
                <c:pt idx="118">
                  <c:v>5.25</c:v>
                </c:pt>
                <c:pt idx="119">
                  <c:v>5.25</c:v>
                </c:pt>
                <c:pt idx="120">
                  <c:v>4.5</c:v>
                </c:pt>
                <c:pt idx="121">
                  <c:v>5.25</c:v>
                </c:pt>
                <c:pt idx="122">
                  <c:v>4</c:v>
                </c:pt>
                <c:pt idx="123">
                  <c:v>4</c:v>
                </c:pt>
                <c:pt idx="124">
                  <c:v>4.25</c:v>
                </c:pt>
                <c:pt idx="125">
                  <c:v>4</c:v>
                </c:pt>
                <c:pt idx="126">
                  <c:v>5.25</c:v>
                </c:pt>
                <c:pt idx="127">
                  <c:v>5.5</c:v>
                </c:pt>
                <c:pt idx="128">
                  <c:v>4.75</c:v>
                </c:pt>
                <c:pt idx="129">
                  <c:v>4</c:v>
                </c:pt>
                <c:pt idx="130">
                  <c:v>4.25</c:v>
                </c:pt>
                <c:pt idx="131">
                  <c:v>4</c:v>
                </c:pt>
                <c:pt idx="132">
                  <c:v>5.5</c:v>
                </c:pt>
                <c:pt idx="133">
                  <c:v>4</c:v>
                </c:pt>
                <c:pt idx="134">
                  <c:v>4</c:v>
                </c:pt>
                <c:pt idx="135">
                  <c:v>4.25</c:v>
                </c:pt>
                <c:pt idx="136">
                  <c:v>5.25</c:v>
                </c:pt>
                <c:pt idx="137">
                  <c:v>5.25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4.25</c:v>
                </c:pt>
                <c:pt idx="142">
                  <c:v>4</c:v>
                </c:pt>
                <c:pt idx="143">
                  <c:v>5.25</c:v>
                </c:pt>
                <c:pt idx="144">
                  <c:v>4.75</c:v>
                </c:pt>
                <c:pt idx="145">
                  <c:v>4</c:v>
                </c:pt>
                <c:pt idx="146">
                  <c:v>4</c:v>
                </c:pt>
                <c:pt idx="147">
                  <c:v>4.75</c:v>
                </c:pt>
                <c:pt idx="148">
                  <c:v>5.25</c:v>
                </c:pt>
                <c:pt idx="149">
                  <c:v>4.75</c:v>
                </c:pt>
                <c:pt idx="150">
                  <c:v>4.25</c:v>
                </c:pt>
                <c:pt idx="151">
                  <c:v>5.25</c:v>
                </c:pt>
                <c:pt idx="152">
                  <c:v>5</c:v>
                </c:pt>
                <c:pt idx="153">
                  <c:v>5.5</c:v>
                </c:pt>
                <c:pt idx="154">
                  <c:v>5.25</c:v>
                </c:pt>
                <c:pt idx="155">
                  <c:v>4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4.75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5.5</c:v>
                </c:pt>
                <c:pt idx="164">
                  <c:v>5</c:v>
                </c:pt>
                <c:pt idx="165">
                  <c:v>4.25</c:v>
                </c:pt>
                <c:pt idx="166">
                  <c:v>5.5</c:v>
                </c:pt>
                <c:pt idx="167">
                  <c:v>4.75</c:v>
                </c:pt>
                <c:pt idx="168">
                  <c:v>5.25</c:v>
                </c:pt>
                <c:pt idx="169">
                  <c:v>5.25</c:v>
                </c:pt>
                <c:pt idx="170">
                  <c:v>4.25</c:v>
                </c:pt>
                <c:pt idx="171">
                  <c:v>4.25</c:v>
                </c:pt>
                <c:pt idx="172">
                  <c:v>5.25</c:v>
                </c:pt>
                <c:pt idx="173">
                  <c:v>5.5</c:v>
                </c:pt>
                <c:pt idx="174">
                  <c:v>4.75</c:v>
                </c:pt>
                <c:pt idx="175">
                  <c:v>4.25</c:v>
                </c:pt>
                <c:pt idx="176">
                  <c:v>5.5</c:v>
                </c:pt>
                <c:pt idx="177">
                  <c:v>5.5</c:v>
                </c:pt>
                <c:pt idx="178">
                  <c:v>4.75</c:v>
                </c:pt>
                <c:pt idx="179">
                  <c:v>4.25</c:v>
                </c:pt>
                <c:pt idx="180">
                  <c:v>5.5</c:v>
                </c:pt>
                <c:pt idx="181">
                  <c:v>5.5</c:v>
                </c:pt>
                <c:pt idx="182">
                  <c:v>5.25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5.5</c:v>
                </c:pt>
                <c:pt idx="187">
                  <c:v>5.75</c:v>
                </c:pt>
                <c:pt idx="188">
                  <c:v>5</c:v>
                </c:pt>
                <c:pt idx="189">
                  <c:v>5.25</c:v>
                </c:pt>
                <c:pt idx="190">
                  <c:v>5.5</c:v>
                </c:pt>
                <c:pt idx="191">
                  <c:v>5.25</c:v>
                </c:pt>
                <c:pt idx="192">
                  <c:v>5.5</c:v>
                </c:pt>
                <c:pt idx="193">
                  <c:v>5.25</c:v>
                </c:pt>
                <c:pt idx="194">
                  <c:v>5</c:v>
                </c:pt>
                <c:pt idx="195">
                  <c:v>5.25</c:v>
                </c:pt>
                <c:pt idx="196">
                  <c:v>4.75</c:v>
                </c:pt>
                <c:pt idx="197">
                  <c:v>5.5</c:v>
                </c:pt>
                <c:pt idx="198">
                  <c:v>5.25</c:v>
                </c:pt>
                <c:pt idx="199">
                  <c:v>5</c:v>
                </c:pt>
                <c:pt idx="200">
                  <c:v>5.75</c:v>
                </c:pt>
                <c:pt idx="201">
                  <c:v>5</c:v>
                </c:pt>
                <c:pt idx="202">
                  <c:v>5.5</c:v>
                </c:pt>
                <c:pt idx="203">
                  <c:v>5</c:v>
                </c:pt>
                <c:pt idx="204">
                  <c:v>4</c:v>
                </c:pt>
                <c:pt idx="205">
                  <c:v>5.5</c:v>
                </c:pt>
                <c:pt idx="206">
                  <c:v>5.75</c:v>
                </c:pt>
                <c:pt idx="207">
                  <c:v>5.5</c:v>
                </c:pt>
                <c:pt idx="208">
                  <c:v>5</c:v>
                </c:pt>
                <c:pt idx="209">
                  <c:v>5</c:v>
                </c:pt>
                <c:pt idx="210">
                  <c:v>5.5</c:v>
                </c:pt>
                <c:pt idx="211">
                  <c:v>5.25</c:v>
                </c:pt>
                <c:pt idx="212">
                  <c:v>5.5</c:v>
                </c:pt>
                <c:pt idx="213">
                  <c:v>5.25</c:v>
                </c:pt>
                <c:pt idx="214">
                  <c:v>5</c:v>
                </c:pt>
                <c:pt idx="215">
                  <c:v>6</c:v>
                </c:pt>
                <c:pt idx="216">
                  <c:v>5.5</c:v>
                </c:pt>
                <c:pt idx="217">
                  <c:v>5.5</c:v>
                </c:pt>
                <c:pt idx="218">
                  <c:v>5</c:v>
                </c:pt>
                <c:pt idx="219">
                  <c:v>5</c:v>
                </c:pt>
                <c:pt idx="220">
                  <c:v>5.25</c:v>
                </c:pt>
                <c:pt idx="221">
                  <c:v>5.25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5.25</c:v>
                </c:pt>
                <c:pt idx="226">
                  <c:v>5</c:v>
                </c:pt>
                <c:pt idx="227">
                  <c:v>5.5</c:v>
                </c:pt>
                <c:pt idx="228">
                  <c:v>5.5</c:v>
                </c:pt>
                <c:pt idx="229">
                  <c:v>5</c:v>
                </c:pt>
                <c:pt idx="230">
                  <c:v>5.5</c:v>
                </c:pt>
                <c:pt idx="231">
                  <c:v>5.5</c:v>
                </c:pt>
                <c:pt idx="232">
                  <c:v>6</c:v>
                </c:pt>
                <c:pt idx="233">
                  <c:v>6</c:v>
                </c:pt>
                <c:pt idx="234">
                  <c:v>4.75</c:v>
                </c:pt>
                <c:pt idx="235">
                  <c:v>5.75</c:v>
                </c:pt>
                <c:pt idx="236">
                  <c:v>5.5</c:v>
                </c:pt>
                <c:pt idx="237">
                  <c:v>5.75</c:v>
                </c:pt>
                <c:pt idx="238">
                  <c:v>5</c:v>
                </c:pt>
                <c:pt idx="239">
                  <c:v>5</c:v>
                </c:pt>
                <c:pt idx="240">
                  <c:v>5.5</c:v>
                </c:pt>
                <c:pt idx="241">
                  <c:v>5.5</c:v>
                </c:pt>
                <c:pt idx="242">
                  <c:v>5.75</c:v>
                </c:pt>
                <c:pt idx="243">
                  <c:v>5</c:v>
                </c:pt>
                <c:pt idx="244">
                  <c:v>5</c:v>
                </c:pt>
                <c:pt idx="245">
                  <c:v>5.75</c:v>
                </c:pt>
                <c:pt idx="246">
                  <c:v>5.5</c:v>
                </c:pt>
                <c:pt idx="247">
                  <c:v>5.75</c:v>
                </c:pt>
                <c:pt idx="248">
                  <c:v>5.5</c:v>
                </c:pt>
                <c:pt idx="249">
                  <c:v>5</c:v>
                </c:pt>
                <c:pt idx="250">
                  <c:v>5.5</c:v>
                </c:pt>
                <c:pt idx="251">
                  <c:v>5.25</c:v>
                </c:pt>
                <c:pt idx="252">
                  <c:v>5.5</c:v>
                </c:pt>
                <c:pt idx="253">
                  <c:v>5.75</c:v>
                </c:pt>
                <c:pt idx="254">
                  <c:v>5</c:v>
                </c:pt>
                <c:pt idx="255">
                  <c:v>6</c:v>
                </c:pt>
                <c:pt idx="256">
                  <c:v>4.75</c:v>
                </c:pt>
                <c:pt idx="257">
                  <c:v>5</c:v>
                </c:pt>
                <c:pt idx="258">
                  <c:v>4.25</c:v>
                </c:pt>
                <c:pt idx="259">
                  <c:v>4</c:v>
                </c:pt>
              </c:numCache>
            </c:numRef>
          </c:val>
        </c:ser>
        <c:ser>
          <c:idx val="1"/>
          <c:order val="1"/>
          <c:tx>
            <c:v>End Time</c:v>
          </c:tx>
          <c:marker>
            <c:symbol val="none"/>
          </c:marker>
          <c:cat>
            <c:numRef>
              <c:f>Sheet2!$C$22:$C$386</c:f>
              <c:numCache>
                <c:formatCode>m/d/yyyy\ h:mm</c:formatCode>
                <c:ptCount val="260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41152</c:v>
                </c:pt>
                <c:pt idx="174">
                  <c:v>41155</c:v>
                </c:pt>
                <c:pt idx="175">
                  <c:v>41156</c:v>
                </c:pt>
                <c:pt idx="176">
                  <c:v>41157</c:v>
                </c:pt>
                <c:pt idx="177">
                  <c:v>41158</c:v>
                </c:pt>
                <c:pt idx="178">
                  <c:v>41159</c:v>
                </c:pt>
                <c:pt idx="179">
                  <c:v>41162</c:v>
                </c:pt>
                <c:pt idx="180">
                  <c:v>41163</c:v>
                </c:pt>
                <c:pt idx="181">
                  <c:v>41164</c:v>
                </c:pt>
                <c:pt idx="182">
                  <c:v>41165</c:v>
                </c:pt>
                <c:pt idx="183">
                  <c:v>41166</c:v>
                </c:pt>
                <c:pt idx="184">
                  <c:v>41169</c:v>
                </c:pt>
                <c:pt idx="185">
                  <c:v>41170</c:v>
                </c:pt>
                <c:pt idx="186">
                  <c:v>41171</c:v>
                </c:pt>
                <c:pt idx="187">
                  <c:v>41172</c:v>
                </c:pt>
                <c:pt idx="188">
                  <c:v>41173</c:v>
                </c:pt>
                <c:pt idx="189">
                  <c:v>41176</c:v>
                </c:pt>
                <c:pt idx="190">
                  <c:v>41177</c:v>
                </c:pt>
                <c:pt idx="191">
                  <c:v>41178</c:v>
                </c:pt>
                <c:pt idx="192">
                  <c:v>41179</c:v>
                </c:pt>
                <c:pt idx="193">
                  <c:v>41180</c:v>
                </c:pt>
                <c:pt idx="194">
                  <c:v>41183</c:v>
                </c:pt>
                <c:pt idx="195">
                  <c:v>41184</c:v>
                </c:pt>
                <c:pt idx="196">
                  <c:v>41185</c:v>
                </c:pt>
                <c:pt idx="197">
                  <c:v>41186</c:v>
                </c:pt>
                <c:pt idx="198">
                  <c:v>41187</c:v>
                </c:pt>
                <c:pt idx="199">
                  <c:v>41190</c:v>
                </c:pt>
                <c:pt idx="200">
                  <c:v>41191</c:v>
                </c:pt>
                <c:pt idx="201">
                  <c:v>41192</c:v>
                </c:pt>
                <c:pt idx="202">
                  <c:v>41193</c:v>
                </c:pt>
                <c:pt idx="203">
                  <c:v>41194</c:v>
                </c:pt>
                <c:pt idx="204">
                  <c:v>41197</c:v>
                </c:pt>
                <c:pt idx="205">
                  <c:v>41198</c:v>
                </c:pt>
                <c:pt idx="206">
                  <c:v>41199</c:v>
                </c:pt>
                <c:pt idx="207">
                  <c:v>41200</c:v>
                </c:pt>
                <c:pt idx="208">
                  <c:v>41201</c:v>
                </c:pt>
                <c:pt idx="209">
                  <c:v>41204</c:v>
                </c:pt>
                <c:pt idx="210">
                  <c:v>41205</c:v>
                </c:pt>
                <c:pt idx="211">
                  <c:v>41206</c:v>
                </c:pt>
                <c:pt idx="212">
                  <c:v>41207</c:v>
                </c:pt>
                <c:pt idx="213">
                  <c:v>41208</c:v>
                </c:pt>
                <c:pt idx="214">
                  <c:v>41211</c:v>
                </c:pt>
                <c:pt idx="215">
                  <c:v>41212</c:v>
                </c:pt>
                <c:pt idx="216">
                  <c:v>41213</c:v>
                </c:pt>
                <c:pt idx="217">
                  <c:v>41214</c:v>
                </c:pt>
                <c:pt idx="218">
                  <c:v>41215</c:v>
                </c:pt>
                <c:pt idx="219">
                  <c:v>41218</c:v>
                </c:pt>
                <c:pt idx="220">
                  <c:v>41219</c:v>
                </c:pt>
                <c:pt idx="221">
                  <c:v>41220</c:v>
                </c:pt>
                <c:pt idx="222">
                  <c:v>41221</c:v>
                </c:pt>
                <c:pt idx="223">
                  <c:v>41222</c:v>
                </c:pt>
                <c:pt idx="224">
                  <c:v>41225</c:v>
                </c:pt>
                <c:pt idx="225">
                  <c:v>41226</c:v>
                </c:pt>
                <c:pt idx="226">
                  <c:v>41227</c:v>
                </c:pt>
                <c:pt idx="227">
                  <c:v>41228</c:v>
                </c:pt>
                <c:pt idx="228">
                  <c:v>41229</c:v>
                </c:pt>
                <c:pt idx="229">
                  <c:v>41232</c:v>
                </c:pt>
                <c:pt idx="230">
                  <c:v>41233</c:v>
                </c:pt>
                <c:pt idx="231">
                  <c:v>41234</c:v>
                </c:pt>
                <c:pt idx="232">
                  <c:v>41235</c:v>
                </c:pt>
                <c:pt idx="233">
                  <c:v>41236</c:v>
                </c:pt>
                <c:pt idx="234">
                  <c:v>41239</c:v>
                </c:pt>
                <c:pt idx="235">
                  <c:v>41240</c:v>
                </c:pt>
                <c:pt idx="236">
                  <c:v>41241</c:v>
                </c:pt>
                <c:pt idx="237">
                  <c:v>41242</c:v>
                </c:pt>
                <c:pt idx="238">
                  <c:v>41243</c:v>
                </c:pt>
                <c:pt idx="239">
                  <c:v>41246</c:v>
                </c:pt>
                <c:pt idx="240">
                  <c:v>41247</c:v>
                </c:pt>
                <c:pt idx="241">
                  <c:v>41248</c:v>
                </c:pt>
                <c:pt idx="242">
                  <c:v>41249</c:v>
                </c:pt>
                <c:pt idx="243">
                  <c:v>41250</c:v>
                </c:pt>
                <c:pt idx="244">
                  <c:v>41253</c:v>
                </c:pt>
                <c:pt idx="245">
                  <c:v>41254</c:v>
                </c:pt>
                <c:pt idx="246">
                  <c:v>41255</c:v>
                </c:pt>
                <c:pt idx="247">
                  <c:v>41256</c:v>
                </c:pt>
                <c:pt idx="248">
                  <c:v>41257</c:v>
                </c:pt>
                <c:pt idx="249">
                  <c:v>41260</c:v>
                </c:pt>
                <c:pt idx="250">
                  <c:v>41261</c:v>
                </c:pt>
                <c:pt idx="251">
                  <c:v>41262</c:v>
                </c:pt>
                <c:pt idx="252">
                  <c:v>41263</c:v>
                </c:pt>
                <c:pt idx="253">
                  <c:v>41264</c:v>
                </c:pt>
                <c:pt idx="254">
                  <c:v>41267</c:v>
                </c:pt>
                <c:pt idx="255">
                  <c:v>41268</c:v>
                </c:pt>
                <c:pt idx="256">
                  <c:v>41269</c:v>
                </c:pt>
                <c:pt idx="257">
                  <c:v>41270</c:v>
                </c:pt>
                <c:pt idx="258">
                  <c:v>41271</c:v>
                </c:pt>
                <c:pt idx="259">
                  <c:v>41274</c:v>
                </c:pt>
              </c:numCache>
            </c:numRef>
          </c:cat>
          <c:val>
            <c:numRef>
              <c:f>Sheet2!$H$21:$H$386</c:f>
              <c:numCache>
                <c:formatCode>General</c:formatCode>
                <c:ptCount val="260"/>
                <c:pt idx="0">
                  <c:v>24.25</c:v>
                </c:pt>
                <c:pt idx="1">
                  <c:v>24.25</c:v>
                </c:pt>
                <c:pt idx="2">
                  <c:v>23</c:v>
                </c:pt>
                <c:pt idx="3">
                  <c:v>24.75</c:v>
                </c:pt>
                <c:pt idx="4">
                  <c:v>24.25</c:v>
                </c:pt>
                <c:pt idx="5">
                  <c:v>24.25</c:v>
                </c:pt>
                <c:pt idx="6">
                  <c:v>24.5</c:v>
                </c:pt>
                <c:pt idx="7">
                  <c:v>24.5</c:v>
                </c:pt>
                <c:pt idx="8">
                  <c:v>24.25</c:v>
                </c:pt>
                <c:pt idx="9">
                  <c:v>25</c:v>
                </c:pt>
                <c:pt idx="10">
                  <c:v>21</c:v>
                </c:pt>
                <c:pt idx="11">
                  <c:v>24.5</c:v>
                </c:pt>
                <c:pt idx="12">
                  <c:v>24</c:v>
                </c:pt>
                <c:pt idx="13">
                  <c:v>22.75</c:v>
                </c:pt>
                <c:pt idx="14">
                  <c:v>25</c:v>
                </c:pt>
                <c:pt idx="15">
                  <c:v>24.5</c:v>
                </c:pt>
                <c:pt idx="16">
                  <c:v>24.75</c:v>
                </c:pt>
                <c:pt idx="17">
                  <c:v>24.5</c:v>
                </c:pt>
                <c:pt idx="18">
                  <c:v>24.25</c:v>
                </c:pt>
                <c:pt idx="19">
                  <c:v>25</c:v>
                </c:pt>
                <c:pt idx="20">
                  <c:v>24.5</c:v>
                </c:pt>
                <c:pt idx="21">
                  <c:v>24.25</c:v>
                </c:pt>
                <c:pt idx="22">
                  <c:v>24.5</c:v>
                </c:pt>
                <c:pt idx="23">
                  <c:v>24.75</c:v>
                </c:pt>
                <c:pt idx="24">
                  <c:v>24.5</c:v>
                </c:pt>
                <c:pt idx="25">
                  <c:v>24.5</c:v>
                </c:pt>
                <c:pt idx="26">
                  <c:v>20.25</c:v>
                </c:pt>
                <c:pt idx="27">
                  <c:v>24.5</c:v>
                </c:pt>
                <c:pt idx="28">
                  <c:v>24.75</c:v>
                </c:pt>
                <c:pt idx="29">
                  <c:v>25.5</c:v>
                </c:pt>
                <c:pt idx="30">
                  <c:v>23</c:v>
                </c:pt>
                <c:pt idx="31">
                  <c:v>24.75</c:v>
                </c:pt>
                <c:pt idx="32">
                  <c:v>24.75</c:v>
                </c:pt>
                <c:pt idx="33">
                  <c:v>25.25</c:v>
                </c:pt>
                <c:pt idx="34">
                  <c:v>24.75</c:v>
                </c:pt>
                <c:pt idx="35">
                  <c:v>24.25</c:v>
                </c:pt>
                <c:pt idx="36">
                  <c:v>24.5</c:v>
                </c:pt>
                <c:pt idx="37">
                  <c:v>25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24.75</c:v>
                </c:pt>
                <c:pt idx="42">
                  <c:v>24.75</c:v>
                </c:pt>
                <c:pt idx="43">
                  <c:v>24.75</c:v>
                </c:pt>
                <c:pt idx="44">
                  <c:v>25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24.5</c:v>
                </c:pt>
                <c:pt idx="49">
                  <c:v>25.75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25.25</c:v>
                </c:pt>
                <c:pt idx="54">
                  <c:v>25.5</c:v>
                </c:pt>
                <c:pt idx="55">
                  <c:v>21.5</c:v>
                </c:pt>
                <c:pt idx="56">
                  <c:v>25.25</c:v>
                </c:pt>
                <c:pt idx="57">
                  <c:v>25.25</c:v>
                </c:pt>
                <c:pt idx="58">
                  <c:v>25.5</c:v>
                </c:pt>
                <c:pt idx="59">
                  <c:v>25.25</c:v>
                </c:pt>
                <c:pt idx="60">
                  <c:v>25.25</c:v>
                </c:pt>
                <c:pt idx="61">
                  <c:v>25.25</c:v>
                </c:pt>
                <c:pt idx="62">
                  <c:v>25.75</c:v>
                </c:pt>
                <c:pt idx="63">
                  <c:v>25.25</c:v>
                </c:pt>
                <c:pt idx="64">
                  <c:v>25.5</c:v>
                </c:pt>
                <c:pt idx="65">
                  <c:v>24.75</c:v>
                </c:pt>
                <c:pt idx="66">
                  <c:v>24.75</c:v>
                </c:pt>
                <c:pt idx="67">
                  <c:v>24.5</c:v>
                </c:pt>
                <c:pt idx="68">
                  <c:v>25.25</c:v>
                </c:pt>
                <c:pt idx="69">
                  <c:v>24.25</c:v>
                </c:pt>
                <c:pt idx="70">
                  <c:v>24.25</c:v>
                </c:pt>
                <c:pt idx="71">
                  <c:v>24.5</c:v>
                </c:pt>
                <c:pt idx="72">
                  <c:v>24.25</c:v>
                </c:pt>
                <c:pt idx="73">
                  <c:v>24.75</c:v>
                </c:pt>
                <c:pt idx="74">
                  <c:v>24.75</c:v>
                </c:pt>
                <c:pt idx="75">
                  <c:v>24.5</c:v>
                </c:pt>
                <c:pt idx="76">
                  <c:v>24.75</c:v>
                </c:pt>
                <c:pt idx="77">
                  <c:v>24.75</c:v>
                </c:pt>
                <c:pt idx="78">
                  <c:v>25</c:v>
                </c:pt>
                <c:pt idx="79">
                  <c:v>24.5</c:v>
                </c:pt>
                <c:pt idx="80">
                  <c:v>24.25</c:v>
                </c:pt>
                <c:pt idx="81">
                  <c:v>24.25</c:v>
                </c:pt>
                <c:pt idx="82">
                  <c:v>24.25</c:v>
                </c:pt>
                <c:pt idx="83">
                  <c:v>24.75</c:v>
                </c:pt>
                <c:pt idx="84">
                  <c:v>24.25</c:v>
                </c:pt>
                <c:pt idx="85">
                  <c:v>24.5</c:v>
                </c:pt>
                <c:pt idx="86">
                  <c:v>24.5</c:v>
                </c:pt>
                <c:pt idx="87">
                  <c:v>24.75</c:v>
                </c:pt>
                <c:pt idx="88">
                  <c:v>24.25</c:v>
                </c:pt>
                <c:pt idx="89">
                  <c:v>24.5</c:v>
                </c:pt>
                <c:pt idx="90">
                  <c:v>24.5</c:v>
                </c:pt>
                <c:pt idx="91">
                  <c:v>24.75</c:v>
                </c:pt>
                <c:pt idx="92">
                  <c:v>24.5</c:v>
                </c:pt>
                <c:pt idx="93">
                  <c:v>24.75</c:v>
                </c:pt>
                <c:pt idx="94">
                  <c:v>24.75</c:v>
                </c:pt>
                <c:pt idx="95">
                  <c:v>24.5</c:v>
                </c:pt>
                <c:pt idx="96">
                  <c:v>25</c:v>
                </c:pt>
                <c:pt idx="97">
                  <c:v>24.75</c:v>
                </c:pt>
                <c:pt idx="98">
                  <c:v>24.5</c:v>
                </c:pt>
                <c:pt idx="99">
                  <c:v>24.75</c:v>
                </c:pt>
                <c:pt idx="100">
                  <c:v>24.25</c:v>
                </c:pt>
                <c:pt idx="101">
                  <c:v>24.75</c:v>
                </c:pt>
                <c:pt idx="102">
                  <c:v>25</c:v>
                </c:pt>
                <c:pt idx="103">
                  <c:v>24.5</c:v>
                </c:pt>
                <c:pt idx="104">
                  <c:v>24.5</c:v>
                </c:pt>
                <c:pt idx="105">
                  <c:v>24.25</c:v>
                </c:pt>
                <c:pt idx="106">
                  <c:v>24.25</c:v>
                </c:pt>
                <c:pt idx="107">
                  <c:v>25.25</c:v>
                </c:pt>
                <c:pt idx="108">
                  <c:v>25.25</c:v>
                </c:pt>
                <c:pt idx="109">
                  <c:v>25</c:v>
                </c:pt>
                <c:pt idx="110">
                  <c:v>24.5</c:v>
                </c:pt>
                <c:pt idx="111">
                  <c:v>24.5</c:v>
                </c:pt>
                <c:pt idx="112">
                  <c:v>24.75</c:v>
                </c:pt>
                <c:pt idx="113">
                  <c:v>25</c:v>
                </c:pt>
                <c:pt idx="114">
                  <c:v>24.75</c:v>
                </c:pt>
                <c:pt idx="115">
                  <c:v>24.5</c:v>
                </c:pt>
                <c:pt idx="116">
                  <c:v>25</c:v>
                </c:pt>
                <c:pt idx="117">
                  <c:v>24.5</c:v>
                </c:pt>
                <c:pt idx="118">
                  <c:v>24.5</c:v>
                </c:pt>
                <c:pt idx="119">
                  <c:v>25.5</c:v>
                </c:pt>
                <c:pt idx="120">
                  <c:v>24.5</c:v>
                </c:pt>
                <c:pt idx="121">
                  <c:v>25.25</c:v>
                </c:pt>
                <c:pt idx="122">
                  <c:v>24.5</c:v>
                </c:pt>
                <c:pt idx="123">
                  <c:v>25</c:v>
                </c:pt>
                <c:pt idx="124">
                  <c:v>25.25</c:v>
                </c:pt>
                <c:pt idx="125">
                  <c:v>24.75</c:v>
                </c:pt>
                <c:pt idx="126">
                  <c:v>25</c:v>
                </c:pt>
                <c:pt idx="127">
                  <c:v>24.5</c:v>
                </c:pt>
                <c:pt idx="128">
                  <c:v>24.75</c:v>
                </c:pt>
                <c:pt idx="129">
                  <c:v>26.75</c:v>
                </c:pt>
                <c:pt idx="130">
                  <c:v>24.5</c:v>
                </c:pt>
                <c:pt idx="131">
                  <c:v>23.25</c:v>
                </c:pt>
                <c:pt idx="132">
                  <c:v>24.25</c:v>
                </c:pt>
                <c:pt idx="133">
                  <c:v>24.5</c:v>
                </c:pt>
                <c:pt idx="134">
                  <c:v>24.5</c:v>
                </c:pt>
                <c:pt idx="135">
                  <c:v>24.5</c:v>
                </c:pt>
                <c:pt idx="136">
                  <c:v>25</c:v>
                </c:pt>
                <c:pt idx="137">
                  <c:v>24.75</c:v>
                </c:pt>
                <c:pt idx="138">
                  <c:v>24.75</c:v>
                </c:pt>
                <c:pt idx="139">
                  <c:v>25</c:v>
                </c:pt>
                <c:pt idx="140">
                  <c:v>25.75</c:v>
                </c:pt>
                <c:pt idx="141">
                  <c:v>25</c:v>
                </c:pt>
                <c:pt idx="142">
                  <c:v>24.25</c:v>
                </c:pt>
                <c:pt idx="143">
                  <c:v>25</c:v>
                </c:pt>
                <c:pt idx="144">
                  <c:v>26.75</c:v>
                </c:pt>
                <c:pt idx="145">
                  <c:v>24.5</c:v>
                </c:pt>
                <c:pt idx="146">
                  <c:v>25.25</c:v>
                </c:pt>
                <c:pt idx="147">
                  <c:v>25.5</c:v>
                </c:pt>
                <c:pt idx="148">
                  <c:v>24.75</c:v>
                </c:pt>
                <c:pt idx="149">
                  <c:v>25.5</c:v>
                </c:pt>
                <c:pt idx="150">
                  <c:v>24.75</c:v>
                </c:pt>
                <c:pt idx="151">
                  <c:v>24.5</c:v>
                </c:pt>
                <c:pt idx="152">
                  <c:v>24.75</c:v>
                </c:pt>
                <c:pt idx="153">
                  <c:v>25.25</c:v>
                </c:pt>
                <c:pt idx="154">
                  <c:v>24.75</c:v>
                </c:pt>
                <c:pt idx="155">
                  <c:v>24.25</c:v>
                </c:pt>
                <c:pt idx="156">
                  <c:v>24.5</c:v>
                </c:pt>
                <c:pt idx="157">
                  <c:v>24.5</c:v>
                </c:pt>
                <c:pt idx="158">
                  <c:v>25</c:v>
                </c:pt>
                <c:pt idx="159">
                  <c:v>25.75</c:v>
                </c:pt>
                <c:pt idx="160">
                  <c:v>24.5</c:v>
                </c:pt>
                <c:pt idx="161">
                  <c:v>25</c:v>
                </c:pt>
                <c:pt idx="162">
                  <c:v>24.5</c:v>
                </c:pt>
                <c:pt idx="163">
                  <c:v>25.75</c:v>
                </c:pt>
                <c:pt idx="164">
                  <c:v>25.75</c:v>
                </c:pt>
                <c:pt idx="165">
                  <c:v>24.5</c:v>
                </c:pt>
                <c:pt idx="166">
                  <c:v>25</c:v>
                </c:pt>
                <c:pt idx="167">
                  <c:v>24.5</c:v>
                </c:pt>
                <c:pt idx="168">
                  <c:v>24.75</c:v>
                </c:pt>
                <c:pt idx="169">
                  <c:v>25.5</c:v>
                </c:pt>
                <c:pt idx="170">
                  <c:v>24.5</c:v>
                </c:pt>
                <c:pt idx="171">
                  <c:v>24.75</c:v>
                </c:pt>
                <c:pt idx="172">
                  <c:v>26.5</c:v>
                </c:pt>
                <c:pt idx="173">
                  <c:v>25</c:v>
                </c:pt>
                <c:pt idx="174">
                  <c:v>21.5</c:v>
                </c:pt>
                <c:pt idx="175">
                  <c:v>25.25</c:v>
                </c:pt>
                <c:pt idx="176">
                  <c:v>25.25</c:v>
                </c:pt>
                <c:pt idx="177">
                  <c:v>24.75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25.25</c:v>
                </c:pt>
                <c:pt idx="183">
                  <c:v>25.5</c:v>
                </c:pt>
                <c:pt idx="184">
                  <c:v>24.5</c:v>
                </c:pt>
                <c:pt idx="185">
                  <c:v>25</c:v>
                </c:pt>
                <c:pt idx="186">
                  <c:v>24.75</c:v>
                </c:pt>
                <c:pt idx="187">
                  <c:v>24.75</c:v>
                </c:pt>
                <c:pt idx="188">
                  <c:v>24.75</c:v>
                </c:pt>
                <c:pt idx="189">
                  <c:v>24.25</c:v>
                </c:pt>
                <c:pt idx="190">
                  <c:v>24.5</c:v>
                </c:pt>
                <c:pt idx="191">
                  <c:v>24.75</c:v>
                </c:pt>
                <c:pt idx="192">
                  <c:v>24.75</c:v>
                </c:pt>
                <c:pt idx="193">
                  <c:v>25.5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25</c:v>
                </c:pt>
                <c:pt idx="198">
                  <c:v>25</c:v>
                </c:pt>
                <c:pt idx="199">
                  <c:v>24.25</c:v>
                </c:pt>
                <c:pt idx="200">
                  <c:v>24.5</c:v>
                </c:pt>
                <c:pt idx="201">
                  <c:v>24.5</c:v>
                </c:pt>
                <c:pt idx="202">
                  <c:v>24.5</c:v>
                </c:pt>
                <c:pt idx="203">
                  <c:v>25.5</c:v>
                </c:pt>
                <c:pt idx="204">
                  <c:v>24.5</c:v>
                </c:pt>
                <c:pt idx="205">
                  <c:v>25</c:v>
                </c:pt>
                <c:pt idx="206">
                  <c:v>24.5</c:v>
                </c:pt>
                <c:pt idx="207">
                  <c:v>25.25</c:v>
                </c:pt>
                <c:pt idx="208">
                  <c:v>24.75</c:v>
                </c:pt>
                <c:pt idx="209">
                  <c:v>24.5</c:v>
                </c:pt>
                <c:pt idx="210">
                  <c:v>24.5</c:v>
                </c:pt>
                <c:pt idx="211">
                  <c:v>24.25</c:v>
                </c:pt>
                <c:pt idx="212">
                  <c:v>24.5</c:v>
                </c:pt>
                <c:pt idx="213">
                  <c:v>25</c:v>
                </c:pt>
                <c:pt idx="214">
                  <c:v>25.25</c:v>
                </c:pt>
                <c:pt idx="215">
                  <c:v>25.25</c:v>
                </c:pt>
                <c:pt idx="216">
                  <c:v>25.25</c:v>
                </c:pt>
                <c:pt idx="217">
                  <c:v>25.25</c:v>
                </c:pt>
                <c:pt idx="218">
                  <c:v>25.25</c:v>
                </c:pt>
                <c:pt idx="219">
                  <c:v>22.75</c:v>
                </c:pt>
                <c:pt idx="220">
                  <c:v>24.5</c:v>
                </c:pt>
                <c:pt idx="221">
                  <c:v>24.25</c:v>
                </c:pt>
                <c:pt idx="222">
                  <c:v>25</c:v>
                </c:pt>
                <c:pt idx="223">
                  <c:v>25.5</c:v>
                </c:pt>
                <c:pt idx="224">
                  <c:v>24.25</c:v>
                </c:pt>
                <c:pt idx="225">
                  <c:v>23.25</c:v>
                </c:pt>
                <c:pt idx="226">
                  <c:v>25.25</c:v>
                </c:pt>
                <c:pt idx="227">
                  <c:v>25.25</c:v>
                </c:pt>
                <c:pt idx="228">
                  <c:v>24.5</c:v>
                </c:pt>
                <c:pt idx="229">
                  <c:v>24.5</c:v>
                </c:pt>
                <c:pt idx="230">
                  <c:v>24.25</c:v>
                </c:pt>
                <c:pt idx="231">
                  <c:v>24.25</c:v>
                </c:pt>
                <c:pt idx="232">
                  <c:v>22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24.25</c:v>
                </c:pt>
                <c:pt idx="237">
                  <c:v>25.5</c:v>
                </c:pt>
                <c:pt idx="238">
                  <c:v>25.25</c:v>
                </c:pt>
                <c:pt idx="239">
                  <c:v>25.25</c:v>
                </c:pt>
                <c:pt idx="240">
                  <c:v>25.25</c:v>
                </c:pt>
                <c:pt idx="241">
                  <c:v>24.5</c:v>
                </c:pt>
                <c:pt idx="242">
                  <c:v>25.25</c:v>
                </c:pt>
                <c:pt idx="243">
                  <c:v>25.25</c:v>
                </c:pt>
                <c:pt idx="244">
                  <c:v>25.5</c:v>
                </c:pt>
                <c:pt idx="245">
                  <c:v>24.75</c:v>
                </c:pt>
                <c:pt idx="246">
                  <c:v>25</c:v>
                </c:pt>
                <c:pt idx="247">
                  <c:v>25.5</c:v>
                </c:pt>
                <c:pt idx="248">
                  <c:v>25.5</c:v>
                </c:pt>
                <c:pt idx="249">
                  <c:v>24.5</c:v>
                </c:pt>
                <c:pt idx="250">
                  <c:v>24.5</c:v>
                </c:pt>
                <c:pt idx="251">
                  <c:v>25</c:v>
                </c:pt>
                <c:pt idx="252">
                  <c:v>25</c:v>
                </c:pt>
                <c:pt idx="253">
                  <c:v>24.75</c:v>
                </c:pt>
                <c:pt idx="254">
                  <c:v>21.75</c:v>
                </c:pt>
                <c:pt idx="255">
                  <c:v>24.25</c:v>
                </c:pt>
                <c:pt idx="256">
                  <c:v>24.5</c:v>
                </c:pt>
                <c:pt idx="257">
                  <c:v>24.5</c:v>
                </c:pt>
                <c:pt idx="258">
                  <c:v>26</c:v>
                </c:pt>
                <c:pt idx="259">
                  <c:v>18.75</c:v>
                </c:pt>
              </c:numCache>
            </c:numRef>
          </c:val>
        </c:ser>
        <c:marker val="1"/>
        <c:axId val="74397184"/>
        <c:axId val="74398720"/>
      </c:lineChart>
      <c:dateAx>
        <c:axId val="74397184"/>
        <c:scaling>
          <c:orientation val="minMax"/>
        </c:scaling>
        <c:axPos val="b"/>
        <c:numFmt formatCode="m/d/yyyy" sourceLinked="0"/>
        <c:tickLblPos val="nextTo"/>
        <c:crossAx val="74398720"/>
        <c:crosses val="autoZero"/>
        <c:auto val="1"/>
        <c:lblOffset val="100"/>
      </c:dateAx>
      <c:valAx>
        <c:axId val="74398720"/>
        <c:scaling>
          <c:orientation val="minMax"/>
        </c:scaling>
        <c:axPos val="l"/>
        <c:majorGridlines/>
        <c:numFmt formatCode="General" sourceLinked="1"/>
        <c:tickLblPos val="nextTo"/>
        <c:crossAx val="7439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Hours per Day</c:v>
          </c:tx>
          <c:marker>
            <c:symbol val="none"/>
          </c:marker>
          <c:cat>
            <c:numRef>
              <c:f>Sheet2!$C$22:$C$386</c:f>
              <c:numCache>
                <c:formatCode>m/d/yyyy\ h:mm</c:formatCode>
                <c:ptCount val="260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41152</c:v>
                </c:pt>
                <c:pt idx="174">
                  <c:v>41155</c:v>
                </c:pt>
                <c:pt idx="175">
                  <c:v>41156</c:v>
                </c:pt>
                <c:pt idx="176">
                  <c:v>41157</c:v>
                </c:pt>
                <c:pt idx="177">
                  <c:v>41158</c:v>
                </c:pt>
                <c:pt idx="178">
                  <c:v>41159</c:v>
                </c:pt>
                <c:pt idx="179">
                  <c:v>41162</c:v>
                </c:pt>
                <c:pt idx="180">
                  <c:v>41163</c:v>
                </c:pt>
                <c:pt idx="181">
                  <c:v>41164</c:v>
                </c:pt>
                <c:pt idx="182">
                  <c:v>41165</c:v>
                </c:pt>
                <c:pt idx="183">
                  <c:v>41166</c:v>
                </c:pt>
                <c:pt idx="184">
                  <c:v>41169</c:v>
                </c:pt>
                <c:pt idx="185">
                  <c:v>41170</c:v>
                </c:pt>
                <c:pt idx="186">
                  <c:v>41171</c:v>
                </c:pt>
                <c:pt idx="187">
                  <c:v>41172</c:v>
                </c:pt>
                <c:pt idx="188">
                  <c:v>41173</c:v>
                </c:pt>
                <c:pt idx="189">
                  <c:v>41176</c:v>
                </c:pt>
                <c:pt idx="190">
                  <c:v>41177</c:v>
                </c:pt>
                <c:pt idx="191">
                  <c:v>41178</c:v>
                </c:pt>
                <c:pt idx="192">
                  <c:v>41179</c:v>
                </c:pt>
                <c:pt idx="193">
                  <c:v>41180</c:v>
                </c:pt>
                <c:pt idx="194">
                  <c:v>41183</c:v>
                </c:pt>
                <c:pt idx="195">
                  <c:v>41184</c:v>
                </c:pt>
                <c:pt idx="196">
                  <c:v>41185</c:v>
                </c:pt>
                <c:pt idx="197">
                  <c:v>41186</c:v>
                </c:pt>
                <c:pt idx="198">
                  <c:v>41187</c:v>
                </c:pt>
                <c:pt idx="199">
                  <c:v>41190</c:v>
                </c:pt>
                <c:pt idx="200">
                  <c:v>41191</c:v>
                </c:pt>
                <c:pt idx="201">
                  <c:v>41192</c:v>
                </c:pt>
                <c:pt idx="202">
                  <c:v>41193</c:v>
                </c:pt>
                <c:pt idx="203">
                  <c:v>41194</c:v>
                </c:pt>
                <c:pt idx="204">
                  <c:v>41197</c:v>
                </c:pt>
                <c:pt idx="205">
                  <c:v>41198</c:v>
                </c:pt>
                <c:pt idx="206">
                  <c:v>41199</c:v>
                </c:pt>
                <c:pt idx="207">
                  <c:v>41200</c:v>
                </c:pt>
                <c:pt idx="208">
                  <c:v>41201</c:v>
                </c:pt>
                <c:pt idx="209">
                  <c:v>41204</c:v>
                </c:pt>
                <c:pt idx="210">
                  <c:v>41205</c:v>
                </c:pt>
                <c:pt idx="211">
                  <c:v>41206</c:v>
                </c:pt>
                <c:pt idx="212">
                  <c:v>41207</c:v>
                </c:pt>
                <c:pt idx="213">
                  <c:v>41208</c:v>
                </c:pt>
                <c:pt idx="214">
                  <c:v>41211</c:v>
                </c:pt>
                <c:pt idx="215">
                  <c:v>41212</c:v>
                </c:pt>
                <c:pt idx="216">
                  <c:v>41213</c:v>
                </c:pt>
                <c:pt idx="217">
                  <c:v>41214</c:v>
                </c:pt>
                <c:pt idx="218">
                  <c:v>41215</c:v>
                </c:pt>
                <c:pt idx="219">
                  <c:v>41218</c:v>
                </c:pt>
                <c:pt idx="220">
                  <c:v>41219</c:v>
                </c:pt>
                <c:pt idx="221">
                  <c:v>41220</c:v>
                </c:pt>
                <c:pt idx="222">
                  <c:v>41221</c:v>
                </c:pt>
                <c:pt idx="223">
                  <c:v>41222</c:v>
                </c:pt>
                <c:pt idx="224">
                  <c:v>41225</c:v>
                </c:pt>
                <c:pt idx="225">
                  <c:v>41226</c:v>
                </c:pt>
                <c:pt idx="226">
                  <c:v>41227</c:v>
                </c:pt>
                <c:pt idx="227">
                  <c:v>41228</c:v>
                </c:pt>
                <c:pt idx="228">
                  <c:v>41229</c:v>
                </c:pt>
                <c:pt idx="229">
                  <c:v>41232</c:v>
                </c:pt>
                <c:pt idx="230">
                  <c:v>41233</c:v>
                </c:pt>
                <c:pt idx="231">
                  <c:v>41234</c:v>
                </c:pt>
                <c:pt idx="232">
                  <c:v>41235</c:v>
                </c:pt>
                <c:pt idx="233">
                  <c:v>41236</c:v>
                </c:pt>
                <c:pt idx="234">
                  <c:v>41239</c:v>
                </c:pt>
                <c:pt idx="235">
                  <c:v>41240</c:v>
                </c:pt>
                <c:pt idx="236">
                  <c:v>41241</c:v>
                </c:pt>
                <c:pt idx="237">
                  <c:v>41242</c:v>
                </c:pt>
                <c:pt idx="238">
                  <c:v>41243</c:v>
                </c:pt>
                <c:pt idx="239">
                  <c:v>41246</c:v>
                </c:pt>
                <c:pt idx="240">
                  <c:v>41247</c:v>
                </c:pt>
                <c:pt idx="241">
                  <c:v>41248</c:v>
                </c:pt>
                <c:pt idx="242">
                  <c:v>41249</c:v>
                </c:pt>
                <c:pt idx="243">
                  <c:v>41250</c:v>
                </c:pt>
                <c:pt idx="244">
                  <c:v>41253</c:v>
                </c:pt>
                <c:pt idx="245">
                  <c:v>41254</c:v>
                </c:pt>
                <c:pt idx="246">
                  <c:v>41255</c:v>
                </c:pt>
                <c:pt idx="247">
                  <c:v>41256</c:v>
                </c:pt>
                <c:pt idx="248">
                  <c:v>41257</c:v>
                </c:pt>
                <c:pt idx="249">
                  <c:v>41260</c:v>
                </c:pt>
                <c:pt idx="250">
                  <c:v>41261</c:v>
                </c:pt>
                <c:pt idx="251">
                  <c:v>41262</c:v>
                </c:pt>
                <c:pt idx="252">
                  <c:v>41263</c:v>
                </c:pt>
                <c:pt idx="253">
                  <c:v>41264</c:v>
                </c:pt>
                <c:pt idx="254">
                  <c:v>41267</c:v>
                </c:pt>
                <c:pt idx="255">
                  <c:v>41268</c:v>
                </c:pt>
                <c:pt idx="256">
                  <c:v>41269</c:v>
                </c:pt>
                <c:pt idx="257">
                  <c:v>41270</c:v>
                </c:pt>
                <c:pt idx="258">
                  <c:v>41271</c:v>
                </c:pt>
                <c:pt idx="259">
                  <c:v>41274</c:v>
                </c:pt>
              </c:numCache>
            </c:numRef>
          </c:cat>
          <c:val>
            <c:numRef>
              <c:f>Sheet2!$I$21:$I$386</c:f>
              <c:numCache>
                <c:formatCode>General</c:formatCode>
                <c:ptCount val="260"/>
                <c:pt idx="0">
                  <c:v>19.75</c:v>
                </c:pt>
                <c:pt idx="1">
                  <c:v>18.75</c:v>
                </c:pt>
                <c:pt idx="2">
                  <c:v>18.5</c:v>
                </c:pt>
                <c:pt idx="3">
                  <c:v>21.75</c:v>
                </c:pt>
                <c:pt idx="4">
                  <c:v>19.25</c:v>
                </c:pt>
                <c:pt idx="5">
                  <c:v>19.5</c:v>
                </c:pt>
                <c:pt idx="6">
                  <c:v>19.25</c:v>
                </c:pt>
                <c:pt idx="7">
                  <c:v>19.5</c:v>
                </c:pt>
                <c:pt idx="8">
                  <c:v>18.75</c:v>
                </c:pt>
                <c:pt idx="9">
                  <c:v>19.75</c:v>
                </c:pt>
                <c:pt idx="10">
                  <c:v>16.25</c:v>
                </c:pt>
                <c:pt idx="11">
                  <c:v>19.75</c:v>
                </c:pt>
                <c:pt idx="12">
                  <c:v>18.75</c:v>
                </c:pt>
                <c:pt idx="13">
                  <c:v>17.5</c:v>
                </c:pt>
                <c:pt idx="14">
                  <c:v>20</c:v>
                </c:pt>
                <c:pt idx="15">
                  <c:v>20</c:v>
                </c:pt>
                <c:pt idx="16">
                  <c:v>19.25</c:v>
                </c:pt>
                <c:pt idx="17">
                  <c:v>19.5</c:v>
                </c:pt>
                <c:pt idx="18">
                  <c:v>18.75</c:v>
                </c:pt>
                <c:pt idx="19">
                  <c:v>19.25</c:v>
                </c:pt>
                <c:pt idx="20">
                  <c:v>19.75</c:v>
                </c:pt>
                <c:pt idx="21">
                  <c:v>19.75</c:v>
                </c:pt>
                <c:pt idx="22">
                  <c:v>19.25</c:v>
                </c:pt>
                <c:pt idx="23">
                  <c:v>19.5</c:v>
                </c:pt>
                <c:pt idx="24">
                  <c:v>19</c:v>
                </c:pt>
                <c:pt idx="25">
                  <c:v>20</c:v>
                </c:pt>
                <c:pt idx="26">
                  <c:v>14.75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18.25</c:v>
                </c:pt>
                <c:pt idx="31">
                  <c:v>19.25</c:v>
                </c:pt>
                <c:pt idx="32">
                  <c:v>19.75</c:v>
                </c:pt>
                <c:pt idx="33">
                  <c:v>19.75</c:v>
                </c:pt>
                <c:pt idx="34">
                  <c:v>20</c:v>
                </c:pt>
                <c:pt idx="35">
                  <c:v>19.75</c:v>
                </c:pt>
                <c:pt idx="36">
                  <c:v>19.5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19.5</c:v>
                </c:pt>
                <c:pt idx="41">
                  <c:v>19</c:v>
                </c:pt>
                <c:pt idx="42">
                  <c:v>19.5</c:v>
                </c:pt>
                <c:pt idx="43">
                  <c:v>19.5</c:v>
                </c:pt>
                <c:pt idx="44">
                  <c:v>19.25</c:v>
                </c:pt>
                <c:pt idx="45">
                  <c:v>20.25</c:v>
                </c:pt>
                <c:pt idx="46">
                  <c:v>19.25</c:v>
                </c:pt>
                <c:pt idx="47">
                  <c:v>19.5</c:v>
                </c:pt>
                <c:pt idx="48">
                  <c:v>19</c:v>
                </c:pt>
                <c:pt idx="49">
                  <c:v>20.25</c:v>
                </c:pt>
                <c:pt idx="50">
                  <c:v>20.25</c:v>
                </c:pt>
                <c:pt idx="51">
                  <c:v>19.5</c:v>
                </c:pt>
                <c:pt idx="52">
                  <c:v>19.75</c:v>
                </c:pt>
                <c:pt idx="53">
                  <c:v>19.5</c:v>
                </c:pt>
                <c:pt idx="54">
                  <c:v>20</c:v>
                </c:pt>
                <c:pt idx="55">
                  <c:v>16</c:v>
                </c:pt>
                <c:pt idx="56">
                  <c:v>19.5</c:v>
                </c:pt>
                <c:pt idx="57">
                  <c:v>19.75</c:v>
                </c:pt>
                <c:pt idx="58">
                  <c:v>19.75</c:v>
                </c:pt>
                <c:pt idx="59">
                  <c:v>19.5</c:v>
                </c:pt>
                <c:pt idx="60">
                  <c:v>19.75</c:v>
                </c:pt>
                <c:pt idx="61">
                  <c:v>19.75</c:v>
                </c:pt>
                <c:pt idx="62">
                  <c:v>20.25</c:v>
                </c:pt>
                <c:pt idx="63">
                  <c:v>19.5</c:v>
                </c:pt>
                <c:pt idx="64">
                  <c:v>20</c:v>
                </c:pt>
                <c:pt idx="65">
                  <c:v>19.75</c:v>
                </c:pt>
                <c:pt idx="66">
                  <c:v>19.25</c:v>
                </c:pt>
                <c:pt idx="67">
                  <c:v>19.25</c:v>
                </c:pt>
                <c:pt idx="68">
                  <c:v>19.75</c:v>
                </c:pt>
                <c:pt idx="69">
                  <c:v>19</c:v>
                </c:pt>
                <c:pt idx="70">
                  <c:v>19.25</c:v>
                </c:pt>
                <c:pt idx="71">
                  <c:v>19.25</c:v>
                </c:pt>
                <c:pt idx="72">
                  <c:v>19</c:v>
                </c:pt>
                <c:pt idx="73">
                  <c:v>19.75</c:v>
                </c:pt>
                <c:pt idx="74">
                  <c:v>19.75</c:v>
                </c:pt>
                <c:pt idx="75">
                  <c:v>19.25</c:v>
                </c:pt>
                <c:pt idx="76">
                  <c:v>19.5</c:v>
                </c:pt>
                <c:pt idx="77">
                  <c:v>20.5</c:v>
                </c:pt>
                <c:pt idx="78">
                  <c:v>21</c:v>
                </c:pt>
                <c:pt idx="79">
                  <c:v>19.5</c:v>
                </c:pt>
                <c:pt idx="80">
                  <c:v>19.25</c:v>
                </c:pt>
                <c:pt idx="81">
                  <c:v>19</c:v>
                </c:pt>
                <c:pt idx="82">
                  <c:v>19.5</c:v>
                </c:pt>
                <c:pt idx="83">
                  <c:v>19.75</c:v>
                </c:pt>
                <c:pt idx="84">
                  <c:v>19.75</c:v>
                </c:pt>
                <c:pt idx="85">
                  <c:v>20</c:v>
                </c:pt>
                <c:pt idx="86">
                  <c:v>19.5</c:v>
                </c:pt>
                <c:pt idx="87">
                  <c:v>19.25</c:v>
                </c:pt>
                <c:pt idx="88">
                  <c:v>19.5</c:v>
                </c:pt>
                <c:pt idx="89">
                  <c:v>19</c:v>
                </c:pt>
                <c:pt idx="90">
                  <c:v>19.5</c:v>
                </c:pt>
                <c:pt idx="91">
                  <c:v>20</c:v>
                </c:pt>
                <c:pt idx="92">
                  <c:v>19.25</c:v>
                </c:pt>
                <c:pt idx="93">
                  <c:v>19</c:v>
                </c:pt>
                <c:pt idx="94">
                  <c:v>20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18.75</c:v>
                </c:pt>
                <c:pt idx="99">
                  <c:v>19.5</c:v>
                </c:pt>
                <c:pt idx="100">
                  <c:v>19.5</c:v>
                </c:pt>
                <c:pt idx="101">
                  <c:v>19.5</c:v>
                </c:pt>
                <c:pt idx="102">
                  <c:v>20.25</c:v>
                </c:pt>
                <c:pt idx="103">
                  <c:v>19</c:v>
                </c:pt>
                <c:pt idx="104">
                  <c:v>19.5</c:v>
                </c:pt>
                <c:pt idx="105">
                  <c:v>19.75</c:v>
                </c:pt>
                <c:pt idx="106">
                  <c:v>20.25</c:v>
                </c:pt>
                <c:pt idx="107">
                  <c:v>21</c:v>
                </c:pt>
                <c:pt idx="108">
                  <c:v>19.75</c:v>
                </c:pt>
                <c:pt idx="109">
                  <c:v>20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19.5</c:v>
                </c:pt>
                <c:pt idx="114">
                  <c:v>19.25</c:v>
                </c:pt>
                <c:pt idx="115">
                  <c:v>20.25</c:v>
                </c:pt>
                <c:pt idx="116">
                  <c:v>20</c:v>
                </c:pt>
                <c:pt idx="117">
                  <c:v>19.25</c:v>
                </c:pt>
                <c:pt idx="118">
                  <c:v>19.25</c:v>
                </c:pt>
                <c:pt idx="119">
                  <c:v>20.25</c:v>
                </c:pt>
                <c:pt idx="120">
                  <c:v>20</c:v>
                </c:pt>
                <c:pt idx="121">
                  <c:v>20</c:v>
                </c:pt>
                <c:pt idx="122">
                  <c:v>20.5</c:v>
                </c:pt>
                <c:pt idx="123">
                  <c:v>21</c:v>
                </c:pt>
                <c:pt idx="124">
                  <c:v>21</c:v>
                </c:pt>
                <c:pt idx="125">
                  <c:v>20.75</c:v>
                </c:pt>
                <c:pt idx="126">
                  <c:v>19.75</c:v>
                </c:pt>
                <c:pt idx="127">
                  <c:v>19</c:v>
                </c:pt>
                <c:pt idx="128">
                  <c:v>20</c:v>
                </c:pt>
                <c:pt idx="129">
                  <c:v>22.75</c:v>
                </c:pt>
                <c:pt idx="130">
                  <c:v>20.25</c:v>
                </c:pt>
                <c:pt idx="131">
                  <c:v>19.25</c:v>
                </c:pt>
                <c:pt idx="132">
                  <c:v>18.75</c:v>
                </c:pt>
                <c:pt idx="133">
                  <c:v>20.5</c:v>
                </c:pt>
                <c:pt idx="134">
                  <c:v>20.5</c:v>
                </c:pt>
                <c:pt idx="135">
                  <c:v>20.25</c:v>
                </c:pt>
                <c:pt idx="136">
                  <c:v>19.75</c:v>
                </c:pt>
                <c:pt idx="137">
                  <c:v>19.5</c:v>
                </c:pt>
                <c:pt idx="138">
                  <c:v>19.75</c:v>
                </c:pt>
                <c:pt idx="139">
                  <c:v>20</c:v>
                </c:pt>
                <c:pt idx="140">
                  <c:v>21.75</c:v>
                </c:pt>
                <c:pt idx="141">
                  <c:v>20.75</c:v>
                </c:pt>
                <c:pt idx="142">
                  <c:v>20.25</c:v>
                </c:pt>
                <c:pt idx="143">
                  <c:v>19.75</c:v>
                </c:pt>
                <c:pt idx="144">
                  <c:v>22</c:v>
                </c:pt>
                <c:pt idx="145">
                  <c:v>20.5</c:v>
                </c:pt>
                <c:pt idx="146">
                  <c:v>21.25</c:v>
                </c:pt>
                <c:pt idx="147">
                  <c:v>20.75</c:v>
                </c:pt>
                <c:pt idx="148">
                  <c:v>19.5</c:v>
                </c:pt>
                <c:pt idx="149">
                  <c:v>20.75</c:v>
                </c:pt>
                <c:pt idx="150">
                  <c:v>20.5</c:v>
                </c:pt>
                <c:pt idx="151">
                  <c:v>19.25</c:v>
                </c:pt>
                <c:pt idx="152">
                  <c:v>19.75</c:v>
                </c:pt>
                <c:pt idx="153">
                  <c:v>19.75</c:v>
                </c:pt>
                <c:pt idx="154">
                  <c:v>19.5</c:v>
                </c:pt>
                <c:pt idx="155">
                  <c:v>20.25</c:v>
                </c:pt>
                <c:pt idx="156">
                  <c:v>20</c:v>
                </c:pt>
                <c:pt idx="157">
                  <c:v>20</c:v>
                </c:pt>
                <c:pt idx="158">
                  <c:v>20.5</c:v>
                </c:pt>
                <c:pt idx="159">
                  <c:v>21</c:v>
                </c:pt>
                <c:pt idx="160">
                  <c:v>20.5</c:v>
                </c:pt>
                <c:pt idx="161">
                  <c:v>20</c:v>
                </c:pt>
                <c:pt idx="162">
                  <c:v>19.5</c:v>
                </c:pt>
                <c:pt idx="163">
                  <c:v>20.25</c:v>
                </c:pt>
                <c:pt idx="164">
                  <c:v>20.75</c:v>
                </c:pt>
                <c:pt idx="165">
                  <c:v>20.25</c:v>
                </c:pt>
                <c:pt idx="166">
                  <c:v>19.5</c:v>
                </c:pt>
                <c:pt idx="167">
                  <c:v>19.75</c:v>
                </c:pt>
                <c:pt idx="168">
                  <c:v>19.5</c:v>
                </c:pt>
                <c:pt idx="169">
                  <c:v>20.25</c:v>
                </c:pt>
                <c:pt idx="170">
                  <c:v>20.25</c:v>
                </c:pt>
                <c:pt idx="171">
                  <c:v>20.5</c:v>
                </c:pt>
                <c:pt idx="172">
                  <c:v>21.25</c:v>
                </c:pt>
                <c:pt idx="173">
                  <c:v>19.5</c:v>
                </c:pt>
                <c:pt idx="174">
                  <c:v>16.75</c:v>
                </c:pt>
                <c:pt idx="175">
                  <c:v>21</c:v>
                </c:pt>
                <c:pt idx="176">
                  <c:v>19.75</c:v>
                </c:pt>
                <c:pt idx="177">
                  <c:v>19.25</c:v>
                </c:pt>
                <c:pt idx="178">
                  <c:v>19.75</c:v>
                </c:pt>
                <c:pt idx="179">
                  <c:v>20.25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20.5</c:v>
                </c:pt>
                <c:pt idx="184">
                  <c:v>19.5</c:v>
                </c:pt>
                <c:pt idx="185">
                  <c:v>20</c:v>
                </c:pt>
                <c:pt idx="186">
                  <c:v>19.25</c:v>
                </c:pt>
                <c:pt idx="187">
                  <c:v>19</c:v>
                </c:pt>
                <c:pt idx="188">
                  <c:v>19.75</c:v>
                </c:pt>
                <c:pt idx="189">
                  <c:v>19</c:v>
                </c:pt>
                <c:pt idx="190">
                  <c:v>19</c:v>
                </c:pt>
                <c:pt idx="191">
                  <c:v>19.5</c:v>
                </c:pt>
                <c:pt idx="192">
                  <c:v>19.25</c:v>
                </c:pt>
                <c:pt idx="193">
                  <c:v>20.25</c:v>
                </c:pt>
                <c:pt idx="194">
                  <c:v>19.5</c:v>
                </c:pt>
                <c:pt idx="195">
                  <c:v>19.25</c:v>
                </c:pt>
                <c:pt idx="196">
                  <c:v>19.75</c:v>
                </c:pt>
                <c:pt idx="197">
                  <c:v>19.5</c:v>
                </c:pt>
                <c:pt idx="198">
                  <c:v>19.75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19</c:v>
                </c:pt>
                <c:pt idx="203">
                  <c:v>20.5</c:v>
                </c:pt>
                <c:pt idx="204">
                  <c:v>20.5</c:v>
                </c:pt>
                <c:pt idx="205">
                  <c:v>19.5</c:v>
                </c:pt>
                <c:pt idx="206">
                  <c:v>18.75</c:v>
                </c:pt>
                <c:pt idx="207">
                  <c:v>19.75</c:v>
                </c:pt>
                <c:pt idx="208">
                  <c:v>19.75</c:v>
                </c:pt>
                <c:pt idx="209">
                  <c:v>19.5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19.75</c:v>
                </c:pt>
                <c:pt idx="214">
                  <c:v>20.25</c:v>
                </c:pt>
                <c:pt idx="215">
                  <c:v>19.25</c:v>
                </c:pt>
                <c:pt idx="216">
                  <c:v>19.75</c:v>
                </c:pt>
                <c:pt idx="217">
                  <c:v>19.75</c:v>
                </c:pt>
                <c:pt idx="218">
                  <c:v>20.25</c:v>
                </c:pt>
                <c:pt idx="219">
                  <c:v>17.75</c:v>
                </c:pt>
                <c:pt idx="220">
                  <c:v>19.25</c:v>
                </c:pt>
                <c:pt idx="221">
                  <c:v>19</c:v>
                </c:pt>
                <c:pt idx="222">
                  <c:v>21</c:v>
                </c:pt>
                <c:pt idx="223">
                  <c:v>20.5</c:v>
                </c:pt>
                <c:pt idx="224">
                  <c:v>19.25</c:v>
                </c:pt>
                <c:pt idx="225">
                  <c:v>18</c:v>
                </c:pt>
                <c:pt idx="226">
                  <c:v>20.25</c:v>
                </c:pt>
                <c:pt idx="227">
                  <c:v>19.75</c:v>
                </c:pt>
                <c:pt idx="228">
                  <c:v>19</c:v>
                </c:pt>
                <c:pt idx="229">
                  <c:v>19.5</c:v>
                </c:pt>
                <c:pt idx="230">
                  <c:v>18.75</c:v>
                </c:pt>
                <c:pt idx="231">
                  <c:v>18.75</c:v>
                </c:pt>
                <c:pt idx="232">
                  <c:v>16</c:v>
                </c:pt>
                <c:pt idx="233">
                  <c:v>18.5</c:v>
                </c:pt>
                <c:pt idx="234">
                  <c:v>19.75</c:v>
                </c:pt>
                <c:pt idx="235">
                  <c:v>18.75</c:v>
                </c:pt>
                <c:pt idx="236">
                  <c:v>18.75</c:v>
                </c:pt>
                <c:pt idx="237">
                  <c:v>19.75</c:v>
                </c:pt>
                <c:pt idx="238">
                  <c:v>20.25</c:v>
                </c:pt>
                <c:pt idx="239">
                  <c:v>20.25</c:v>
                </c:pt>
                <c:pt idx="240">
                  <c:v>19.75</c:v>
                </c:pt>
                <c:pt idx="241">
                  <c:v>19</c:v>
                </c:pt>
                <c:pt idx="242">
                  <c:v>19.5</c:v>
                </c:pt>
                <c:pt idx="243">
                  <c:v>20.25</c:v>
                </c:pt>
                <c:pt idx="244">
                  <c:v>20.5</c:v>
                </c:pt>
                <c:pt idx="245">
                  <c:v>19</c:v>
                </c:pt>
                <c:pt idx="246">
                  <c:v>19.5</c:v>
                </c:pt>
                <c:pt idx="247">
                  <c:v>19.75</c:v>
                </c:pt>
                <c:pt idx="248">
                  <c:v>20</c:v>
                </c:pt>
                <c:pt idx="249">
                  <c:v>19.5</c:v>
                </c:pt>
                <c:pt idx="250">
                  <c:v>19</c:v>
                </c:pt>
                <c:pt idx="251">
                  <c:v>19.75</c:v>
                </c:pt>
                <c:pt idx="252">
                  <c:v>19.5</c:v>
                </c:pt>
                <c:pt idx="253">
                  <c:v>19</c:v>
                </c:pt>
                <c:pt idx="254">
                  <c:v>16.75</c:v>
                </c:pt>
                <c:pt idx="255">
                  <c:v>18.25</c:v>
                </c:pt>
                <c:pt idx="256">
                  <c:v>19.75</c:v>
                </c:pt>
                <c:pt idx="257">
                  <c:v>19.5</c:v>
                </c:pt>
                <c:pt idx="258">
                  <c:v>21.75</c:v>
                </c:pt>
                <c:pt idx="259">
                  <c:v>14.75</c:v>
                </c:pt>
              </c:numCache>
            </c:numRef>
          </c:val>
        </c:ser>
        <c:marker val="1"/>
        <c:axId val="78826496"/>
        <c:axId val="81843328"/>
      </c:lineChart>
      <c:dateAx>
        <c:axId val="78826496"/>
        <c:scaling>
          <c:orientation val="minMax"/>
        </c:scaling>
        <c:axPos val="b"/>
        <c:numFmt formatCode="m/d/yyyy" sourceLinked="0"/>
        <c:tickLblPos val="nextTo"/>
        <c:crossAx val="81843328"/>
        <c:crosses val="autoZero"/>
        <c:auto val="1"/>
        <c:lblOffset val="100"/>
      </c:dateAx>
      <c:valAx>
        <c:axId val="81843328"/>
        <c:scaling>
          <c:orientation val="minMax"/>
        </c:scaling>
        <c:axPos val="l"/>
        <c:majorGridlines/>
        <c:numFmt formatCode="General" sourceLinked="1"/>
        <c:tickLblPos val="nextTo"/>
        <c:crossAx val="7882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</xdr:row>
      <xdr:rowOff>95250</xdr:rowOff>
    </xdr:from>
    <xdr:to>
      <xdr:col>6</xdr:col>
      <xdr:colOff>942975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16</xdr:col>
      <xdr:colOff>19050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I386" totalsRowShown="0" headerRowDxfId="8" dataDxfId="7">
  <autoFilter ref="A20:I386">
    <filterColumn colId="2"/>
    <filterColumn colId="3">
      <filters>
        <filter val="2"/>
        <filter val="3"/>
        <filter val="4"/>
        <filter val="5"/>
        <filter val="6"/>
      </filters>
    </filterColumn>
    <filterColumn colId="5">
      <filters>
        <filter val="3"/>
        <filter val="4"/>
        <filter val="4.25"/>
        <filter val="4.5"/>
        <filter val="4.75"/>
        <filter val="5"/>
        <filter val="5.25"/>
        <filter val="5.5"/>
        <filter val="5.75"/>
        <filter val="6"/>
      </filters>
    </filterColumn>
    <filterColumn colId="6"/>
    <filterColumn colId="7"/>
    <filterColumn colId="8"/>
  </autoFilter>
  <tableColumns count="9">
    <tableColumn id="1" name="Start Time" dataDxfId="10"/>
    <tableColumn id="2" name="End Time" dataDxfId="9"/>
    <tableColumn id="7" name="Date" dataDxfId="3"/>
    <tableColumn id="8" name="Day of Week" dataDxfId="1">
      <calculatedColumnFormula>WEEKDAY(Table1[[#This Row],[Date]])</calculatedColumnFormula>
    </tableColumn>
    <tableColumn id="3" name="Delta" dataDxfId="2">
      <calculatedColumnFormula>IFERROR((B21-A21)*24,"Err")</calculatedColumnFormula>
    </tableColumn>
    <tableColumn id="4" name="Start Time Int" dataDxfId="6">
      <calculatedColumnFormula>IFERROR(HOUR(Table1[[#This Row],[Start Time]])+MINUTE(Table1[[#This Row],[Start Time]])/60,"Err")</calculatedColumnFormula>
    </tableColumn>
    <tableColumn id="5" name="End Time Int" dataDxfId="5">
      <calculatedColumnFormula>IFERROR(HOUR(Table1[[#This Row],[End Time]])+MINUTE(Table1[[#This Row],[End Time]])/60,"Err")</calculatedColumnFormula>
    </tableColumn>
    <tableColumn id="6" name="Adjusted End Time" dataDxfId="4">
      <calculatedColumnFormula>IF(Table1[[#This Row],[Delta]]="Err","Err",IF(Table1[[#This Row],[End Time Int]]&lt;Table1[[#This Row],[Start Time Int]],Table1[[#This Row],[End Time Int]]+24,Table1[[#This Row],[End Time Int]]))</calculatedColumnFormula>
    </tableColumn>
    <tableColumn id="9" name="Hour per Day" dataDxfId="0">
      <calculatedColumnFormula>Table1[[#This Row],[Adjusted End Time]]-Table1[[#This Row],[Start Time Int]]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21"/>
  <sheetViews>
    <sheetView workbookViewId="0">
      <selection activeCell="A24" sqref="A24"/>
    </sheetView>
  </sheetViews>
  <sheetFormatPr defaultRowHeight="15"/>
  <cols>
    <col min="1" max="1" width="14.5703125" customWidth="1"/>
  </cols>
  <sheetData>
    <row r="5" spans="1:1">
      <c r="A5" s="1">
        <v>0</v>
      </c>
    </row>
    <row r="6" spans="1:1">
      <c r="A6" s="1"/>
    </row>
    <row r="9" spans="1:1">
      <c r="A9" s="1">
        <v>20700</v>
      </c>
    </row>
    <row r="12" spans="1:1">
      <c r="A12">
        <v>41242</v>
      </c>
    </row>
    <row r="15" spans="1:1">
      <c r="A15" s="1">
        <v>41242</v>
      </c>
    </row>
    <row r="18" spans="1:1">
      <c r="A18" s="1">
        <v>41242</v>
      </c>
    </row>
    <row r="21" spans="1:1">
      <c r="A21" s="2">
        <v>41242.239583333299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386"/>
  <sheetViews>
    <sheetView tabSelected="1" topLeftCell="A2" workbookViewId="0">
      <selection activeCell="H3" sqref="H3"/>
    </sheetView>
  </sheetViews>
  <sheetFormatPr defaultRowHeight="15"/>
  <cols>
    <col min="1" max="1" width="15.85546875" style="3" bestFit="1" customWidth="1"/>
    <col min="2" max="4" width="18.42578125" style="3" customWidth="1"/>
    <col min="5" max="5" width="13.85546875" style="3" bestFit="1" customWidth="1"/>
    <col min="6" max="6" width="18.28515625" style="3" bestFit="1" customWidth="1"/>
    <col min="7" max="7" width="17.42578125" style="3" bestFit="1" customWidth="1"/>
    <col min="8" max="8" width="23.28515625" style="3" bestFit="1" customWidth="1"/>
    <col min="9" max="9" width="17.85546875" style="3" bestFit="1" customWidth="1"/>
    <col min="10" max="16384" width="9.140625" style="3"/>
  </cols>
  <sheetData>
    <row r="20" spans="1:9">
      <c r="A20" s="3" t="s">
        <v>1</v>
      </c>
      <c r="B20" s="3" t="s">
        <v>2</v>
      </c>
      <c r="C20" s="3" t="s">
        <v>7</v>
      </c>
      <c r="D20" s="3" t="s">
        <v>8</v>
      </c>
      <c r="E20" s="3" t="s">
        <v>3</v>
      </c>
      <c r="F20" s="3" t="s">
        <v>5</v>
      </c>
      <c r="G20" s="3" t="s">
        <v>4</v>
      </c>
      <c r="H20" s="3" t="s">
        <v>6</v>
      </c>
      <c r="I20" s="3" t="s">
        <v>9</v>
      </c>
    </row>
    <row r="21" spans="1:9" hidden="1">
      <c r="A21" s="3" t="s">
        <v>0</v>
      </c>
      <c r="B21" s="4">
        <v>40909.416666666664</v>
      </c>
      <c r="C21" s="4">
        <v>40909</v>
      </c>
      <c r="D21" s="7">
        <f>WEEKDAY(Table1[[#This Row],[Date]])</f>
        <v>1</v>
      </c>
      <c r="E21" s="5" t="str">
        <f t="shared" ref="E21:E84" si="0">IFERROR((B21-A21)*24,"Err")</f>
        <v>Err</v>
      </c>
      <c r="F21" s="6" t="str">
        <f>IFERROR(HOUR(Table1[[#This Row],[Start Time]])+MINUTE(Table1[[#This Row],[Start Time]])/60,"Err")</f>
        <v>Err</v>
      </c>
      <c r="G21" s="6">
        <f>IFERROR(HOUR(Table1[[#This Row],[End Time]])+MINUTE(Table1[[#This Row],[End Time]])/60,"Err")</f>
        <v>10</v>
      </c>
      <c r="H21" s="6" t="str">
        <f>IF(Table1[[#This Row],[Delta]]="Err","Err",IF(Table1[[#This Row],[End Time Int]]&lt;Table1[[#This Row],[Start Time Int]],Table1[[#This Row],[End Time Int]]+24,Table1[[#This Row],[End Time Int]]))</f>
        <v>Err</v>
      </c>
      <c r="I21" s="6" t="e">
        <f>Table1[[#This Row],[Adjusted End Time]]-Table1[[#This Row],[Start Time Int]]</f>
        <v>#VALUE!</v>
      </c>
    </row>
    <row r="22" spans="1:9">
      <c r="A22" s="4">
        <v>40910.1875</v>
      </c>
      <c r="B22" s="4">
        <v>40911.010416666664</v>
      </c>
      <c r="C22" s="4">
        <f>C21+1</f>
        <v>40910</v>
      </c>
      <c r="D22" s="7">
        <f>WEEKDAY(Table1[[#This Row],[Date]])</f>
        <v>2</v>
      </c>
      <c r="E22" s="5">
        <f t="shared" si="0"/>
        <v>19.749999999941792</v>
      </c>
      <c r="F22" s="6">
        <f>IFERROR(HOUR(Table1[[#This Row],[Start Time]])+MINUTE(Table1[[#This Row],[Start Time]])/60,"Err")</f>
        <v>4.5</v>
      </c>
      <c r="G22" s="6">
        <f>IFERROR(HOUR(Table1[[#This Row],[End Time]])+MINUTE(Table1[[#This Row],[End Time]])/60,"Err")</f>
        <v>0.25</v>
      </c>
      <c r="H22" s="6">
        <f>IF(Table1[[#This Row],[Delta]]="Err","Err",IF(Table1[[#This Row],[End Time Int]]&lt;Table1[[#This Row],[Start Time Int]],Table1[[#This Row],[End Time Int]]+24,Table1[[#This Row],[End Time Int]]))</f>
        <v>24.25</v>
      </c>
      <c r="I22" s="6">
        <f>Table1[[#This Row],[Adjusted End Time]]-Table1[[#This Row],[Start Time Int]]</f>
        <v>19.75</v>
      </c>
    </row>
    <row r="23" spans="1:9">
      <c r="A23" s="4">
        <v>40911.229166666664</v>
      </c>
      <c r="B23" s="4">
        <v>40912.010416666664</v>
      </c>
      <c r="C23" s="4">
        <f t="shared" ref="C23:C86" si="1">C22+1</f>
        <v>40911</v>
      </c>
      <c r="D23" s="7">
        <f>WEEKDAY(Table1[[#This Row],[Date]])</f>
        <v>3</v>
      </c>
      <c r="E23" s="5">
        <f t="shared" si="0"/>
        <v>18.75</v>
      </c>
      <c r="F23" s="6">
        <f>IFERROR(HOUR(Table1[[#This Row],[Start Time]])+MINUTE(Table1[[#This Row],[Start Time]])/60,"Err")</f>
        <v>5.5</v>
      </c>
      <c r="G23" s="6">
        <f>IFERROR(HOUR(Table1[[#This Row],[End Time]])+MINUTE(Table1[[#This Row],[End Time]])/60,"Err")</f>
        <v>0.25</v>
      </c>
      <c r="H23" s="6">
        <f>IF(Table1[[#This Row],[Delta]]="Err","Err",IF(Table1[[#This Row],[End Time Int]]&lt;Table1[[#This Row],[Start Time Int]],Table1[[#This Row],[End Time Int]]+24,Table1[[#This Row],[End Time Int]]))</f>
        <v>24.25</v>
      </c>
      <c r="I23" s="6">
        <f>Table1[[#This Row],[Adjusted End Time]]-Table1[[#This Row],[Start Time Int]]</f>
        <v>18.75</v>
      </c>
    </row>
    <row r="24" spans="1:9">
      <c r="A24" s="4">
        <v>40912.1875</v>
      </c>
      <c r="B24" s="4">
        <v>40912.958333333336</v>
      </c>
      <c r="C24" s="4">
        <f t="shared" si="1"/>
        <v>40912</v>
      </c>
      <c r="D24" s="7">
        <f>WEEKDAY(Table1[[#This Row],[Date]])</f>
        <v>4</v>
      </c>
      <c r="E24" s="5">
        <f t="shared" si="0"/>
        <v>18.500000000058208</v>
      </c>
      <c r="F24" s="6">
        <f>IFERROR(HOUR(Table1[[#This Row],[Start Time]])+MINUTE(Table1[[#This Row],[Start Time]])/60,"Err")</f>
        <v>4.5</v>
      </c>
      <c r="G24" s="6">
        <f>IFERROR(HOUR(Table1[[#This Row],[End Time]])+MINUTE(Table1[[#This Row],[End Time]])/60,"Err")</f>
        <v>23</v>
      </c>
      <c r="H24" s="6">
        <f>IF(Table1[[#This Row],[Delta]]="Err","Err",IF(Table1[[#This Row],[End Time Int]]&lt;Table1[[#This Row],[Start Time Int]],Table1[[#This Row],[End Time Int]]+24,Table1[[#This Row],[End Time Int]]))</f>
        <v>23</v>
      </c>
      <c r="I24" s="6">
        <f>Table1[[#This Row],[Adjusted End Time]]-Table1[[#This Row],[Start Time Int]]</f>
        <v>18.5</v>
      </c>
    </row>
    <row r="25" spans="1:9">
      <c r="A25" s="4">
        <v>40913.125</v>
      </c>
      <c r="B25" s="4">
        <v>40914.03125</v>
      </c>
      <c r="C25" s="4">
        <f t="shared" si="1"/>
        <v>40913</v>
      </c>
      <c r="D25" s="7">
        <f>WEEKDAY(Table1[[#This Row],[Date]])</f>
        <v>5</v>
      </c>
      <c r="E25" s="5">
        <f t="shared" si="0"/>
        <v>21.75</v>
      </c>
      <c r="F25" s="6">
        <f>IFERROR(HOUR(Table1[[#This Row],[Start Time]])+MINUTE(Table1[[#This Row],[Start Time]])/60,"Err")</f>
        <v>3</v>
      </c>
      <c r="G25" s="6">
        <f>IFERROR(HOUR(Table1[[#This Row],[End Time]])+MINUTE(Table1[[#This Row],[End Time]])/60,"Err")</f>
        <v>0.75</v>
      </c>
      <c r="H25" s="6">
        <f>IF(Table1[[#This Row],[Delta]]="Err","Err",IF(Table1[[#This Row],[End Time Int]]&lt;Table1[[#This Row],[Start Time Int]],Table1[[#This Row],[End Time Int]]+24,Table1[[#This Row],[End Time Int]]))</f>
        <v>24.75</v>
      </c>
      <c r="I25" s="6">
        <f>Table1[[#This Row],[Adjusted End Time]]-Table1[[#This Row],[Start Time Int]]</f>
        <v>21.75</v>
      </c>
    </row>
    <row r="26" spans="1:9">
      <c r="A26" s="4">
        <v>40914.208333333336</v>
      </c>
      <c r="B26" s="4">
        <v>40915.010416666664</v>
      </c>
      <c r="C26" s="4">
        <f t="shared" si="1"/>
        <v>40914</v>
      </c>
      <c r="D26" s="7">
        <f>WEEKDAY(Table1[[#This Row],[Date]])</f>
        <v>6</v>
      </c>
      <c r="E26" s="5">
        <f t="shared" si="0"/>
        <v>19.249999999883585</v>
      </c>
      <c r="F26" s="6">
        <f>IFERROR(HOUR(Table1[[#This Row],[Start Time]])+MINUTE(Table1[[#This Row],[Start Time]])/60,"Err")</f>
        <v>5</v>
      </c>
      <c r="G26" s="6">
        <f>IFERROR(HOUR(Table1[[#This Row],[End Time]])+MINUTE(Table1[[#This Row],[End Time]])/60,"Err")</f>
        <v>0.25</v>
      </c>
      <c r="H26" s="6">
        <f>IF(Table1[[#This Row],[Delta]]="Err","Err",IF(Table1[[#This Row],[End Time Int]]&lt;Table1[[#This Row],[Start Time Int]],Table1[[#This Row],[End Time Int]]+24,Table1[[#This Row],[End Time Int]]))</f>
        <v>24.25</v>
      </c>
      <c r="I26" s="6">
        <f>Table1[[#This Row],[Adjusted End Time]]-Table1[[#This Row],[Start Time Int]]</f>
        <v>19.25</v>
      </c>
    </row>
    <row r="27" spans="1:9" hidden="1">
      <c r="A27" s="4">
        <v>40915.28125</v>
      </c>
      <c r="B27" s="4">
        <v>40915.927083333336</v>
      </c>
      <c r="C27" s="4">
        <f t="shared" si="1"/>
        <v>40915</v>
      </c>
      <c r="D27" s="7">
        <f>WEEKDAY(Table1[[#This Row],[Date]])</f>
        <v>7</v>
      </c>
      <c r="E27" s="5">
        <f t="shared" si="0"/>
        <v>15.500000000058208</v>
      </c>
      <c r="F27" s="6">
        <f>IFERROR(HOUR(Table1[[#This Row],[Start Time]])+MINUTE(Table1[[#This Row],[Start Time]])/60,"Err")</f>
        <v>6.75</v>
      </c>
      <c r="G27" s="6">
        <f>IFERROR(HOUR(Table1[[#This Row],[End Time]])+MINUTE(Table1[[#This Row],[End Time]])/60,"Err")</f>
        <v>22.25</v>
      </c>
      <c r="H27" s="6">
        <f>IF(Table1[[#This Row],[Delta]]="Err","Err",IF(Table1[[#This Row],[End Time Int]]&lt;Table1[[#This Row],[Start Time Int]],Table1[[#This Row],[End Time Int]]+24,Table1[[#This Row],[End Time Int]]))</f>
        <v>22.25</v>
      </c>
      <c r="I27" s="6">
        <f>Table1[[#This Row],[Adjusted End Time]]-Table1[[#This Row],[Start Time Int]]</f>
        <v>15.5</v>
      </c>
    </row>
    <row r="28" spans="1:9" hidden="1">
      <c r="A28" s="4">
        <v>40916.375</v>
      </c>
      <c r="B28" s="4">
        <v>40916.822916666664</v>
      </c>
      <c r="C28" s="4">
        <f t="shared" si="1"/>
        <v>40916</v>
      </c>
      <c r="D28" s="7">
        <f>WEEKDAY(Table1[[#This Row],[Date]])</f>
        <v>1</v>
      </c>
      <c r="E28" s="5">
        <f t="shared" si="0"/>
        <v>10.749999999941792</v>
      </c>
      <c r="F28" s="6">
        <f>IFERROR(HOUR(Table1[[#This Row],[Start Time]])+MINUTE(Table1[[#This Row],[Start Time]])/60,"Err")</f>
        <v>9</v>
      </c>
      <c r="G28" s="6">
        <f>IFERROR(HOUR(Table1[[#This Row],[End Time]])+MINUTE(Table1[[#This Row],[End Time]])/60,"Err")</f>
        <v>19.75</v>
      </c>
      <c r="H28" s="6">
        <f>IF(Table1[[#This Row],[Delta]]="Err","Err",IF(Table1[[#This Row],[End Time Int]]&lt;Table1[[#This Row],[Start Time Int]],Table1[[#This Row],[End Time Int]]+24,Table1[[#This Row],[End Time Int]]))</f>
        <v>19.75</v>
      </c>
      <c r="I28" s="6">
        <f>Table1[[#This Row],[Adjusted End Time]]-Table1[[#This Row],[Start Time Int]]</f>
        <v>10.75</v>
      </c>
    </row>
    <row r="29" spans="1:9">
      <c r="A29" s="4">
        <v>40917.197916666664</v>
      </c>
      <c r="B29" s="4">
        <v>40918.010416666664</v>
      </c>
      <c r="C29" s="4">
        <f t="shared" si="1"/>
        <v>40917</v>
      </c>
      <c r="D29" s="7">
        <f>WEEKDAY(Table1[[#This Row],[Date]])</f>
        <v>2</v>
      </c>
      <c r="E29" s="5">
        <f t="shared" si="0"/>
        <v>19.5</v>
      </c>
      <c r="F29" s="6">
        <f>IFERROR(HOUR(Table1[[#This Row],[Start Time]])+MINUTE(Table1[[#This Row],[Start Time]])/60,"Err")</f>
        <v>4.75</v>
      </c>
      <c r="G29" s="6">
        <f>IFERROR(HOUR(Table1[[#This Row],[End Time]])+MINUTE(Table1[[#This Row],[End Time]])/60,"Err")</f>
        <v>0.25</v>
      </c>
      <c r="H29" s="6">
        <f>IF(Table1[[#This Row],[Delta]]="Err","Err",IF(Table1[[#This Row],[End Time Int]]&lt;Table1[[#This Row],[Start Time Int]],Table1[[#This Row],[End Time Int]]+24,Table1[[#This Row],[End Time Int]]))</f>
        <v>24.25</v>
      </c>
      <c r="I29" s="6">
        <f>Table1[[#This Row],[Adjusted End Time]]-Table1[[#This Row],[Start Time Int]]</f>
        <v>19.5</v>
      </c>
    </row>
    <row r="30" spans="1:9">
      <c r="A30" s="4">
        <v>40918.21875</v>
      </c>
      <c r="B30" s="4">
        <v>40919.020833333336</v>
      </c>
      <c r="C30" s="4">
        <f t="shared" si="1"/>
        <v>40918</v>
      </c>
      <c r="D30" s="7">
        <f>WEEKDAY(Table1[[#This Row],[Date]])</f>
        <v>3</v>
      </c>
      <c r="E30" s="5">
        <f t="shared" si="0"/>
        <v>19.250000000058208</v>
      </c>
      <c r="F30" s="6">
        <f>IFERROR(HOUR(Table1[[#This Row],[Start Time]])+MINUTE(Table1[[#This Row],[Start Time]])/60,"Err")</f>
        <v>5.25</v>
      </c>
      <c r="G30" s="6">
        <f>IFERROR(HOUR(Table1[[#This Row],[End Time]])+MINUTE(Table1[[#This Row],[End Time]])/60,"Err")</f>
        <v>0.5</v>
      </c>
      <c r="H30" s="6">
        <f>IF(Table1[[#This Row],[Delta]]="Err","Err",IF(Table1[[#This Row],[End Time Int]]&lt;Table1[[#This Row],[Start Time Int]],Table1[[#This Row],[End Time Int]]+24,Table1[[#This Row],[End Time Int]]))</f>
        <v>24.5</v>
      </c>
      <c r="I30" s="6">
        <f>Table1[[#This Row],[Adjusted End Time]]-Table1[[#This Row],[Start Time Int]]</f>
        <v>19.25</v>
      </c>
    </row>
    <row r="31" spans="1:9">
      <c r="A31" s="4">
        <v>40919.208333333336</v>
      </c>
      <c r="B31" s="4">
        <v>40920.020833333336</v>
      </c>
      <c r="C31" s="4">
        <f t="shared" si="1"/>
        <v>40919</v>
      </c>
      <c r="D31" s="7">
        <f>WEEKDAY(Table1[[#This Row],[Date]])</f>
        <v>4</v>
      </c>
      <c r="E31" s="5">
        <f t="shared" si="0"/>
        <v>19.5</v>
      </c>
      <c r="F31" s="6">
        <f>IFERROR(HOUR(Table1[[#This Row],[Start Time]])+MINUTE(Table1[[#This Row],[Start Time]])/60,"Err")</f>
        <v>5</v>
      </c>
      <c r="G31" s="6">
        <f>IFERROR(HOUR(Table1[[#This Row],[End Time]])+MINUTE(Table1[[#This Row],[End Time]])/60,"Err")</f>
        <v>0.5</v>
      </c>
      <c r="H31" s="6">
        <f>IF(Table1[[#This Row],[Delta]]="Err","Err",IF(Table1[[#This Row],[End Time Int]]&lt;Table1[[#This Row],[Start Time Int]],Table1[[#This Row],[End Time Int]]+24,Table1[[#This Row],[End Time Int]]))</f>
        <v>24.5</v>
      </c>
      <c r="I31" s="6">
        <f>Table1[[#This Row],[Adjusted End Time]]-Table1[[#This Row],[Start Time Int]]</f>
        <v>19.5</v>
      </c>
    </row>
    <row r="32" spans="1:9">
      <c r="A32" s="4">
        <v>40920.229166666664</v>
      </c>
      <c r="B32" s="4">
        <v>40921.010416666664</v>
      </c>
      <c r="C32" s="4">
        <f t="shared" si="1"/>
        <v>40920</v>
      </c>
      <c r="D32" s="7">
        <f>WEEKDAY(Table1[[#This Row],[Date]])</f>
        <v>5</v>
      </c>
      <c r="E32" s="5">
        <f t="shared" si="0"/>
        <v>18.75</v>
      </c>
      <c r="F32" s="6">
        <f>IFERROR(HOUR(Table1[[#This Row],[Start Time]])+MINUTE(Table1[[#This Row],[Start Time]])/60,"Err")</f>
        <v>5.5</v>
      </c>
      <c r="G32" s="6">
        <f>IFERROR(HOUR(Table1[[#This Row],[End Time]])+MINUTE(Table1[[#This Row],[End Time]])/60,"Err")</f>
        <v>0.25</v>
      </c>
      <c r="H32" s="6">
        <f>IF(Table1[[#This Row],[Delta]]="Err","Err",IF(Table1[[#This Row],[End Time Int]]&lt;Table1[[#This Row],[Start Time Int]],Table1[[#This Row],[End Time Int]]+24,Table1[[#This Row],[End Time Int]]))</f>
        <v>24.25</v>
      </c>
      <c r="I32" s="6">
        <f>Table1[[#This Row],[Adjusted End Time]]-Table1[[#This Row],[Start Time Int]]</f>
        <v>18.75</v>
      </c>
    </row>
    <row r="33" spans="1:9">
      <c r="A33" s="4">
        <v>40921.21875</v>
      </c>
      <c r="B33" s="4">
        <v>40922.041666666664</v>
      </c>
      <c r="C33" s="4">
        <f t="shared" si="1"/>
        <v>40921</v>
      </c>
      <c r="D33" s="7">
        <f>WEEKDAY(Table1[[#This Row],[Date]])</f>
        <v>6</v>
      </c>
      <c r="E33" s="5">
        <f t="shared" si="0"/>
        <v>19.749999999941792</v>
      </c>
      <c r="F33" s="6">
        <f>IFERROR(HOUR(Table1[[#This Row],[Start Time]])+MINUTE(Table1[[#This Row],[Start Time]])/60,"Err")</f>
        <v>5.25</v>
      </c>
      <c r="G33" s="6">
        <f>IFERROR(HOUR(Table1[[#This Row],[End Time]])+MINUTE(Table1[[#This Row],[End Time]])/60,"Err")</f>
        <v>1</v>
      </c>
      <c r="H33" s="6">
        <f>IF(Table1[[#This Row],[Delta]]="Err","Err",IF(Table1[[#This Row],[End Time Int]]&lt;Table1[[#This Row],[Start Time Int]],Table1[[#This Row],[End Time Int]]+24,Table1[[#This Row],[End Time Int]]))</f>
        <v>25</v>
      </c>
      <c r="I33" s="6">
        <f>Table1[[#This Row],[Adjusted End Time]]-Table1[[#This Row],[Start Time Int]]</f>
        <v>19.75</v>
      </c>
    </row>
    <row r="34" spans="1:9" hidden="1">
      <c r="A34" s="4">
        <v>40922.28125</v>
      </c>
      <c r="B34" s="4">
        <v>40922.875</v>
      </c>
      <c r="C34" s="4">
        <f t="shared" si="1"/>
        <v>40922</v>
      </c>
      <c r="D34" s="7">
        <f>WEEKDAY(Table1[[#This Row],[Date]])</f>
        <v>7</v>
      </c>
      <c r="E34" s="5">
        <f t="shared" si="0"/>
        <v>14.25</v>
      </c>
      <c r="F34" s="6">
        <f>IFERROR(HOUR(Table1[[#This Row],[Start Time]])+MINUTE(Table1[[#This Row],[Start Time]])/60,"Err")</f>
        <v>6.75</v>
      </c>
      <c r="G34" s="6">
        <f>IFERROR(HOUR(Table1[[#This Row],[End Time]])+MINUTE(Table1[[#This Row],[End Time]])/60,"Err")</f>
        <v>21</v>
      </c>
      <c r="H34" s="6">
        <f>IF(Table1[[#This Row],[Delta]]="Err","Err",IF(Table1[[#This Row],[End Time Int]]&lt;Table1[[#This Row],[Start Time Int]],Table1[[#This Row],[End Time Int]]+24,Table1[[#This Row],[End Time Int]]))</f>
        <v>21</v>
      </c>
      <c r="I34" s="6">
        <f>Table1[[#This Row],[Adjusted End Time]]-Table1[[#This Row],[Start Time Int]]</f>
        <v>14.25</v>
      </c>
    </row>
    <row r="35" spans="1:9" hidden="1">
      <c r="A35" s="4">
        <v>40923.4375</v>
      </c>
      <c r="B35" s="4">
        <v>40923.791666666664</v>
      </c>
      <c r="C35" s="4">
        <f t="shared" si="1"/>
        <v>40923</v>
      </c>
      <c r="D35" s="7">
        <f>WEEKDAY(Table1[[#This Row],[Date]])</f>
        <v>1</v>
      </c>
      <c r="E35" s="5">
        <f t="shared" si="0"/>
        <v>8.4999999999417923</v>
      </c>
      <c r="F35" s="6">
        <f>IFERROR(HOUR(Table1[[#This Row],[Start Time]])+MINUTE(Table1[[#This Row],[Start Time]])/60,"Err")</f>
        <v>10.5</v>
      </c>
      <c r="G35" s="6">
        <f>IFERROR(HOUR(Table1[[#This Row],[End Time]])+MINUTE(Table1[[#This Row],[End Time]])/60,"Err")</f>
        <v>19</v>
      </c>
      <c r="H35" s="6">
        <f>IF(Table1[[#This Row],[Delta]]="Err","Err",IF(Table1[[#This Row],[End Time Int]]&lt;Table1[[#This Row],[Start Time Int]],Table1[[#This Row],[End Time Int]]+24,Table1[[#This Row],[End Time Int]]))</f>
        <v>19</v>
      </c>
      <c r="I35" s="6">
        <f>Table1[[#This Row],[Adjusted End Time]]-Table1[[#This Row],[Start Time Int]]</f>
        <v>8.5</v>
      </c>
    </row>
    <row r="36" spans="1:9">
      <c r="A36" s="4">
        <v>40924.197916666664</v>
      </c>
      <c r="B36" s="4">
        <v>40924.875</v>
      </c>
      <c r="C36" s="4">
        <f t="shared" si="1"/>
        <v>40924</v>
      </c>
      <c r="D36" s="7">
        <f>WEEKDAY(Table1[[#This Row],[Date]])</f>
        <v>2</v>
      </c>
      <c r="E36" s="5">
        <f t="shared" si="0"/>
        <v>16.250000000058208</v>
      </c>
      <c r="F36" s="6">
        <f>IFERROR(HOUR(Table1[[#This Row],[Start Time]])+MINUTE(Table1[[#This Row],[Start Time]])/60,"Err")</f>
        <v>4.75</v>
      </c>
      <c r="G36" s="6">
        <f>IFERROR(HOUR(Table1[[#This Row],[End Time]])+MINUTE(Table1[[#This Row],[End Time]])/60,"Err")</f>
        <v>21</v>
      </c>
      <c r="H36" s="6">
        <f>IF(Table1[[#This Row],[Delta]]="Err","Err",IF(Table1[[#This Row],[End Time Int]]&lt;Table1[[#This Row],[Start Time Int]],Table1[[#This Row],[End Time Int]]+24,Table1[[#This Row],[End Time Int]]))</f>
        <v>21</v>
      </c>
      <c r="I36" s="6">
        <f>Table1[[#This Row],[Adjusted End Time]]-Table1[[#This Row],[Start Time Int]]</f>
        <v>16.25</v>
      </c>
    </row>
    <row r="37" spans="1:9">
      <c r="A37" s="4">
        <v>40925.197916666664</v>
      </c>
      <c r="B37" s="4">
        <v>40926.020833333336</v>
      </c>
      <c r="C37" s="4">
        <f t="shared" si="1"/>
        <v>40925</v>
      </c>
      <c r="D37" s="7">
        <f>WEEKDAY(Table1[[#This Row],[Date]])</f>
        <v>3</v>
      </c>
      <c r="E37" s="5">
        <f t="shared" si="0"/>
        <v>19.750000000116415</v>
      </c>
      <c r="F37" s="6">
        <f>IFERROR(HOUR(Table1[[#This Row],[Start Time]])+MINUTE(Table1[[#This Row],[Start Time]])/60,"Err")</f>
        <v>4.75</v>
      </c>
      <c r="G37" s="6">
        <f>IFERROR(HOUR(Table1[[#This Row],[End Time]])+MINUTE(Table1[[#This Row],[End Time]])/60,"Err")</f>
        <v>0.5</v>
      </c>
      <c r="H37" s="6">
        <f>IF(Table1[[#This Row],[Delta]]="Err","Err",IF(Table1[[#This Row],[End Time Int]]&lt;Table1[[#This Row],[Start Time Int]],Table1[[#This Row],[End Time Int]]+24,Table1[[#This Row],[End Time Int]]))</f>
        <v>24.5</v>
      </c>
      <c r="I37" s="6">
        <f>Table1[[#This Row],[Adjusted End Time]]-Table1[[#This Row],[Start Time Int]]</f>
        <v>19.75</v>
      </c>
    </row>
    <row r="38" spans="1:9">
      <c r="A38" s="4">
        <v>40926.21875</v>
      </c>
      <c r="B38" s="4">
        <v>40927</v>
      </c>
      <c r="C38" s="4">
        <f t="shared" si="1"/>
        <v>40926</v>
      </c>
      <c r="D38" s="7">
        <f>WEEKDAY(Table1[[#This Row],[Date]])</f>
        <v>4</v>
      </c>
      <c r="E38" s="5">
        <f t="shared" si="0"/>
        <v>18.75</v>
      </c>
      <c r="F38" s="6">
        <f>IFERROR(HOUR(Table1[[#This Row],[Start Time]])+MINUTE(Table1[[#This Row],[Start Time]])/60,"Err")</f>
        <v>5.25</v>
      </c>
      <c r="G38" s="6">
        <f>IFERROR(HOUR(Table1[[#This Row],[End Time]])+MINUTE(Table1[[#This Row],[End Time]])/60,"Err")</f>
        <v>0</v>
      </c>
      <c r="H38" s="6">
        <f>IF(Table1[[#This Row],[Delta]]="Err","Err",IF(Table1[[#This Row],[End Time Int]]&lt;Table1[[#This Row],[Start Time Int]],Table1[[#This Row],[End Time Int]]+24,Table1[[#This Row],[End Time Int]]))</f>
        <v>24</v>
      </c>
      <c r="I38" s="6">
        <f>Table1[[#This Row],[Adjusted End Time]]-Table1[[#This Row],[Start Time Int]]</f>
        <v>18.75</v>
      </c>
    </row>
    <row r="39" spans="1:9">
      <c r="A39" s="4">
        <v>40927.21875</v>
      </c>
      <c r="B39" s="4">
        <v>40927.947916666664</v>
      </c>
      <c r="C39" s="4">
        <f t="shared" si="1"/>
        <v>40927</v>
      </c>
      <c r="D39" s="7">
        <f>WEEKDAY(Table1[[#This Row],[Date]])</f>
        <v>5</v>
      </c>
      <c r="E39" s="5">
        <f t="shared" si="0"/>
        <v>17.499999999941792</v>
      </c>
      <c r="F39" s="6">
        <f>IFERROR(HOUR(Table1[[#This Row],[Start Time]])+MINUTE(Table1[[#This Row],[Start Time]])/60,"Err")</f>
        <v>5.25</v>
      </c>
      <c r="G39" s="6">
        <f>IFERROR(HOUR(Table1[[#This Row],[End Time]])+MINUTE(Table1[[#This Row],[End Time]])/60,"Err")</f>
        <v>22.75</v>
      </c>
      <c r="H39" s="6">
        <f>IF(Table1[[#This Row],[Delta]]="Err","Err",IF(Table1[[#This Row],[End Time Int]]&lt;Table1[[#This Row],[Start Time Int]],Table1[[#This Row],[End Time Int]]+24,Table1[[#This Row],[End Time Int]]))</f>
        <v>22.75</v>
      </c>
      <c r="I39" s="6">
        <f>Table1[[#This Row],[Adjusted End Time]]-Table1[[#This Row],[Start Time Int]]</f>
        <v>17.5</v>
      </c>
    </row>
    <row r="40" spans="1:9">
      <c r="A40" s="4">
        <v>40928.208333333336</v>
      </c>
      <c r="B40" s="4">
        <v>40929.041666666664</v>
      </c>
      <c r="C40" s="4">
        <f t="shared" si="1"/>
        <v>40928</v>
      </c>
      <c r="D40" s="7">
        <f>WEEKDAY(Table1[[#This Row],[Date]])</f>
        <v>6</v>
      </c>
      <c r="E40" s="5">
        <f t="shared" si="0"/>
        <v>19.999999999883585</v>
      </c>
      <c r="F40" s="6">
        <f>IFERROR(HOUR(Table1[[#This Row],[Start Time]])+MINUTE(Table1[[#This Row],[Start Time]])/60,"Err")</f>
        <v>5</v>
      </c>
      <c r="G40" s="6">
        <f>IFERROR(HOUR(Table1[[#This Row],[End Time]])+MINUTE(Table1[[#This Row],[End Time]])/60,"Err")</f>
        <v>1</v>
      </c>
      <c r="H40" s="6">
        <f>IF(Table1[[#This Row],[Delta]]="Err","Err",IF(Table1[[#This Row],[End Time Int]]&lt;Table1[[#This Row],[Start Time Int]],Table1[[#This Row],[End Time Int]]+24,Table1[[#This Row],[End Time Int]]))</f>
        <v>25</v>
      </c>
      <c r="I40" s="6">
        <f>Table1[[#This Row],[Adjusted End Time]]-Table1[[#This Row],[Start Time Int]]</f>
        <v>20</v>
      </c>
    </row>
    <row r="41" spans="1:9" hidden="1">
      <c r="A41" s="4">
        <v>40929.270833333336</v>
      </c>
      <c r="B41" s="4">
        <v>40929.84375</v>
      </c>
      <c r="C41" s="4">
        <f t="shared" si="1"/>
        <v>40929</v>
      </c>
      <c r="D41" s="7">
        <f>WEEKDAY(Table1[[#This Row],[Date]])</f>
        <v>7</v>
      </c>
      <c r="E41" s="5">
        <f t="shared" si="0"/>
        <v>13.749999999941792</v>
      </c>
      <c r="F41" s="6">
        <f>IFERROR(HOUR(Table1[[#This Row],[Start Time]])+MINUTE(Table1[[#This Row],[Start Time]])/60,"Err")</f>
        <v>6.5</v>
      </c>
      <c r="G41" s="6">
        <f>IFERROR(HOUR(Table1[[#This Row],[End Time]])+MINUTE(Table1[[#This Row],[End Time]])/60,"Err")</f>
        <v>20.25</v>
      </c>
      <c r="H41" s="6">
        <f>IF(Table1[[#This Row],[Delta]]="Err","Err",IF(Table1[[#This Row],[End Time Int]]&lt;Table1[[#This Row],[Start Time Int]],Table1[[#This Row],[End Time Int]]+24,Table1[[#This Row],[End Time Int]]))</f>
        <v>20.25</v>
      </c>
      <c r="I41" s="6">
        <f>Table1[[#This Row],[Adjusted End Time]]-Table1[[#This Row],[Start Time Int]]</f>
        <v>13.75</v>
      </c>
    </row>
    <row r="42" spans="1:9" hidden="1">
      <c r="A42" s="3" t="s">
        <v>0</v>
      </c>
      <c r="B42" s="4">
        <v>40930.4375</v>
      </c>
      <c r="C42" s="4">
        <f t="shared" si="1"/>
        <v>40930</v>
      </c>
      <c r="D42" s="7">
        <f>WEEKDAY(Table1[[#This Row],[Date]])</f>
        <v>1</v>
      </c>
      <c r="E42" s="5" t="str">
        <f t="shared" si="0"/>
        <v>Err</v>
      </c>
      <c r="F42" s="6" t="str">
        <f>IFERROR(HOUR(Table1[[#This Row],[Start Time]])+MINUTE(Table1[[#This Row],[Start Time]])/60,"Err")</f>
        <v>Err</v>
      </c>
      <c r="G42" s="6">
        <f>IFERROR(HOUR(Table1[[#This Row],[End Time]])+MINUTE(Table1[[#This Row],[End Time]])/60,"Err")</f>
        <v>10.5</v>
      </c>
      <c r="H42" s="6" t="str">
        <f>IF(Table1[[#This Row],[Delta]]="Err","Err",IF(Table1[[#This Row],[End Time Int]]&lt;Table1[[#This Row],[Start Time Int]],Table1[[#This Row],[End Time Int]]+24,Table1[[#This Row],[End Time Int]]))</f>
        <v>Err</v>
      </c>
      <c r="I42" s="6" t="e">
        <f>Table1[[#This Row],[Adjusted End Time]]-Table1[[#This Row],[Start Time Int]]</f>
        <v>#VALUE!</v>
      </c>
    </row>
    <row r="43" spans="1:9">
      <c r="A43" s="4">
        <v>40931.1875</v>
      </c>
      <c r="B43" s="4">
        <v>40932.020833333336</v>
      </c>
      <c r="C43" s="4">
        <f t="shared" si="1"/>
        <v>40931</v>
      </c>
      <c r="D43" s="7">
        <f>WEEKDAY(Table1[[#This Row],[Date]])</f>
        <v>2</v>
      </c>
      <c r="E43" s="5">
        <f t="shared" si="0"/>
        <v>20.000000000058208</v>
      </c>
      <c r="F43" s="6">
        <f>IFERROR(HOUR(Table1[[#This Row],[Start Time]])+MINUTE(Table1[[#This Row],[Start Time]])/60,"Err")</f>
        <v>4.5</v>
      </c>
      <c r="G43" s="6">
        <f>IFERROR(HOUR(Table1[[#This Row],[End Time]])+MINUTE(Table1[[#This Row],[End Time]])/60,"Err")</f>
        <v>0.5</v>
      </c>
      <c r="H43" s="6">
        <f>IF(Table1[[#This Row],[Delta]]="Err","Err",IF(Table1[[#This Row],[End Time Int]]&lt;Table1[[#This Row],[Start Time Int]],Table1[[#This Row],[End Time Int]]+24,Table1[[#This Row],[End Time Int]]))</f>
        <v>24.5</v>
      </c>
      <c r="I43" s="6">
        <f>Table1[[#This Row],[Adjusted End Time]]-Table1[[#This Row],[Start Time Int]]</f>
        <v>20</v>
      </c>
    </row>
    <row r="44" spans="1:9">
      <c r="A44" s="4">
        <v>40932.229166666664</v>
      </c>
      <c r="B44" s="4">
        <v>40933.03125</v>
      </c>
      <c r="C44" s="4">
        <f t="shared" si="1"/>
        <v>40932</v>
      </c>
      <c r="D44" s="7">
        <f>WEEKDAY(Table1[[#This Row],[Date]])</f>
        <v>3</v>
      </c>
      <c r="E44" s="5">
        <f t="shared" si="0"/>
        <v>19.250000000058208</v>
      </c>
      <c r="F44" s="6">
        <f>IFERROR(HOUR(Table1[[#This Row],[Start Time]])+MINUTE(Table1[[#This Row],[Start Time]])/60,"Err")</f>
        <v>5.5</v>
      </c>
      <c r="G44" s="6">
        <f>IFERROR(HOUR(Table1[[#This Row],[End Time]])+MINUTE(Table1[[#This Row],[End Time]])/60,"Err")</f>
        <v>0.75</v>
      </c>
      <c r="H44" s="6">
        <f>IF(Table1[[#This Row],[Delta]]="Err","Err",IF(Table1[[#This Row],[End Time Int]]&lt;Table1[[#This Row],[Start Time Int]],Table1[[#This Row],[End Time Int]]+24,Table1[[#This Row],[End Time Int]]))</f>
        <v>24.75</v>
      </c>
      <c r="I44" s="6">
        <f>Table1[[#This Row],[Adjusted End Time]]-Table1[[#This Row],[Start Time Int]]</f>
        <v>19.25</v>
      </c>
    </row>
    <row r="45" spans="1:9">
      <c r="A45" s="4">
        <v>40933.208333333336</v>
      </c>
      <c r="B45" s="4">
        <v>40934.020833333336</v>
      </c>
      <c r="C45" s="4">
        <f t="shared" si="1"/>
        <v>40933</v>
      </c>
      <c r="D45" s="7">
        <f>WEEKDAY(Table1[[#This Row],[Date]])</f>
        <v>4</v>
      </c>
      <c r="E45" s="5">
        <f t="shared" si="0"/>
        <v>19.5</v>
      </c>
      <c r="F45" s="6">
        <f>IFERROR(HOUR(Table1[[#This Row],[Start Time]])+MINUTE(Table1[[#This Row],[Start Time]])/60,"Err")</f>
        <v>5</v>
      </c>
      <c r="G45" s="6">
        <f>IFERROR(HOUR(Table1[[#This Row],[End Time]])+MINUTE(Table1[[#This Row],[End Time]])/60,"Err")</f>
        <v>0.5</v>
      </c>
      <c r="H45" s="6">
        <f>IF(Table1[[#This Row],[Delta]]="Err","Err",IF(Table1[[#This Row],[End Time Int]]&lt;Table1[[#This Row],[Start Time Int]],Table1[[#This Row],[End Time Int]]+24,Table1[[#This Row],[End Time Int]]))</f>
        <v>24.5</v>
      </c>
      <c r="I45" s="6">
        <f>Table1[[#This Row],[Adjusted End Time]]-Table1[[#This Row],[Start Time Int]]</f>
        <v>19.5</v>
      </c>
    </row>
    <row r="46" spans="1:9">
      <c r="A46" s="4">
        <v>40934.229166666664</v>
      </c>
      <c r="B46" s="4">
        <v>40935.010416666664</v>
      </c>
      <c r="C46" s="4">
        <f t="shared" si="1"/>
        <v>40934</v>
      </c>
      <c r="D46" s="7">
        <f>WEEKDAY(Table1[[#This Row],[Date]])</f>
        <v>5</v>
      </c>
      <c r="E46" s="5">
        <f t="shared" si="0"/>
        <v>18.75</v>
      </c>
      <c r="F46" s="6">
        <f>IFERROR(HOUR(Table1[[#This Row],[Start Time]])+MINUTE(Table1[[#This Row],[Start Time]])/60,"Err")</f>
        <v>5.5</v>
      </c>
      <c r="G46" s="6">
        <f>IFERROR(HOUR(Table1[[#This Row],[End Time]])+MINUTE(Table1[[#This Row],[End Time]])/60,"Err")</f>
        <v>0.25</v>
      </c>
      <c r="H46" s="6">
        <f>IF(Table1[[#This Row],[Delta]]="Err","Err",IF(Table1[[#This Row],[End Time Int]]&lt;Table1[[#This Row],[Start Time Int]],Table1[[#This Row],[End Time Int]]+24,Table1[[#This Row],[End Time Int]]))</f>
        <v>24.25</v>
      </c>
      <c r="I46" s="6">
        <f>Table1[[#This Row],[Adjusted End Time]]-Table1[[#This Row],[Start Time Int]]</f>
        <v>18.75</v>
      </c>
    </row>
    <row r="47" spans="1:9">
      <c r="A47" s="4">
        <v>40935.239583333336</v>
      </c>
      <c r="B47" s="4">
        <v>40936.041666666664</v>
      </c>
      <c r="C47" s="4">
        <f t="shared" si="1"/>
        <v>40935</v>
      </c>
      <c r="D47" s="7">
        <f>WEEKDAY(Table1[[#This Row],[Date]])</f>
        <v>6</v>
      </c>
      <c r="E47" s="5">
        <f t="shared" si="0"/>
        <v>19.249999999883585</v>
      </c>
      <c r="F47" s="6">
        <f>IFERROR(HOUR(Table1[[#This Row],[Start Time]])+MINUTE(Table1[[#This Row],[Start Time]])/60,"Err")</f>
        <v>5.75</v>
      </c>
      <c r="G47" s="6">
        <f>IFERROR(HOUR(Table1[[#This Row],[End Time]])+MINUTE(Table1[[#This Row],[End Time]])/60,"Err")</f>
        <v>1</v>
      </c>
      <c r="H47" s="6">
        <f>IF(Table1[[#This Row],[Delta]]="Err","Err",IF(Table1[[#This Row],[End Time Int]]&lt;Table1[[#This Row],[Start Time Int]],Table1[[#This Row],[End Time Int]]+24,Table1[[#This Row],[End Time Int]]))</f>
        <v>25</v>
      </c>
      <c r="I47" s="6">
        <f>Table1[[#This Row],[Adjusted End Time]]-Table1[[#This Row],[Start Time Int]]</f>
        <v>19.25</v>
      </c>
    </row>
    <row r="48" spans="1:9" hidden="1">
      <c r="A48" s="4">
        <v>40936.270833333336</v>
      </c>
      <c r="B48" s="4">
        <v>40936.958333333336</v>
      </c>
      <c r="C48" s="4">
        <f t="shared" si="1"/>
        <v>40936</v>
      </c>
      <c r="D48" s="7">
        <f>WEEKDAY(Table1[[#This Row],[Date]])</f>
        <v>7</v>
      </c>
      <c r="E48" s="5">
        <f t="shared" si="0"/>
        <v>16.5</v>
      </c>
      <c r="F48" s="6">
        <f>IFERROR(HOUR(Table1[[#This Row],[Start Time]])+MINUTE(Table1[[#This Row],[Start Time]])/60,"Err")</f>
        <v>6.5</v>
      </c>
      <c r="G48" s="6">
        <f>IFERROR(HOUR(Table1[[#This Row],[End Time]])+MINUTE(Table1[[#This Row],[End Time]])/60,"Err")</f>
        <v>23</v>
      </c>
      <c r="H48" s="6">
        <f>IF(Table1[[#This Row],[Delta]]="Err","Err",IF(Table1[[#This Row],[End Time Int]]&lt;Table1[[#This Row],[Start Time Int]],Table1[[#This Row],[End Time Int]]+24,Table1[[#This Row],[End Time Int]]))</f>
        <v>23</v>
      </c>
      <c r="I48" s="6">
        <f>Table1[[#This Row],[Adjusted End Time]]-Table1[[#This Row],[Start Time Int]]</f>
        <v>16.5</v>
      </c>
    </row>
    <row r="49" spans="1:9" hidden="1">
      <c r="A49" s="4">
        <v>40937.395833333336</v>
      </c>
      <c r="B49" s="4">
        <v>40937.791666666664</v>
      </c>
      <c r="C49" s="4">
        <f t="shared" si="1"/>
        <v>40937</v>
      </c>
      <c r="D49" s="7">
        <f>WEEKDAY(Table1[[#This Row],[Date]])</f>
        <v>1</v>
      </c>
      <c r="E49" s="5">
        <f t="shared" si="0"/>
        <v>9.4999999998835847</v>
      </c>
      <c r="F49" s="6">
        <f>IFERROR(HOUR(Table1[[#This Row],[Start Time]])+MINUTE(Table1[[#This Row],[Start Time]])/60,"Err")</f>
        <v>9.5</v>
      </c>
      <c r="G49" s="6">
        <f>IFERROR(HOUR(Table1[[#This Row],[End Time]])+MINUTE(Table1[[#This Row],[End Time]])/60,"Err")</f>
        <v>19</v>
      </c>
      <c r="H49" s="6">
        <f>IF(Table1[[#This Row],[Delta]]="Err","Err",IF(Table1[[#This Row],[End Time Int]]&lt;Table1[[#This Row],[Start Time Int]],Table1[[#This Row],[End Time Int]]+24,Table1[[#This Row],[End Time Int]]))</f>
        <v>19</v>
      </c>
      <c r="I49" s="6">
        <f>Table1[[#This Row],[Adjusted End Time]]-Table1[[#This Row],[Start Time Int]]</f>
        <v>9.5</v>
      </c>
    </row>
    <row r="50" spans="1:9">
      <c r="A50" s="4">
        <v>40938.197916666664</v>
      </c>
      <c r="B50" s="4">
        <v>40939.020833333336</v>
      </c>
      <c r="C50" s="4">
        <f t="shared" si="1"/>
        <v>40938</v>
      </c>
      <c r="D50" s="7">
        <f>WEEKDAY(Table1[[#This Row],[Date]])</f>
        <v>2</v>
      </c>
      <c r="E50" s="5">
        <f t="shared" si="0"/>
        <v>19.750000000116415</v>
      </c>
      <c r="F50" s="6">
        <f>IFERROR(HOUR(Table1[[#This Row],[Start Time]])+MINUTE(Table1[[#This Row],[Start Time]])/60,"Err")</f>
        <v>4.75</v>
      </c>
      <c r="G50" s="6">
        <f>IFERROR(HOUR(Table1[[#This Row],[End Time]])+MINUTE(Table1[[#This Row],[End Time]])/60,"Err")</f>
        <v>0.5</v>
      </c>
      <c r="H50" s="6">
        <f>IF(Table1[[#This Row],[Delta]]="Err","Err",IF(Table1[[#This Row],[End Time Int]]&lt;Table1[[#This Row],[Start Time Int]],Table1[[#This Row],[End Time Int]]+24,Table1[[#This Row],[End Time Int]]))</f>
        <v>24.5</v>
      </c>
      <c r="I50" s="6">
        <f>Table1[[#This Row],[Adjusted End Time]]-Table1[[#This Row],[Start Time Int]]</f>
        <v>19.75</v>
      </c>
    </row>
    <row r="51" spans="1:9">
      <c r="A51" s="4">
        <v>40939.1875</v>
      </c>
      <c r="B51" s="4">
        <v>40940.010416666664</v>
      </c>
      <c r="C51" s="4">
        <f t="shared" si="1"/>
        <v>40939</v>
      </c>
      <c r="D51" s="7">
        <f>WEEKDAY(Table1[[#This Row],[Date]])</f>
        <v>3</v>
      </c>
      <c r="E51" s="5">
        <f t="shared" si="0"/>
        <v>19.749999999941792</v>
      </c>
      <c r="F51" s="6">
        <f>IFERROR(HOUR(Table1[[#This Row],[Start Time]])+MINUTE(Table1[[#This Row],[Start Time]])/60,"Err")</f>
        <v>4.5</v>
      </c>
      <c r="G51" s="6">
        <f>IFERROR(HOUR(Table1[[#This Row],[End Time]])+MINUTE(Table1[[#This Row],[End Time]])/60,"Err")</f>
        <v>0.25</v>
      </c>
      <c r="H51" s="6">
        <f>IF(Table1[[#This Row],[Delta]]="Err","Err",IF(Table1[[#This Row],[End Time Int]]&lt;Table1[[#This Row],[Start Time Int]],Table1[[#This Row],[End Time Int]]+24,Table1[[#This Row],[End Time Int]]))</f>
        <v>24.25</v>
      </c>
      <c r="I51" s="6">
        <f>Table1[[#This Row],[Adjusted End Time]]-Table1[[#This Row],[Start Time Int]]</f>
        <v>19.75</v>
      </c>
    </row>
    <row r="52" spans="1:9">
      <c r="A52" s="4">
        <v>40940.21875</v>
      </c>
      <c r="B52" s="4">
        <v>40941.020833333336</v>
      </c>
      <c r="C52" s="4">
        <f t="shared" si="1"/>
        <v>40940</v>
      </c>
      <c r="D52" s="7">
        <f>WEEKDAY(Table1[[#This Row],[Date]])</f>
        <v>4</v>
      </c>
      <c r="E52" s="5">
        <f t="shared" si="0"/>
        <v>19.250000000058208</v>
      </c>
      <c r="F52" s="6">
        <f>IFERROR(HOUR(Table1[[#This Row],[Start Time]])+MINUTE(Table1[[#This Row],[Start Time]])/60,"Err")</f>
        <v>5.25</v>
      </c>
      <c r="G52" s="6">
        <f>IFERROR(HOUR(Table1[[#This Row],[End Time]])+MINUTE(Table1[[#This Row],[End Time]])/60,"Err")</f>
        <v>0.5</v>
      </c>
      <c r="H52" s="6">
        <f>IF(Table1[[#This Row],[Delta]]="Err","Err",IF(Table1[[#This Row],[End Time Int]]&lt;Table1[[#This Row],[Start Time Int]],Table1[[#This Row],[End Time Int]]+24,Table1[[#This Row],[End Time Int]]))</f>
        <v>24.5</v>
      </c>
      <c r="I52" s="6">
        <f>Table1[[#This Row],[Adjusted End Time]]-Table1[[#This Row],[Start Time Int]]</f>
        <v>19.25</v>
      </c>
    </row>
    <row r="53" spans="1:9">
      <c r="A53" s="4">
        <v>40941.21875</v>
      </c>
      <c r="B53" s="4">
        <v>40942.03125</v>
      </c>
      <c r="C53" s="4">
        <f t="shared" si="1"/>
        <v>40941</v>
      </c>
      <c r="D53" s="7">
        <f>WEEKDAY(Table1[[#This Row],[Date]])</f>
        <v>5</v>
      </c>
      <c r="E53" s="5">
        <f t="shared" si="0"/>
        <v>19.5</v>
      </c>
      <c r="F53" s="6">
        <f>IFERROR(HOUR(Table1[[#This Row],[Start Time]])+MINUTE(Table1[[#This Row],[Start Time]])/60,"Err")</f>
        <v>5.25</v>
      </c>
      <c r="G53" s="6">
        <f>IFERROR(HOUR(Table1[[#This Row],[End Time]])+MINUTE(Table1[[#This Row],[End Time]])/60,"Err")</f>
        <v>0.75</v>
      </c>
      <c r="H53" s="6">
        <f>IF(Table1[[#This Row],[Delta]]="Err","Err",IF(Table1[[#This Row],[End Time Int]]&lt;Table1[[#This Row],[Start Time Int]],Table1[[#This Row],[End Time Int]]+24,Table1[[#This Row],[End Time Int]]))</f>
        <v>24.75</v>
      </c>
      <c r="I53" s="6">
        <f>Table1[[#This Row],[Adjusted End Time]]-Table1[[#This Row],[Start Time Int]]</f>
        <v>19.5</v>
      </c>
    </row>
    <row r="54" spans="1:9">
      <c r="A54" s="4">
        <v>40942.229166666664</v>
      </c>
      <c r="B54" s="4">
        <v>40943.020833333336</v>
      </c>
      <c r="C54" s="4">
        <f t="shared" si="1"/>
        <v>40942</v>
      </c>
      <c r="D54" s="7">
        <f>WEEKDAY(Table1[[#This Row],[Date]])</f>
        <v>6</v>
      </c>
      <c r="E54" s="5">
        <f t="shared" si="0"/>
        <v>19.000000000116415</v>
      </c>
      <c r="F54" s="6">
        <f>IFERROR(HOUR(Table1[[#This Row],[Start Time]])+MINUTE(Table1[[#This Row],[Start Time]])/60,"Err")</f>
        <v>5.5</v>
      </c>
      <c r="G54" s="6">
        <f>IFERROR(HOUR(Table1[[#This Row],[End Time]])+MINUTE(Table1[[#This Row],[End Time]])/60,"Err")</f>
        <v>0.5</v>
      </c>
      <c r="H54" s="6">
        <f>IF(Table1[[#This Row],[Delta]]="Err","Err",IF(Table1[[#This Row],[End Time Int]]&lt;Table1[[#This Row],[Start Time Int]],Table1[[#This Row],[End Time Int]]+24,Table1[[#This Row],[End Time Int]]))</f>
        <v>24.5</v>
      </c>
      <c r="I54" s="6">
        <f>Table1[[#This Row],[Adjusted End Time]]-Table1[[#This Row],[Start Time Int]]</f>
        <v>19</v>
      </c>
    </row>
    <row r="55" spans="1:9" hidden="1">
      <c r="A55" s="4">
        <v>40943.270833333336</v>
      </c>
      <c r="B55" s="4">
        <v>40943.885416666664</v>
      </c>
      <c r="C55" s="4">
        <f t="shared" si="1"/>
        <v>40943</v>
      </c>
      <c r="D55" s="7">
        <f>WEEKDAY(Table1[[#This Row],[Date]])</f>
        <v>7</v>
      </c>
      <c r="E55" s="5">
        <f t="shared" si="0"/>
        <v>14.749999999883585</v>
      </c>
      <c r="F55" s="6">
        <f>IFERROR(HOUR(Table1[[#This Row],[Start Time]])+MINUTE(Table1[[#This Row],[Start Time]])/60,"Err")</f>
        <v>6.5</v>
      </c>
      <c r="G55" s="6">
        <f>IFERROR(HOUR(Table1[[#This Row],[End Time]])+MINUTE(Table1[[#This Row],[End Time]])/60,"Err")</f>
        <v>21.25</v>
      </c>
      <c r="H55" s="6">
        <f>IF(Table1[[#This Row],[Delta]]="Err","Err",IF(Table1[[#This Row],[End Time Int]]&lt;Table1[[#This Row],[Start Time Int]],Table1[[#This Row],[End Time Int]]+24,Table1[[#This Row],[End Time Int]]))</f>
        <v>21.25</v>
      </c>
      <c r="I55" s="6">
        <f>Table1[[#This Row],[Adjusted End Time]]-Table1[[#This Row],[Start Time Int]]</f>
        <v>14.75</v>
      </c>
    </row>
    <row r="56" spans="1:9" hidden="1">
      <c r="A56" s="4">
        <v>40944.479166666664</v>
      </c>
      <c r="B56" s="4">
        <v>40944.854166666664</v>
      </c>
      <c r="C56" s="4">
        <f t="shared" si="1"/>
        <v>40944</v>
      </c>
      <c r="D56" s="7">
        <f>WEEKDAY(Table1[[#This Row],[Date]])</f>
        <v>1</v>
      </c>
      <c r="E56" s="5">
        <f t="shared" si="0"/>
        <v>9</v>
      </c>
      <c r="F56" s="6">
        <f>IFERROR(HOUR(Table1[[#This Row],[Start Time]])+MINUTE(Table1[[#This Row],[Start Time]])/60,"Err")</f>
        <v>11.5</v>
      </c>
      <c r="G56" s="6">
        <f>IFERROR(HOUR(Table1[[#This Row],[End Time]])+MINUTE(Table1[[#This Row],[End Time]])/60,"Err")</f>
        <v>20.5</v>
      </c>
      <c r="H56" s="6">
        <f>IF(Table1[[#This Row],[Delta]]="Err","Err",IF(Table1[[#This Row],[End Time Int]]&lt;Table1[[#This Row],[Start Time Int]],Table1[[#This Row],[End Time Int]]+24,Table1[[#This Row],[End Time Int]]))</f>
        <v>20.5</v>
      </c>
      <c r="I56" s="6">
        <f>Table1[[#This Row],[Adjusted End Time]]-Table1[[#This Row],[Start Time Int]]</f>
        <v>9</v>
      </c>
    </row>
    <row r="57" spans="1:9">
      <c r="A57" s="4">
        <v>40945.1875</v>
      </c>
      <c r="B57" s="4">
        <v>40946.020833333336</v>
      </c>
      <c r="C57" s="4">
        <f t="shared" si="1"/>
        <v>40945</v>
      </c>
      <c r="D57" s="7">
        <f>WEEKDAY(Table1[[#This Row],[Date]])</f>
        <v>2</v>
      </c>
      <c r="E57" s="5">
        <f t="shared" si="0"/>
        <v>20.000000000058208</v>
      </c>
      <c r="F57" s="6">
        <f>IFERROR(HOUR(Table1[[#This Row],[Start Time]])+MINUTE(Table1[[#This Row],[Start Time]])/60,"Err")</f>
        <v>4.5</v>
      </c>
      <c r="G57" s="6">
        <f>IFERROR(HOUR(Table1[[#This Row],[End Time]])+MINUTE(Table1[[#This Row],[End Time]])/60,"Err")</f>
        <v>0.5</v>
      </c>
      <c r="H57" s="6">
        <f>IF(Table1[[#This Row],[Delta]]="Err","Err",IF(Table1[[#This Row],[End Time Int]]&lt;Table1[[#This Row],[Start Time Int]],Table1[[#This Row],[End Time Int]]+24,Table1[[#This Row],[End Time Int]]))</f>
        <v>24.5</v>
      </c>
      <c r="I57" s="6">
        <f>Table1[[#This Row],[Adjusted End Time]]-Table1[[#This Row],[Start Time Int]]</f>
        <v>20</v>
      </c>
    </row>
    <row r="58" spans="1:9">
      <c r="A58" s="4">
        <v>40946.229166666664</v>
      </c>
      <c r="B58" s="4">
        <v>40946.84375</v>
      </c>
      <c r="C58" s="4">
        <f t="shared" si="1"/>
        <v>40946</v>
      </c>
      <c r="D58" s="7">
        <f>WEEKDAY(Table1[[#This Row],[Date]])</f>
        <v>3</v>
      </c>
      <c r="E58" s="5">
        <f t="shared" si="0"/>
        <v>14.750000000058208</v>
      </c>
      <c r="F58" s="6">
        <f>IFERROR(HOUR(Table1[[#This Row],[Start Time]])+MINUTE(Table1[[#This Row],[Start Time]])/60,"Err")</f>
        <v>5.5</v>
      </c>
      <c r="G58" s="6">
        <f>IFERROR(HOUR(Table1[[#This Row],[End Time]])+MINUTE(Table1[[#This Row],[End Time]])/60,"Err")</f>
        <v>20.25</v>
      </c>
      <c r="H58" s="6">
        <f>IF(Table1[[#This Row],[Delta]]="Err","Err",IF(Table1[[#This Row],[End Time Int]]&lt;Table1[[#This Row],[Start Time Int]],Table1[[#This Row],[End Time Int]]+24,Table1[[#This Row],[End Time Int]]))</f>
        <v>20.25</v>
      </c>
      <c r="I58" s="6">
        <f>Table1[[#This Row],[Adjusted End Time]]-Table1[[#This Row],[Start Time Int]]</f>
        <v>14.75</v>
      </c>
    </row>
    <row r="59" spans="1:9">
      <c r="A59" s="4">
        <v>40947.1875</v>
      </c>
      <c r="B59" s="4">
        <v>40948.020833333336</v>
      </c>
      <c r="C59" s="4">
        <f t="shared" si="1"/>
        <v>40947</v>
      </c>
      <c r="D59" s="7">
        <f>WEEKDAY(Table1[[#This Row],[Date]])</f>
        <v>4</v>
      </c>
      <c r="E59" s="5">
        <f t="shared" si="0"/>
        <v>20.000000000058208</v>
      </c>
      <c r="F59" s="6">
        <f>IFERROR(HOUR(Table1[[#This Row],[Start Time]])+MINUTE(Table1[[#This Row],[Start Time]])/60,"Err")</f>
        <v>4.5</v>
      </c>
      <c r="G59" s="6">
        <f>IFERROR(HOUR(Table1[[#This Row],[End Time]])+MINUTE(Table1[[#This Row],[End Time]])/60,"Err")</f>
        <v>0.5</v>
      </c>
      <c r="H59" s="6">
        <f>IF(Table1[[#This Row],[Delta]]="Err","Err",IF(Table1[[#This Row],[End Time Int]]&lt;Table1[[#This Row],[Start Time Int]],Table1[[#This Row],[End Time Int]]+24,Table1[[#This Row],[End Time Int]]))</f>
        <v>24.5</v>
      </c>
      <c r="I59" s="6">
        <f>Table1[[#This Row],[Adjusted End Time]]-Table1[[#This Row],[Start Time Int]]</f>
        <v>20</v>
      </c>
    </row>
    <row r="60" spans="1:9">
      <c r="A60" s="4">
        <v>40948.239583333336</v>
      </c>
      <c r="B60" s="4">
        <v>40949.03125</v>
      </c>
      <c r="C60" s="4">
        <f t="shared" si="1"/>
        <v>40948</v>
      </c>
      <c r="D60" s="7">
        <f>WEEKDAY(Table1[[#This Row],[Date]])</f>
        <v>5</v>
      </c>
      <c r="E60" s="5">
        <f t="shared" si="0"/>
        <v>18.999999999941792</v>
      </c>
      <c r="F60" s="6">
        <f>IFERROR(HOUR(Table1[[#This Row],[Start Time]])+MINUTE(Table1[[#This Row],[Start Time]])/60,"Err")</f>
        <v>5.75</v>
      </c>
      <c r="G60" s="6">
        <f>IFERROR(HOUR(Table1[[#This Row],[End Time]])+MINUTE(Table1[[#This Row],[End Time]])/60,"Err")</f>
        <v>0.75</v>
      </c>
      <c r="H60" s="6">
        <f>IF(Table1[[#This Row],[Delta]]="Err","Err",IF(Table1[[#This Row],[End Time Int]]&lt;Table1[[#This Row],[Start Time Int]],Table1[[#This Row],[End Time Int]]+24,Table1[[#This Row],[End Time Int]]))</f>
        <v>24.75</v>
      </c>
      <c r="I60" s="6">
        <f>Table1[[#This Row],[Adjusted End Time]]-Table1[[#This Row],[Start Time Int]]</f>
        <v>19</v>
      </c>
    </row>
    <row r="61" spans="1:9">
      <c r="A61" s="4">
        <v>40949.229166666664</v>
      </c>
      <c r="B61" s="4">
        <v>40950.0625</v>
      </c>
      <c r="C61" s="4">
        <f t="shared" si="1"/>
        <v>40949</v>
      </c>
      <c r="D61" s="7">
        <f>WEEKDAY(Table1[[#This Row],[Date]])</f>
        <v>6</v>
      </c>
      <c r="E61" s="5">
        <f t="shared" si="0"/>
        <v>20.000000000058208</v>
      </c>
      <c r="F61" s="6">
        <f>IFERROR(HOUR(Table1[[#This Row],[Start Time]])+MINUTE(Table1[[#This Row],[Start Time]])/60,"Err")</f>
        <v>5.5</v>
      </c>
      <c r="G61" s="6">
        <f>IFERROR(HOUR(Table1[[#This Row],[End Time]])+MINUTE(Table1[[#This Row],[End Time]])/60,"Err")</f>
        <v>1.5</v>
      </c>
      <c r="H61" s="6">
        <f>IF(Table1[[#This Row],[Delta]]="Err","Err",IF(Table1[[#This Row],[End Time Int]]&lt;Table1[[#This Row],[Start Time Int]],Table1[[#This Row],[End Time Int]]+24,Table1[[#This Row],[End Time Int]]))</f>
        <v>25.5</v>
      </c>
      <c r="I61" s="6">
        <f>Table1[[#This Row],[Adjusted End Time]]-Table1[[#This Row],[Start Time Int]]</f>
        <v>20</v>
      </c>
    </row>
    <row r="62" spans="1:9" hidden="1">
      <c r="A62" s="4">
        <v>40950.25</v>
      </c>
      <c r="B62" s="4">
        <v>40950.947916666664</v>
      </c>
      <c r="C62" s="4">
        <f t="shared" si="1"/>
        <v>40950</v>
      </c>
      <c r="D62" s="7">
        <f>WEEKDAY(Table1[[#This Row],[Date]])</f>
        <v>7</v>
      </c>
      <c r="E62" s="5">
        <f t="shared" si="0"/>
        <v>16.749999999941792</v>
      </c>
      <c r="F62" s="6">
        <f>IFERROR(HOUR(Table1[[#This Row],[Start Time]])+MINUTE(Table1[[#This Row],[Start Time]])/60,"Err")</f>
        <v>6</v>
      </c>
      <c r="G62" s="6">
        <f>IFERROR(HOUR(Table1[[#This Row],[End Time]])+MINUTE(Table1[[#This Row],[End Time]])/60,"Err")</f>
        <v>22.75</v>
      </c>
      <c r="H62" s="6">
        <f>IF(Table1[[#This Row],[Delta]]="Err","Err",IF(Table1[[#This Row],[End Time Int]]&lt;Table1[[#This Row],[Start Time Int]],Table1[[#This Row],[End Time Int]]+24,Table1[[#This Row],[End Time Int]]))</f>
        <v>22.75</v>
      </c>
      <c r="I62" s="6">
        <f>Table1[[#This Row],[Adjusted End Time]]-Table1[[#This Row],[Start Time Int]]</f>
        <v>16.75</v>
      </c>
    </row>
    <row r="63" spans="1:9" hidden="1">
      <c r="A63" s="4">
        <v>40951.145833333336</v>
      </c>
      <c r="B63" s="4">
        <v>40951.385416666664</v>
      </c>
      <c r="C63" s="4">
        <f t="shared" si="1"/>
        <v>40951</v>
      </c>
      <c r="D63" s="7">
        <f>WEEKDAY(Table1[[#This Row],[Date]])</f>
        <v>1</v>
      </c>
      <c r="E63" s="5">
        <f t="shared" si="0"/>
        <v>5.7499999998835847</v>
      </c>
      <c r="F63" s="6">
        <f>IFERROR(HOUR(Table1[[#This Row],[Start Time]])+MINUTE(Table1[[#This Row],[Start Time]])/60,"Err")</f>
        <v>3.5</v>
      </c>
      <c r="G63" s="6">
        <f>IFERROR(HOUR(Table1[[#This Row],[End Time]])+MINUTE(Table1[[#This Row],[End Time]])/60,"Err")</f>
        <v>9.25</v>
      </c>
      <c r="H63" s="6">
        <f>IF(Table1[[#This Row],[Delta]]="Err","Err",IF(Table1[[#This Row],[End Time Int]]&lt;Table1[[#This Row],[Start Time Int]],Table1[[#This Row],[End Time Int]]+24,Table1[[#This Row],[End Time Int]]))</f>
        <v>9.25</v>
      </c>
      <c r="I63" s="6">
        <f>Table1[[#This Row],[Adjusted End Time]]-Table1[[#This Row],[Start Time Int]]</f>
        <v>5.75</v>
      </c>
    </row>
    <row r="64" spans="1:9">
      <c r="A64" s="4">
        <v>40952.197916666664</v>
      </c>
      <c r="B64" s="4">
        <v>40952.958333333336</v>
      </c>
      <c r="C64" s="4">
        <f t="shared" si="1"/>
        <v>40952</v>
      </c>
      <c r="D64" s="7">
        <f>WEEKDAY(Table1[[#This Row],[Date]])</f>
        <v>2</v>
      </c>
      <c r="E64" s="5">
        <f t="shared" si="0"/>
        <v>18.250000000116415</v>
      </c>
      <c r="F64" s="6">
        <f>IFERROR(HOUR(Table1[[#This Row],[Start Time]])+MINUTE(Table1[[#This Row],[Start Time]])/60,"Err")</f>
        <v>4.75</v>
      </c>
      <c r="G64" s="6">
        <f>IFERROR(HOUR(Table1[[#This Row],[End Time]])+MINUTE(Table1[[#This Row],[End Time]])/60,"Err")</f>
        <v>23</v>
      </c>
      <c r="H64" s="6">
        <f>IF(Table1[[#This Row],[Delta]]="Err","Err",IF(Table1[[#This Row],[End Time Int]]&lt;Table1[[#This Row],[Start Time Int]],Table1[[#This Row],[End Time Int]]+24,Table1[[#This Row],[End Time Int]]))</f>
        <v>23</v>
      </c>
      <c r="I64" s="6">
        <f>Table1[[#This Row],[Adjusted End Time]]-Table1[[#This Row],[Start Time Int]]</f>
        <v>18.25</v>
      </c>
    </row>
    <row r="65" spans="1:9">
      <c r="A65" s="4">
        <v>40953.229166666664</v>
      </c>
      <c r="B65" s="4">
        <v>40954.03125</v>
      </c>
      <c r="C65" s="4">
        <f t="shared" si="1"/>
        <v>40953</v>
      </c>
      <c r="D65" s="7">
        <f>WEEKDAY(Table1[[#This Row],[Date]])</f>
        <v>3</v>
      </c>
      <c r="E65" s="5">
        <f t="shared" si="0"/>
        <v>19.250000000058208</v>
      </c>
      <c r="F65" s="6">
        <f>IFERROR(HOUR(Table1[[#This Row],[Start Time]])+MINUTE(Table1[[#This Row],[Start Time]])/60,"Err")</f>
        <v>5.5</v>
      </c>
      <c r="G65" s="6">
        <f>IFERROR(HOUR(Table1[[#This Row],[End Time]])+MINUTE(Table1[[#This Row],[End Time]])/60,"Err")</f>
        <v>0.75</v>
      </c>
      <c r="H65" s="6">
        <f>IF(Table1[[#This Row],[Delta]]="Err","Err",IF(Table1[[#This Row],[End Time Int]]&lt;Table1[[#This Row],[Start Time Int]],Table1[[#This Row],[End Time Int]]+24,Table1[[#This Row],[End Time Int]]))</f>
        <v>24.75</v>
      </c>
      <c r="I65" s="6">
        <f>Table1[[#This Row],[Adjusted End Time]]-Table1[[#This Row],[Start Time Int]]</f>
        <v>19.25</v>
      </c>
    </row>
    <row r="66" spans="1:9">
      <c r="A66" s="4">
        <v>40954.208333333336</v>
      </c>
      <c r="B66" s="4">
        <v>40955.03125</v>
      </c>
      <c r="C66" s="4">
        <f t="shared" si="1"/>
        <v>40954</v>
      </c>
      <c r="D66" s="7">
        <f>WEEKDAY(Table1[[#This Row],[Date]])</f>
        <v>4</v>
      </c>
      <c r="E66" s="5">
        <f t="shared" si="0"/>
        <v>19.749999999941792</v>
      </c>
      <c r="F66" s="6">
        <f>IFERROR(HOUR(Table1[[#This Row],[Start Time]])+MINUTE(Table1[[#This Row],[Start Time]])/60,"Err")</f>
        <v>5</v>
      </c>
      <c r="G66" s="6">
        <f>IFERROR(HOUR(Table1[[#This Row],[End Time]])+MINUTE(Table1[[#This Row],[End Time]])/60,"Err")</f>
        <v>0.75</v>
      </c>
      <c r="H66" s="6">
        <f>IF(Table1[[#This Row],[Delta]]="Err","Err",IF(Table1[[#This Row],[End Time Int]]&lt;Table1[[#This Row],[Start Time Int]],Table1[[#This Row],[End Time Int]]+24,Table1[[#This Row],[End Time Int]]))</f>
        <v>24.75</v>
      </c>
      <c r="I66" s="6">
        <f>Table1[[#This Row],[Adjusted End Time]]-Table1[[#This Row],[Start Time Int]]</f>
        <v>19.75</v>
      </c>
    </row>
    <row r="67" spans="1:9">
      <c r="A67" s="4">
        <v>40955.229166666664</v>
      </c>
      <c r="B67" s="4">
        <v>40956.052083333336</v>
      </c>
      <c r="C67" s="4">
        <f t="shared" si="1"/>
        <v>40955</v>
      </c>
      <c r="D67" s="7">
        <f>WEEKDAY(Table1[[#This Row],[Date]])</f>
        <v>5</v>
      </c>
      <c r="E67" s="5">
        <f t="shared" si="0"/>
        <v>19.750000000116415</v>
      </c>
      <c r="F67" s="6">
        <f>IFERROR(HOUR(Table1[[#This Row],[Start Time]])+MINUTE(Table1[[#This Row],[Start Time]])/60,"Err")</f>
        <v>5.5</v>
      </c>
      <c r="G67" s="6">
        <f>IFERROR(HOUR(Table1[[#This Row],[End Time]])+MINUTE(Table1[[#This Row],[End Time]])/60,"Err")</f>
        <v>1.25</v>
      </c>
      <c r="H67" s="6">
        <f>IF(Table1[[#This Row],[Delta]]="Err","Err",IF(Table1[[#This Row],[End Time Int]]&lt;Table1[[#This Row],[Start Time Int]],Table1[[#This Row],[End Time Int]]+24,Table1[[#This Row],[End Time Int]]))</f>
        <v>25.25</v>
      </c>
      <c r="I67" s="6">
        <f>Table1[[#This Row],[Adjusted End Time]]-Table1[[#This Row],[Start Time Int]]</f>
        <v>19.75</v>
      </c>
    </row>
    <row r="68" spans="1:9">
      <c r="A68" s="4">
        <v>40956.197916666664</v>
      </c>
      <c r="B68" s="4">
        <v>40957.03125</v>
      </c>
      <c r="C68" s="4">
        <f t="shared" si="1"/>
        <v>40956</v>
      </c>
      <c r="D68" s="7">
        <f>WEEKDAY(Table1[[#This Row],[Date]])</f>
        <v>6</v>
      </c>
      <c r="E68" s="5">
        <f t="shared" si="0"/>
        <v>20.000000000058208</v>
      </c>
      <c r="F68" s="6">
        <f>IFERROR(HOUR(Table1[[#This Row],[Start Time]])+MINUTE(Table1[[#This Row],[Start Time]])/60,"Err")</f>
        <v>4.75</v>
      </c>
      <c r="G68" s="6">
        <f>IFERROR(HOUR(Table1[[#This Row],[End Time]])+MINUTE(Table1[[#This Row],[End Time]])/60,"Err")</f>
        <v>0.75</v>
      </c>
      <c r="H68" s="6">
        <f>IF(Table1[[#This Row],[Delta]]="Err","Err",IF(Table1[[#This Row],[End Time Int]]&lt;Table1[[#This Row],[Start Time Int]],Table1[[#This Row],[End Time Int]]+24,Table1[[#This Row],[End Time Int]]))</f>
        <v>24.75</v>
      </c>
      <c r="I68" s="6">
        <f>Table1[[#This Row],[Adjusted End Time]]-Table1[[#This Row],[Start Time Int]]</f>
        <v>20</v>
      </c>
    </row>
    <row r="69" spans="1:9" hidden="1">
      <c r="A69" s="4">
        <v>40957.270833333336</v>
      </c>
      <c r="B69" s="4">
        <v>40957.927083333336</v>
      </c>
      <c r="C69" s="4">
        <f t="shared" si="1"/>
        <v>40957</v>
      </c>
      <c r="D69" s="7">
        <f>WEEKDAY(Table1[[#This Row],[Date]])</f>
        <v>7</v>
      </c>
      <c r="E69" s="5">
        <f t="shared" si="0"/>
        <v>15.75</v>
      </c>
      <c r="F69" s="6">
        <f>IFERROR(HOUR(Table1[[#This Row],[Start Time]])+MINUTE(Table1[[#This Row],[Start Time]])/60,"Err")</f>
        <v>6.5</v>
      </c>
      <c r="G69" s="6">
        <f>IFERROR(HOUR(Table1[[#This Row],[End Time]])+MINUTE(Table1[[#This Row],[End Time]])/60,"Err")</f>
        <v>22.25</v>
      </c>
      <c r="H69" s="6">
        <f>IF(Table1[[#This Row],[Delta]]="Err","Err",IF(Table1[[#This Row],[End Time Int]]&lt;Table1[[#This Row],[Start Time Int]],Table1[[#This Row],[End Time Int]]+24,Table1[[#This Row],[End Time Int]]))</f>
        <v>22.25</v>
      </c>
      <c r="I69" s="6">
        <f>Table1[[#This Row],[Adjusted End Time]]-Table1[[#This Row],[Start Time Int]]</f>
        <v>15.75</v>
      </c>
    </row>
    <row r="70" spans="1:9" hidden="1">
      <c r="A70" s="4">
        <v>40958.510416666664</v>
      </c>
      <c r="B70" s="4">
        <v>40958.875</v>
      </c>
      <c r="C70" s="4">
        <f t="shared" si="1"/>
        <v>40958</v>
      </c>
      <c r="D70" s="7">
        <f>WEEKDAY(Table1[[#This Row],[Date]])</f>
        <v>1</v>
      </c>
      <c r="E70" s="5">
        <f t="shared" si="0"/>
        <v>8.7500000000582077</v>
      </c>
      <c r="F70" s="6">
        <f>IFERROR(HOUR(Table1[[#This Row],[Start Time]])+MINUTE(Table1[[#This Row],[Start Time]])/60,"Err")</f>
        <v>12.25</v>
      </c>
      <c r="G70" s="6">
        <f>IFERROR(HOUR(Table1[[#This Row],[End Time]])+MINUTE(Table1[[#This Row],[End Time]])/60,"Err")</f>
        <v>21</v>
      </c>
      <c r="H70" s="6">
        <f>IF(Table1[[#This Row],[Delta]]="Err","Err",IF(Table1[[#This Row],[End Time Int]]&lt;Table1[[#This Row],[Start Time Int]],Table1[[#This Row],[End Time Int]]+24,Table1[[#This Row],[End Time Int]]))</f>
        <v>21</v>
      </c>
      <c r="I70" s="6">
        <f>Table1[[#This Row],[Adjusted End Time]]-Table1[[#This Row],[Start Time Int]]</f>
        <v>8.75</v>
      </c>
    </row>
    <row r="71" spans="1:9">
      <c r="A71" s="4">
        <v>40959.1875</v>
      </c>
      <c r="B71" s="4">
        <v>40960.010416666664</v>
      </c>
      <c r="C71" s="4">
        <f t="shared" si="1"/>
        <v>40959</v>
      </c>
      <c r="D71" s="7">
        <f>WEEKDAY(Table1[[#This Row],[Date]])</f>
        <v>2</v>
      </c>
      <c r="E71" s="5">
        <f t="shared" si="0"/>
        <v>19.749999999941792</v>
      </c>
      <c r="F71" s="6">
        <f>IFERROR(HOUR(Table1[[#This Row],[Start Time]])+MINUTE(Table1[[#This Row],[Start Time]])/60,"Err")</f>
        <v>4.5</v>
      </c>
      <c r="G71" s="6">
        <f>IFERROR(HOUR(Table1[[#This Row],[End Time]])+MINUTE(Table1[[#This Row],[End Time]])/60,"Err")</f>
        <v>0.25</v>
      </c>
      <c r="H71" s="6">
        <f>IF(Table1[[#This Row],[Delta]]="Err","Err",IF(Table1[[#This Row],[End Time Int]]&lt;Table1[[#This Row],[Start Time Int]],Table1[[#This Row],[End Time Int]]+24,Table1[[#This Row],[End Time Int]]))</f>
        <v>24.25</v>
      </c>
      <c r="I71" s="6">
        <f>Table1[[#This Row],[Adjusted End Time]]-Table1[[#This Row],[Start Time Int]]</f>
        <v>19.75</v>
      </c>
    </row>
    <row r="72" spans="1:9">
      <c r="A72" s="4">
        <v>40960.208333333336</v>
      </c>
      <c r="B72" s="4">
        <v>40961.020833333336</v>
      </c>
      <c r="C72" s="4">
        <f t="shared" si="1"/>
        <v>40960</v>
      </c>
      <c r="D72" s="7">
        <f>WEEKDAY(Table1[[#This Row],[Date]])</f>
        <v>3</v>
      </c>
      <c r="E72" s="5">
        <f t="shared" si="0"/>
        <v>19.5</v>
      </c>
      <c r="F72" s="6">
        <f>IFERROR(HOUR(Table1[[#This Row],[Start Time]])+MINUTE(Table1[[#This Row],[Start Time]])/60,"Err")</f>
        <v>5</v>
      </c>
      <c r="G72" s="6">
        <f>IFERROR(HOUR(Table1[[#This Row],[End Time]])+MINUTE(Table1[[#This Row],[End Time]])/60,"Err")</f>
        <v>0.5</v>
      </c>
      <c r="H72" s="6">
        <f>IF(Table1[[#This Row],[Delta]]="Err","Err",IF(Table1[[#This Row],[End Time Int]]&lt;Table1[[#This Row],[Start Time Int]],Table1[[#This Row],[End Time Int]]+24,Table1[[#This Row],[End Time Int]]))</f>
        <v>24.5</v>
      </c>
      <c r="I72" s="6">
        <f>Table1[[#This Row],[Adjusted End Time]]-Table1[[#This Row],[Start Time Int]]</f>
        <v>19.5</v>
      </c>
    </row>
    <row r="73" spans="1:9">
      <c r="A73" s="4">
        <v>40961.208333333336</v>
      </c>
      <c r="B73" s="4">
        <v>40962.041666666664</v>
      </c>
      <c r="C73" s="4">
        <f t="shared" si="1"/>
        <v>40961</v>
      </c>
      <c r="D73" s="7">
        <f>WEEKDAY(Table1[[#This Row],[Date]])</f>
        <v>4</v>
      </c>
      <c r="E73" s="5">
        <f t="shared" si="0"/>
        <v>19.999999999883585</v>
      </c>
      <c r="F73" s="6">
        <f>IFERROR(HOUR(Table1[[#This Row],[Start Time]])+MINUTE(Table1[[#This Row],[Start Time]])/60,"Err")</f>
        <v>5</v>
      </c>
      <c r="G73" s="6">
        <f>IFERROR(HOUR(Table1[[#This Row],[End Time]])+MINUTE(Table1[[#This Row],[End Time]])/60,"Err")</f>
        <v>1</v>
      </c>
      <c r="H73" s="6">
        <f>IF(Table1[[#This Row],[Delta]]="Err","Err",IF(Table1[[#This Row],[End Time Int]]&lt;Table1[[#This Row],[Start Time Int]],Table1[[#This Row],[End Time Int]]+24,Table1[[#This Row],[End Time Int]]))</f>
        <v>25</v>
      </c>
      <c r="I73" s="6">
        <f>Table1[[#This Row],[Adjusted End Time]]-Table1[[#This Row],[Start Time Int]]</f>
        <v>20</v>
      </c>
    </row>
    <row r="74" spans="1:9">
      <c r="A74" s="4">
        <v>40962.229166666664</v>
      </c>
      <c r="B74" s="4">
        <v>40963.020833333336</v>
      </c>
      <c r="C74" s="4">
        <f t="shared" si="1"/>
        <v>40962</v>
      </c>
      <c r="D74" s="7">
        <f>WEEKDAY(Table1[[#This Row],[Date]])</f>
        <v>5</v>
      </c>
      <c r="E74" s="5">
        <f t="shared" si="0"/>
        <v>19.000000000116415</v>
      </c>
      <c r="F74" s="6">
        <f>IFERROR(HOUR(Table1[[#This Row],[Start Time]])+MINUTE(Table1[[#This Row],[Start Time]])/60,"Err")</f>
        <v>5.5</v>
      </c>
      <c r="G74" s="6">
        <f>IFERROR(HOUR(Table1[[#This Row],[End Time]])+MINUTE(Table1[[#This Row],[End Time]])/60,"Err")</f>
        <v>0.5</v>
      </c>
      <c r="H74" s="6">
        <f>IF(Table1[[#This Row],[Delta]]="Err","Err",IF(Table1[[#This Row],[End Time Int]]&lt;Table1[[#This Row],[Start Time Int]],Table1[[#This Row],[End Time Int]]+24,Table1[[#This Row],[End Time Int]]))</f>
        <v>24.5</v>
      </c>
      <c r="I74" s="6">
        <f>Table1[[#This Row],[Adjusted End Time]]-Table1[[#This Row],[Start Time Int]]</f>
        <v>19</v>
      </c>
    </row>
    <row r="75" spans="1:9">
      <c r="A75" s="4">
        <v>40963.229166666664</v>
      </c>
      <c r="B75" s="4">
        <v>40964.020833333336</v>
      </c>
      <c r="C75" s="4">
        <f t="shared" si="1"/>
        <v>40963</v>
      </c>
      <c r="D75" s="7">
        <f>WEEKDAY(Table1[[#This Row],[Date]])</f>
        <v>6</v>
      </c>
      <c r="E75" s="5">
        <f t="shared" si="0"/>
        <v>19.000000000116415</v>
      </c>
      <c r="F75" s="6">
        <f>IFERROR(HOUR(Table1[[#This Row],[Start Time]])+MINUTE(Table1[[#This Row],[Start Time]])/60,"Err")</f>
        <v>5.5</v>
      </c>
      <c r="G75" s="6">
        <f>IFERROR(HOUR(Table1[[#This Row],[End Time]])+MINUTE(Table1[[#This Row],[End Time]])/60,"Err")</f>
        <v>0.5</v>
      </c>
      <c r="H75" s="6">
        <f>IF(Table1[[#This Row],[Delta]]="Err","Err",IF(Table1[[#This Row],[End Time Int]]&lt;Table1[[#This Row],[Start Time Int]],Table1[[#This Row],[End Time Int]]+24,Table1[[#This Row],[End Time Int]]))</f>
        <v>24.5</v>
      </c>
      <c r="I75" s="6">
        <f>Table1[[#This Row],[Adjusted End Time]]-Table1[[#This Row],[Start Time Int]]</f>
        <v>19</v>
      </c>
    </row>
    <row r="76" spans="1:9" hidden="1">
      <c r="A76" s="4">
        <v>40964.270833333336</v>
      </c>
      <c r="B76" s="4">
        <v>40964.885416666664</v>
      </c>
      <c r="C76" s="4">
        <f t="shared" si="1"/>
        <v>40964</v>
      </c>
      <c r="D76" s="7">
        <f>WEEKDAY(Table1[[#This Row],[Date]])</f>
        <v>7</v>
      </c>
      <c r="E76" s="5">
        <f t="shared" si="0"/>
        <v>14.749999999883585</v>
      </c>
      <c r="F76" s="6">
        <f>IFERROR(HOUR(Table1[[#This Row],[Start Time]])+MINUTE(Table1[[#This Row],[Start Time]])/60,"Err")</f>
        <v>6.5</v>
      </c>
      <c r="G76" s="6">
        <f>IFERROR(HOUR(Table1[[#This Row],[End Time]])+MINUTE(Table1[[#This Row],[End Time]])/60,"Err")</f>
        <v>21.25</v>
      </c>
      <c r="H76" s="6">
        <f>IF(Table1[[#This Row],[Delta]]="Err","Err",IF(Table1[[#This Row],[End Time Int]]&lt;Table1[[#This Row],[Start Time Int]],Table1[[#This Row],[End Time Int]]+24,Table1[[#This Row],[End Time Int]]))</f>
        <v>21.25</v>
      </c>
      <c r="I76" s="6">
        <f>Table1[[#This Row],[Adjusted End Time]]-Table1[[#This Row],[Start Time Int]]</f>
        <v>14.75</v>
      </c>
    </row>
    <row r="77" spans="1:9" hidden="1">
      <c r="A77" s="4">
        <v>40965.427083333336</v>
      </c>
      <c r="B77" s="4">
        <v>40965.958333333336</v>
      </c>
      <c r="C77" s="4">
        <f t="shared" si="1"/>
        <v>40965</v>
      </c>
      <c r="D77" s="7">
        <f>WEEKDAY(Table1[[#This Row],[Date]])</f>
        <v>1</v>
      </c>
      <c r="E77" s="5">
        <f t="shared" si="0"/>
        <v>12.75</v>
      </c>
      <c r="F77" s="6">
        <f>IFERROR(HOUR(Table1[[#This Row],[Start Time]])+MINUTE(Table1[[#This Row],[Start Time]])/60,"Err")</f>
        <v>10.25</v>
      </c>
      <c r="G77" s="6">
        <f>IFERROR(HOUR(Table1[[#This Row],[End Time]])+MINUTE(Table1[[#This Row],[End Time]])/60,"Err")</f>
        <v>23</v>
      </c>
      <c r="H77" s="6">
        <f>IF(Table1[[#This Row],[Delta]]="Err","Err",IF(Table1[[#This Row],[End Time Int]]&lt;Table1[[#This Row],[Start Time Int]],Table1[[#This Row],[End Time Int]]+24,Table1[[#This Row],[End Time Int]]))</f>
        <v>23</v>
      </c>
      <c r="I77" s="6">
        <f>Table1[[#This Row],[Adjusted End Time]]-Table1[[#This Row],[Start Time Int]]</f>
        <v>12.75</v>
      </c>
    </row>
    <row r="78" spans="1:9">
      <c r="A78" s="4">
        <v>40966.208333333336</v>
      </c>
      <c r="B78" s="4">
        <v>40967.020833333336</v>
      </c>
      <c r="C78" s="4">
        <f t="shared" si="1"/>
        <v>40966</v>
      </c>
      <c r="D78" s="7">
        <f>WEEKDAY(Table1[[#This Row],[Date]])</f>
        <v>2</v>
      </c>
      <c r="E78" s="5">
        <f t="shared" si="0"/>
        <v>19.5</v>
      </c>
      <c r="F78" s="6">
        <f>IFERROR(HOUR(Table1[[#This Row],[Start Time]])+MINUTE(Table1[[#This Row],[Start Time]])/60,"Err")</f>
        <v>5</v>
      </c>
      <c r="G78" s="6">
        <f>IFERROR(HOUR(Table1[[#This Row],[End Time]])+MINUTE(Table1[[#This Row],[End Time]])/60,"Err")</f>
        <v>0.5</v>
      </c>
      <c r="H78" s="6">
        <f>IF(Table1[[#This Row],[Delta]]="Err","Err",IF(Table1[[#This Row],[End Time Int]]&lt;Table1[[#This Row],[Start Time Int]],Table1[[#This Row],[End Time Int]]+24,Table1[[#This Row],[End Time Int]]))</f>
        <v>24.5</v>
      </c>
      <c r="I78" s="6">
        <f>Table1[[#This Row],[Adjusted End Time]]-Table1[[#This Row],[Start Time Int]]</f>
        <v>19.5</v>
      </c>
    </row>
    <row r="79" spans="1:9">
      <c r="A79" s="4">
        <v>40967.239583333336</v>
      </c>
      <c r="B79" s="4">
        <v>40968.03125</v>
      </c>
      <c r="C79" s="4">
        <f t="shared" si="1"/>
        <v>40967</v>
      </c>
      <c r="D79" s="7">
        <f>WEEKDAY(Table1[[#This Row],[Date]])</f>
        <v>3</v>
      </c>
      <c r="E79" s="5">
        <f t="shared" si="0"/>
        <v>18.999999999941792</v>
      </c>
      <c r="F79" s="6">
        <f>IFERROR(HOUR(Table1[[#This Row],[Start Time]])+MINUTE(Table1[[#This Row],[Start Time]])/60,"Err")</f>
        <v>5.75</v>
      </c>
      <c r="G79" s="6">
        <f>IFERROR(HOUR(Table1[[#This Row],[End Time]])+MINUTE(Table1[[#This Row],[End Time]])/60,"Err")</f>
        <v>0.75</v>
      </c>
      <c r="H79" s="6">
        <f>IF(Table1[[#This Row],[Delta]]="Err","Err",IF(Table1[[#This Row],[End Time Int]]&lt;Table1[[#This Row],[Start Time Int]],Table1[[#This Row],[End Time Int]]+24,Table1[[#This Row],[End Time Int]]))</f>
        <v>24.75</v>
      </c>
      <c r="I79" s="6">
        <f>Table1[[#This Row],[Adjusted End Time]]-Table1[[#This Row],[Start Time Int]]</f>
        <v>19</v>
      </c>
    </row>
    <row r="80" spans="1:9">
      <c r="A80" s="4">
        <v>40968.21875</v>
      </c>
      <c r="B80" s="4">
        <v>40969.03125</v>
      </c>
      <c r="C80" s="4">
        <f t="shared" si="1"/>
        <v>40968</v>
      </c>
      <c r="D80" s="7">
        <f>WEEKDAY(Table1[[#This Row],[Date]])</f>
        <v>4</v>
      </c>
      <c r="E80" s="5">
        <f t="shared" si="0"/>
        <v>19.5</v>
      </c>
      <c r="F80" s="6">
        <f>IFERROR(HOUR(Table1[[#This Row],[Start Time]])+MINUTE(Table1[[#This Row],[Start Time]])/60,"Err")</f>
        <v>5.25</v>
      </c>
      <c r="G80" s="6">
        <f>IFERROR(HOUR(Table1[[#This Row],[End Time]])+MINUTE(Table1[[#This Row],[End Time]])/60,"Err")</f>
        <v>0.75</v>
      </c>
      <c r="H80" s="6">
        <f>IF(Table1[[#This Row],[Delta]]="Err","Err",IF(Table1[[#This Row],[End Time Int]]&lt;Table1[[#This Row],[Start Time Int]],Table1[[#This Row],[End Time Int]]+24,Table1[[#This Row],[End Time Int]]))</f>
        <v>24.75</v>
      </c>
      <c r="I80" s="6">
        <f>Table1[[#This Row],[Adjusted End Time]]-Table1[[#This Row],[Start Time Int]]</f>
        <v>19.5</v>
      </c>
    </row>
    <row r="81" spans="1:9">
      <c r="A81" s="4">
        <v>40969.21875</v>
      </c>
      <c r="B81" s="4">
        <v>40970.03125</v>
      </c>
      <c r="C81" s="4">
        <f t="shared" si="1"/>
        <v>40969</v>
      </c>
      <c r="D81" s="7">
        <f>WEEKDAY(Table1[[#This Row],[Date]])</f>
        <v>5</v>
      </c>
      <c r="E81" s="5">
        <f t="shared" si="0"/>
        <v>19.5</v>
      </c>
      <c r="F81" s="6">
        <f>IFERROR(HOUR(Table1[[#This Row],[Start Time]])+MINUTE(Table1[[#This Row],[Start Time]])/60,"Err")</f>
        <v>5.25</v>
      </c>
      <c r="G81" s="6">
        <f>IFERROR(HOUR(Table1[[#This Row],[End Time]])+MINUTE(Table1[[#This Row],[End Time]])/60,"Err")</f>
        <v>0.75</v>
      </c>
      <c r="H81" s="6">
        <f>IF(Table1[[#This Row],[Delta]]="Err","Err",IF(Table1[[#This Row],[End Time Int]]&lt;Table1[[#This Row],[Start Time Int]],Table1[[#This Row],[End Time Int]]+24,Table1[[#This Row],[End Time Int]]))</f>
        <v>24.75</v>
      </c>
      <c r="I81" s="6">
        <f>Table1[[#This Row],[Adjusted End Time]]-Table1[[#This Row],[Start Time Int]]</f>
        <v>19.5</v>
      </c>
    </row>
    <row r="82" spans="1:9">
      <c r="A82" s="4">
        <v>40970.239583333336</v>
      </c>
      <c r="B82" s="4">
        <v>40971.041666666664</v>
      </c>
      <c r="C82" s="4">
        <f t="shared" si="1"/>
        <v>40970</v>
      </c>
      <c r="D82" s="7">
        <f>WEEKDAY(Table1[[#This Row],[Date]])</f>
        <v>6</v>
      </c>
      <c r="E82" s="5">
        <f t="shared" si="0"/>
        <v>19.249999999883585</v>
      </c>
      <c r="F82" s="6">
        <f>IFERROR(HOUR(Table1[[#This Row],[Start Time]])+MINUTE(Table1[[#This Row],[Start Time]])/60,"Err")</f>
        <v>5.75</v>
      </c>
      <c r="G82" s="6">
        <f>IFERROR(HOUR(Table1[[#This Row],[End Time]])+MINUTE(Table1[[#This Row],[End Time]])/60,"Err")</f>
        <v>1</v>
      </c>
      <c r="H82" s="6">
        <f>IF(Table1[[#This Row],[Delta]]="Err","Err",IF(Table1[[#This Row],[End Time Int]]&lt;Table1[[#This Row],[Start Time Int]],Table1[[#This Row],[End Time Int]]+24,Table1[[#This Row],[End Time Int]]))</f>
        <v>25</v>
      </c>
      <c r="I82" s="6">
        <f>Table1[[#This Row],[Adjusted End Time]]-Table1[[#This Row],[Start Time Int]]</f>
        <v>19.25</v>
      </c>
    </row>
    <row r="83" spans="1:9" hidden="1">
      <c r="A83" s="4">
        <v>40971.260416666664</v>
      </c>
      <c r="B83" s="4">
        <v>40971.947916666664</v>
      </c>
      <c r="C83" s="4">
        <f t="shared" si="1"/>
        <v>40971</v>
      </c>
      <c r="D83" s="7">
        <f>WEEKDAY(Table1[[#This Row],[Date]])</f>
        <v>7</v>
      </c>
      <c r="E83" s="5">
        <f t="shared" si="0"/>
        <v>16.5</v>
      </c>
      <c r="F83" s="6">
        <f>IFERROR(HOUR(Table1[[#This Row],[Start Time]])+MINUTE(Table1[[#This Row],[Start Time]])/60,"Err")</f>
        <v>6.25</v>
      </c>
      <c r="G83" s="6">
        <f>IFERROR(HOUR(Table1[[#This Row],[End Time]])+MINUTE(Table1[[#This Row],[End Time]])/60,"Err")</f>
        <v>22.75</v>
      </c>
      <c r="H83" s="6">
        <f>IF(Table1[[#This Row],[Delta]]="Err","Err",IF(Table1[[#This Row],[End Time Int]]&lt;Table1[[#This Row],[Start Time Int]],Table1[[#This Row],[End Time Int]]+24,Table1[[#This Row],[End Time Int]]))</f>
        <v>22.75</v>
      </c>
      <c r="I83" s="6">
        <f>Table1[[#This Row],[Adjusted End Time]]-Table1[[#This Row],[Start Time Int]]</f>
        <v>16.5</v>
      </c>
    </row>
    <row r="84" spans="1:9" hidden="1">
      <c r="A84" s="4">
        <v>40972.447916666664</v>
      </c>
      <c r="B84" s="4">
        <v>40972.885416666664</v>
      </c>
      <c r="C84" s="4">
        <f t="shared" si="1"/>
        <v>40972</v>
      </c>
      <c r="D84" s="7">
        <f>WEEKDAY(Table1[[#This Row],[Date]])</f>
        <v>1</v>
      </c>
      <c r="E84" s="5">
        <f t="shared" si="0"/>
        <v>10.5</v>
      </c>
      <c r="F84" s="6">
        <f>IFERROR(HOUR(Table1[[#This Row],[Start Time]])+MINUTE(Table1[[#This Row],[Start Time]])/60,"Err")</f>
        <v>10.75</v>
      </c>
      <c r="G84" s="6">
        <f>IFERROR(HOUR(Table1[[#This Row],[End Time]])+MINUTE(Table1[[#This Row],[End Time]])/60,"Err")</f>
        <v>21.25</v>
      </c>
      <c r="H84" s="6">
        <f>IF(Table1[[#This Row],[Delta]]="Err","Err",IF(Table1[[#This Row],[End Time Int]]&lt;Table1[[#This Row],[Start Time Int]],Table1[[#This Row],[End Time Int]]+24,Table1[[#This Row],[End Time Int]]))</f>
        <v>21.25</v>
      </c>
      <c r="I84" s="6">
        <f>Table1[[#This Row],[Adjusted End Time]]-Table1[[#This Row],[Start Time Int]]</f>
        <v>10.5</v>
      </c>
    </row>
    <row r="85" spans="1:9">
      <c r="A85" s="4">
        <v>40973.1875</v>
      </c>
      <c r="B85" s="4">
        <v>40974.03125</v>
      </c>
      <c r="C85" s="4">
        <f t="shared" si="1"/>
        <v>40973</v>
      </c>
      <c r="D85" s="7">
        <f>WEEKDAY(Table1[[#This Row],[Date]])</f>
        <v>2</v>
      </c>
      <c r="E85" s="5">
        <f t="shared" ref="E85:E148" si="2">IFERROR((B85-A85)*24,"Err")</f>
        <v>20.25</v>
      </c>
      <c r="F85" s="6">
        <f>IFERROR(HOUR(Table1[[#This Row],[Start Time]])+MINUTE(Table1[[#This Row],[Start Time]])/60,"Err")</f>
        <v>4.5</v>
      </c>
      <c r="G85" s="6">
        <f>IFERROR(HOUR(Table1[[#This Row],[End Time]])+MINUTE(Table1[[#This Row],[End Time]])/60,"Err")</f>
        <v>0.75</v>
      </c>
      <c r="H85" s="6">
        <f>IF(Table1[[#This Row],[Delta]]="Err","Err",IF(Table1[[#This Row],[End Time Int]]&lt;Table1[[#This Row],[Start Time Int]],Table1[[#This Row],[End Time Int]]+24,Table1[[#This Row],[End Time Int]]))</f>
        <v>24.75</v>
      </c>
      <c r="I85" s="6">
        <f>Table1[[#This Row],[Adjusted End Time]]-Table1[[#This Row],[Start Time Int]]</f>
        <v>20.25</v>
      </c>
    </row>
    <row r="86" spans="1:9">
      <c r="A86" s="4">
        <v>40974.229166666664</v>
      </c>
      <c r="B86" s="4">
        <v>40975.03125</v>
      </c>
      <c r="C86" s="4">
        <f t="shared" si="1"/>
        <v>40974</v>
      </c>
      <c r="D86" s="7">
        <f>WEEKDAY(Table1[[#This Row],[Date]])</f>
        <v>3</v>
      </c>
      <c r="E86" s="5">
        <f t="shared" si="2"/>
        <v>19.250000000058208</v>
      </c>
      <c r="F86" s="6">
        <f>IFERROR(HOUR(Table1[[#This Row],[Start Time]])+MINUTE(Table1[[#This Row],[Start Time]])/60,"Err")</f>
        <v>5.5</v>
      </c>
      <c r="G86" s="6">
        <f>IFERROR(HOUR(Table1[[#This Row],[End Time]])+MINUTE(Table1[[#This Row],[End Time]])/60,"Err")</f>
        <v>0.75</v>
      </c>
      <c r="H86" s="6">
        <f>IF(Table1[[#This Row],[Delta]]="Err","Err",IF(Table1[[#This Row],[End Time Int]]&lt;Table1[[#This Row],[Start Time Int]],Table1[[#This Row],[End Time Int]]+24,Table1[[#This Row],[End Time Int]]))</f>
        <v>24.75</v>
      </c>
      <c r="I86" s="6">
        <f>Table1[[#This Row],[Adjusted End Time]]-Table1[[#This Row],[Start Time Int]]</f>
        <v>19.25</v>
      </c>
    </row>
    <row r="87" spans="1:9">
      <c r="A87" s="4">
        <v>40975.21875</v>
      </c>
      <c r="B87" s="4">
        <v>40976.03125</v>
      </c>
      <c r="C87" s="4">
        <f t="shared" ref="C87:C150" si="3">C86+1</f>
        <v>40975</v>
      </c>
      <c r="D87" s="7">
        <f>WEEKDAY(Table1[[#This Row],[Date]])</f>
        <v>4</v>
      </c>
      <c r="E87" s="5">
        <f t="shared" si="2"/>
        <v>19.5</v>
      </c>
      <c r="F87" s="6">
        <f>IFERROR(HOUR(Table1[[#This Row],[Start Time]])+MINUTE(Table1[[#This Row],[Start Time]])/60,"Err")</f>
        <v>5.25</v>
      </c>
      <c r="G87" s="6">
        <f>IFERROR(HOUR(Table1[[#This Row],[End Time]])+MINUTE(Table1[[#This Row],[End Time]])/60,"Err")</f>
        <v>0.75</v>
      </c>
      <c r="H87" s="6">
        <f>IF(Table1[[#This Row],[Delta]]="Err","Err",IF(Table1[[#This Row],[End Time Int]]&lt;Table1[[#This Row],[Start Time Int]],Table1[[#This Row],[End Time Int]]+24,Table1[[#This Row],[End Time Int]]))</f>
        <v>24.75</v>
      </c>
      <c r="I87" s="6">
        <f>Table1[[#This Row],[Adjusted End Time]]-Table1[[#This Row],[Start Time Int]]</f>
        <v>19.5</v>
      </c>
    </row>
    <row r="88" spans="1:9">
      <c r="A88" s="4">
        <v>40976.229166666664</v>
      </c>
      <c r="B88" s="4">
        <v>40977.020833333336</v>
      </c>
      <c r="C88" s="4">
        <f t="shared" si="3"/>
        <v>40976</v>
      </c>
      <c r="D88" s="7">
        <f>WEEKDAY(Table1[[#This Row],[Date]])</f>
        <v>5</v>
      </c>
      <c r="E88" s="5">
        <f t="shared" si="2"/>
        <v>19.000000000116415</v>
      </c>
      <c r="F88" s="6">
        <f>IFERROR(HOUR(Table1[[#This Row],[Start Time]])+MINUTE(Table1[[#This Row],[Start Time]])/60,"Err")</f>
        <v>5.5</v>
      </c>
      <c r="G88" s="6">
        <f>IFERROR(HOUR(Table1[[#This Row],[End Time]])+MINUTE(Table1[[#This Row],[End Time]])/60,"Err")</f>
        <v>0.5</v>
      </c>
      <c r="H88" s="6">
        <f>IF(Table1[[#This Row],[Delta]]="Err","Err",IF(Table1[[#This Row],[End Time Int]]&lt;Table1[[#This Row],[Start Time Int]],Table1[[#This Row],[End Time Int]]+24,Table1[[#This Row],[End Time Int]]))</f>
        <v>24.5</v>
      </c>
      <c r="I88" s="6">
        <f>Table1[[#This Row],[Adjusted End Time]]-Table1[[#This Row],[Start Time Int]]</f>
        <v>19</v>
      </c>
    </row>
    <row r="89" spans="1:9">
      <c r="A89" s="4">
        <v>40977.229166666664</v>
      </c>
      <c r="B89" s="4">
        <v>40978.072916666664</v>
      </c>
      <c r="C89" s="4">
        <f t="shared" si="3"/>
        <v>40977</v>
      </c>
      <c r="D89" s="7">
        <f>WEEKDAY(Table1[[#This Row],[Date]])</f>
        <v>6</v>
      </c>
      <c r="E89" s="5">
        <f t="shared" si="2"/>
        <v>20.25</v>
      </c>
      <c r="F89" s="6">
        <f>IFERROR(HOUR(Table1[[#This Row],[Start Time]])+MINUTE(Table1[[#This Row],[Start Time]])/60,"Err")</f>
        <v>5.5</v>
      </c>
      <c r="G89" s="6">
        <f>IFERROR(HOUR(Table1[[#This Row],[End Time]])+MINUTE(Table1[[#This Row],[End Time]])/60,"Err")</f>
        <v>1.75</v>
      </c>
      <c r="H89" s="6">
        <f>IF(Table1[[#This Row],[Delta]]="Err","Err",IF(Table1[[#This Row],[End Time Int]]&lt;Table1[[#This Row],[Start Time Int]],Table1[[#This Row],[End Time Int]]+24,Table1[[#This Row],[End Time Int]]))</f>
        <v>25.75</v>
      </c>
      <c r="I89" s="6">
        <f>Table1[[#This Row],[Adjusted End Time]]-Table1[[#This Row],[Start Time Int]]</f>
        <v>20.25</v>
      </c>
    </row>
    <row r="90" spans="1:9" hidden="1">
      <c r="A90" s="4">
        <v>40978.291666666664</v>
      </c>
      <c r="B90" s="4">
        <v>40979</v>
      </c>
      <c r="C90" s="4">
        <f t="shared" si="3"/>
        <v>40978</v>
      </c>
      <c r="D90" s="7">
        <f>WEEKDAY(Table1[[#This Row],[Date]])</f>
        <v>7</v>
      </c>
      <c r="E90" s="5">
        <f t="shared" si="2"/>
        <v>17.000000000058208</v>
      </c>
      <c r="F90" s="6">
        <f>IFERROR(HOUR(Table1[[#This Row],[Start Time]])+MINUTE(Table1[[#This Row],[Start Time]])/60,"Err")</f>
        <v>7</v>
      </c>
      <c r="G90" s="6">
        <f>IFERROR(HOUR(Table1[[#This Row],[End Time]])+MINUTE(Table1[[#This Row],[End Time]])/60,"Err")</f>
        <v>0</v>
      </c>
      <c r="H90" s="6">
        <f>IF(Table1[[#This Row],[Delta]]="Err","Err",IF(Table1[[#This Row],[End Time Int]]&lt;Table1[[#This Row],[Start Time Int]],Table1[[#This Row],[End Time Int]]+24,Table1[[#This Row],[End Time Int]]))</f>
        <v>24</v>
      </c>
      <c r="I90" s="6">
        <f>Table1[[#This Row],[Adjusted End Time]]-Table1[[#This Row],[Start Time Int]]</f>
        <v>17</v>
      </c>
    </row>
    <row r="91" spans="1:9" hidden="1">
      <c r="A91" s="4">
        <v>40979.40625</v>
      </c>
      <c r="B91" s="4">
        <v>40979.979166666664</v>
      </c>
      <c r="C91" s="4">
        <f t="shared" si="3"/>
        <v>40979</v>
      </c>
      <c r="D91" s="7">
        <f>WEEKDAY(Table1[[#This Row],[Date]])</f>
        <v>1</v>
      </c>
      <c r="E91" s="5">
        <f t="shared" si="2"/>
        <v>13.749999999941792</v>
      </c>
      <c r="F91" s="6">
        <f>IFERROR(HOUR(Table1[[#This Row],[Start Time]])+MINUTE(Table1[[#This Row],[Start Time]])/60,"Err")</f>
        <v>9.75</v>
      </c>
      <c r="G91" s="6">
        <f>IFERROR(HOUR(Table1[[#This Row],[End Time]])+MINUTE(Table1[[#This Row],[End Time]])/60,"Err")</f>
        <v>23.5</v>
      </c>
      <c r="H91" s="6">
        <f>IF(Table1[[#This Row],[Delta]]="Err","Err",IF(Table1[[#This Row],[End Time Int]]&lt;Table1[[#This Row],[Start Time Int]],Table1[[#This Row],[End Time Int]]+24,Table1[[#This Row],[End Time Int]]))</f>
        <v>23.5</v>
      </c>
      <c r="I91" s="6">
        <f>Table1[[#This Row],[Adjusted End Time]]-Table1[[#This Row],[Start Time Int]]</f>
        <v>13.75</v>
      </c>
    </row>
    <row r="92" spans="1:9">
      <c r="A92" s="4">
        <v>40980.208333333336</v>
      </c>
      <c r="B92" s="4">
        <v>40981.052083333336</v>
      </c>
      <c r="C92" s="4">
        <f t="shared" si="3"/>
        <v>40980</v>
      </c>
      <c r="D92" s="7">
        <f>WEEKDAY(Table1[[#This Row],[Date]])</f>
        <v>2</v>
      </c>
      <c r="E92" s="5">
        <f t="shared" si="2"/>
        <v>20.25</v>
      </c>
      <c r="F92" s="6">
        <f>IFERROR(HOUR(Table1[[#This Row],[Start Time]])+MINUTE(Table1[[#This Row],[Start Time]])/60,"Err")</f>
        <v>5</v>
      </c>
      <c r="G92" s="6">
        <f>IFERROR(HOUR(Table1[[#This Row],[End Time]])+MINUTE(Table1[[#This Row],[End Time]])/60,"Err")</f>
        <v>1.25</v>
      </c>
      <c r="H92" s="6">
        <f>IF(Table1[[#This Row],[Delta]]="Err","Err",IF(Table1[[#This Row],[End Time Int]]&lt;Table1[[#This Row],[Start Time Int]],Table1[[#This Row],[End Time Int]]+24,Table1[[#This Row],[End Time Int]]))</f>
        <v>25.25</v>
      </c>
      <c r="I92" s="6">
        <f>Table1[[#This Row],[Adjusted End Time]]-Table1[[#This Row],[Start Time Int]]</f>
        <v>20.25</v>
      </c>
    </row>
    <row r="93" spans="1:9">
      <c r="A93" s="4">
        <v>40981.239583333336</v>
      </c>
      <c r="B93" s="4">
        <v>40982.052083333336</v>
      </c>
      <c r="C93" s="4">
        <f t="shared" si="3"/>
        <v>40981</v>
      </c>
      <c r="D93" s="7">
        <f>WEEKDAY(Table1[[#This Row],[Date]])</f>
        <v>3</v>
      </c>
      <c r="E93" s="5">
        <f t="shared" si="2"/>
        <v>19.5</v>
      </c>
      <c r="F93" s="6">
        <f>IFERROR(HOUR(Table1[[#This Row],[Start Time]])+MINUTE(Table1[[#This Row],[Start Time]])/60,"Err")</f>
        <v>5.75</v>
      </c>
      <c r="G93" s="6">
        <f>IFERROR(HOUR(Table1[[#This Row],[End Time]])+MINUTE(Table1[[#This Row],[End Time]])/60,"Err")</f>
        <v>1.25</v>
      </c>
      <c r="H93" s="6">
        <f>IF(Table1[[#This Row],[Delta]]="Err","Err",IF(Table1[[#This Row],[End Time Int]]&lt;Table1[[#This Row],[Start Time Int]],Table1[[#This Row],[End Time Int]]+24,Table1[[#This Row],[End Time Int]]))</f>
        <v>25.25</v>
      </c>
      <c r="I93" s="6">
        <f>Table1[[#This Row],[Adjusted End Time]]-Table1[[#This Row],[Start Time Int]]</f>
        <v>19.5</v>
      </c>
    </row>
    <row r="94" spans="1:9">
      <c r="A94" s="4">
        <v>40982.229166666664</v>
      </c>
      <c r="B94" s="4">
        <v>40983.052083333336</v>
      </c>
      <c r="C94" s="4">
        <f t="shared" si="3"/>
        <v>40982</v>
      </c>
      <c r="D94" s="7">
        <f>WEEKDAY(Table1[[#This Row],[Date]])</f>
        <v>4</v>
      </c>
      <c r="E94" s="5">
        <f t="shared" si="2"/>
        <v>19.750000000116415</v>
      </c>
      <c r="F94" s="6">
        <f>IFERROR(HOUR(Table1[[#This Row],[Start Time]])+MINUTE(Table1[[#This Row],[Start Time]])/60,"Err")</f>
        <v>5.5</v>
      </c>
      <c r="G94" s="6">
        <f>IFERROR(HOUR(Table1[[#This Row],[End Time]])+MINUTE(Table1[[#This Row],[End Time]])/60,"Err")</f>
        <v>1.25</v>
      </c>
      <c r="H94" s="6">
        <f>IF(Table1[[#This Row],[Delta]]="Err","Err",IF(Table1[[#This Row],[End Time Int]]&lt;Table1[[#This Row],[Start Time Int]],Table1[[#This Row],[End Time Int]]+24,Table1[[#This Row],[End Time Int]]))</f>
        <v>25.25</v>
      </c>
      <c r="I94" s="6">
        <f>Table1[[#This Row],[Adjusted End Time]]-Table1[[#This Row],[Start Time Int]]</f>
        <v>19.75</v>
      </c>
    </row>
    <row r="95" spans="1:9">
      <c r="A95" s="4">
        <v>40983.239583333336</v>
      </c>
      <c r="B95" s="4">
        <v>40984.052083333336</v>
      </c>
      <c r="C95" s="4">
        <f t="shared" si="3"/>
        <v>40983</v>
      </c>
      <c r="D95" s="7">
        <f>WEEKDAY(Table1[[#This Row],[Date]])</f>
        <v>5</v>
      </c>
      <c r="E95" s="5">
        <f t="shared" si="2"/>
        <v>19.5</v>
      </c>
      <c r="F95" s="6">
        <f>IFERROR(HOUR(Table1[[#This Row],[Start Time]])+MINUTE(Table1[[#This Row],[Start Time]])/60,"Err")</f>
        <v>5.75</v>
      </c>
      <c r="G95" s="6">
        <f>IFERROR(HOUR(Table1[[#This Row],[End Time]])+MINUTE(Table1[[#This Row],[End Time]])/60,"Err")</f>
        <v>1.25</v>
      </c>
      <c r="H95" s="6">
        <f>IF(Table1[[#This Row],[Delta]]="Err","Err",IF(Table1[[#This Row],[End Time Int]]&lt;Table1[[#This Row],[Start Time Int]],Table1[[#This Row],[End Time Int]]+24,Table1[[#This Row],[End Time Int]]))</f>
        <v>25.25</v>
      </c>
      <c r="I95" s="6">
        <f>Table1[[#This Row],[Adjusted End Time]]-Table1[[#This Row],[Start Time Int]]</f>
        <v>19.5</v>
      </c>
    </row>
    <row r="96" spans="1:9">
      <c r="A96" s="4">
        <v>40984.229166666664</v>
      </c>
      <c r="B96" s="4">
        <v>40985.0625</v>
      </c>
      <c r="C96" s="4">
        <f t="shared" si="3"/>
        <v>40984</v>
      </c>
      <c r="D96" s="7">
        <f>WEEKDAY(Table1[[#This Row],[Date]])</f>
        <v>6</v>
      </c>
      <c r="E96" s="5">
        <f t="shared" si="2"/>
        <v>20.000000000058208</v>
      </c>
      <c r="F96" s="6">
        <f>IFERROR(HOUR(Table1[[#This Row],[Start Time]])+MINUTE(Table1[[#This Row],[Start Time]])/60,"Err")</f>
        <v>5.5</v>
      </c>
      <c r="G96" s="6">
        <f>IFERROR(HOUR(Table1[[#This Row],[End Time]])+MINUTE(Table1[[#This Row],[End Time]])/60,"Err")</f>
        <v>1.5</v>
      </c>
      <c r="H96" s="6">
        <f>IF(Table1[[#This Row],[Delta]]="Err","Err",IF(Table1[[#This Row],[End Time Int]]&lt;Table1[[#This Row],[Start Time Int]],Table1[[#This Row],[End Time Int]]+24,Table1[[#This Row],[End Time Int]]))</f>
        <v>25.5</v>
      </c>
      <c r="I96" s="6">
        <f>Table1[[#This Row],[Adjusted End Time]]-Table1[[#This Row],[Start Time Int]]</f>
        <v>20</v>
      </c>
    </row>
    <row r="97" spans="1:9" hidden="1">
      <c r="A97" s="4">
        <v>40985.25</v>
      </c>
      <c r="B97" s="4">
        <v>40986</v>
      </c>
      <c r="C97" s="4">
        <f t="shared" si="3"/>
        <v>40985</v>
      </c>
      <c r="D97" s="7">
        <f>WEEKDAY(Table1[[#This Row],[Date]])</f>
        <v>7</v>
      </c>
      <c r="E97" s="5">
        <f t="shared" si="2"/>
        <v>18</v>
      </c>
      <c r="F97" s="6">
        <f>IFERROR(HOUR(Table1[[#This Row],[Start Time]])+MINUTE(Table1[[#This Row],[Start Time]])/60,"Err")</f>
        <v>6</v>
      </c>
      <c r="G97" s="6">
        <f>IFERROR(HOUR(Table1[[#This Row],[End Time]])+MINUTE(Table1[[#This Row],[End Time]])/60,"Err")</f>
        <v>0</v>
      </c>
      <c r="H97" s="6">
        <f>IF(Table1[[#This Row],[Delta]]="Err","Err",IF(Table1[[#This Row],[End Time Int]]&lt;Table1[[#This Row],[Start Time Int]],Table1[[#This Row],[End Time Int]]+24,Table1[[#This Row],[End Time Int]]))</f>
        <v>24</v>
      </c>
      <c r="I97" s="6">
        <f>Table1[[#This Row],[Adjusted End Time]]-Table1[[#This Row],[Start Time Int]]</f>
        <v>18</v>
      </c>
    </row>
    <row r="98" spans="1:9" hidden="1">
      <c r="A98" s="4">
        <v>40986.416666666664</v>
      </c>
      <c r="B98" s="4">
        <v>40986.875</v>
      </c>
      <c r="C98" s="4">
        <f t="shared" si="3"/>
        <v>40986</v>
      </c>
      <c r="D98" s="7">
        <f>WEEKDAY(Table1[[#This Row],[Date]])</f>
        <v>1</v>
      </c>
      <c r="E98" s="5">
        <f t="shared" si="2"/>
        <v>11.000000000058208</v>
      </c>
      <c r="F98" s="6">
        <f>IFERROR(HOUR(Table1[[#This Row],[Start Time]])+MINUTE(Table1[[#This Row],[Start Time]])/60,"Err")</f>
        <v>10</v>
      </c>
      <c r="G98" s="6">
        <f>IFERROR(HOUR(Table1[[#This Row],[End Time]])+MINUTE(Table1[[#This Row],[End Time]])/60,"Err")</f>
        <v>21</v>
      </c>
      <c r="H98" s="6">
        <f>IF(Table1[[#This Row],[Delta]]="Err","Err",IF(Table1[[#This Row],[End Time Int]]&lt;Table1[[#This Row],[Start Time Int]],Table1[[#This Row],[End Time Int]]+24,Table1[[#This Row],[End Time Int]]))</f>
        <v>21</v>
      </c>
      <c r="I98" s="6">
        <f>Table1[[#This Row],[Adjusted End Time]]-Table1[[#This Row],[Start Time Int]]</f>
        <v>11</v>
      </c>
    </row>
    <row r="99" spans="1:9">
      <c r="A99" s="4">
        <v>40987.229166666664</v>
      </c>
      <c r="B99" s="4">
        <v>40987.895833333336</v>
      </c>
      <c r="C99" s="4">
        <f t="shared" si="3"/>
        <v>40987</v>
      </c>
      <c r="D99" s="7">
        <f>WEEKDAY(Table1[[#This Row],[Date]])</f>
        <v>2</v>
      </c>
      <c r="E99" s="5">
        <f t="shared" si="2"/>
        <v>16.000000000116415</v>
      </c>
      <c r="F99" s="6">
        <f>IFERROR(HOUR(Table1[[#This Row],[Start Time]])+MINUTE(Table1[[#This Row],[Start Time]])/60,"Err")</f>
        <v>5.5</v>
      </c>
      <c r="G99" s="6">
        <f>IFERROR(HOUR(Table1[[#This Row],[End Time]])+MINUTE(Table1[[#This Row],[End Time]])/60,"Err")</f>
        <v>21.5</v>
      </c>
      <c r="H99" s="6">
        <f>IF(Table1[[#This Row],[Delta]]="Err","Err",IF(Table1[[#This Row],[End Time Int]]&lt;Table1[[#This Row],[Start Time Int]],Table1[[#This Row],[End Time Int]]+24,Table1[[#This Row],[End Time Int]]))</f>
        <v>21.5</v>
      </c>
      <c r="I99" s="6">
        <f>Table1[[#This Row],[Adjusted End Time]]-Table1[[#This Row],[Start Time Int]]</f>
        <v>16</v>
      </c>
    </row>
    <row r="100" spans="1:9">
      <c r="A100" s="4">
        <v>40988.239583333336</v>
      </c>
      <c r="B100" s="4">
        <v>40989.052083333336</v>
      </c>
      <c r="C100" s="4">
        <f t="shared" si="3"/>
        <v>40988</v>
      </c>
      <c r="D100" s="7">
        <f>WEEKDAY(Table1[[#This Row],[Date]])</f>
        <v>3</v>
      </c>
      <c r="E100" s="5">
        <f t="shared" si="2"/>
        <v>19.5</v>
      </c>
      <c r="F100" s="6">
        <f>IFERROR(HOUR(Table1[[#This Row],[Start Time]])+MINUTE(Table1[[#This Row],[Start Time]])/60,"Err")</f>
        <v>5.75</v>
      </c>
      <c r="G100" s="6">
        <f>IFERROR(HOUR(Table1[[#This Row],[End Time]])+MINUTE(Table1[[#This Row],[End Time]])/60,"Err")</f>
        <v>1.25</v>
      </c>
      <c r="H100" s="6">
        <f>IF(Table1[[#This Row],[Delta]]="Err","Err",IF(Table1[[#This Row],[End Time Int]]&lt;Table1[[#This Row],[Start Time Int]],Table1[[#This Row],[End Time Int]]+24,Table1[[#This Row],[End Time Int]]))</f>
        <v>25.25</v>
      </c>
      <c r="I100" s="6">
        <f>Table1[[#This Row],[Adjusted End Time]]-Table1[[#This Row],[Start Time Int]]</f>
        <v>19.5</v>
      </c>
    </row>
    <row r="101" spans="1:9">
      <c r="A101" s="4">
        <v>40989.229166666664</v>
      </c>
      <c r="B101" s="4">
        <v>40990.052083333336</v>
      </c>
      <c r="C101" s="4">
        <f t="shared" si="3"/>
        <v>40989</v>
      </c>
      <c r="D101" s="7">
        <f>WEEKDAY(Table1[[#This Row],[Date]])</f>
        <v>4</v>
      </c>
      <c r="E101" s="5">
        <f t="shared" si="2"/>
        <v>19.750000000116415</v>
      </c>
      <c r="F101" s="6">
        <f>IFERROR(HOUR(Table1[[#This Row],[Start Time]])+MINUTE(Table1[[#This Row],[Start Time]])/60,"Err")</f>
        <v>5.5</v>
      </c>
      <c r="G101" s="6">
        <f>IFERROR(HOUR(Table1[[#This Row],[End Time]])+MINUTE(Table1[[#This Row],[End Time]])/60,"Err")</f>
        <v>1.25</v>
      </c>
      <c r="H101" s="6">
        <f>IF(Table1[[#This Row],[Delta]]="Err","Err",IF(Table1[[#This Row],[End Time Int]]&lt;Table1[[#This Row],[Start Time Int]],Table1[[#This Row],[End Time Int]]+24,Table1[[#This Row],[End Time Int]]))</f>
        <v>25.25</v>
      </c>
      <c r="I101" s="6">
        <f>Table1[[#This Row],[Adjusted End Time]]-Table1[[#This Row],[Start Time Int]]</f>
        <v>19.75</v>
      </c>
    </row>
    <row r="102" spans="1:9">
      <c r="A102" s="4">
        <v>40990.239583333336</v>
      </c>
      <c r="B102" s="4">
        <v>40991.0625</v>
      </c>
      <c r="C102" s="4">
        <f t="shared" si="3"/>
        <v>40990</v>
      </c>
      <c r="D102" s="7">
        <f>WEEKDAY(Table1[[#This Row],[Date]])</f>
        <v>5</v>
      </c>
      <c r="E102" s="5">
        <f t="shared" si="2"/>
        <v>19.749999999941792</v>
      </c>
      <c r="F102" s="6">
        <f>IFERROR(HOUR(Table1[[#This Row],[Start Time]])+MINUTE(Table1[[#This Row],[Start Time]])/60,"Err")</f>
        <v>5.75</v>
      </c>
      <c r="G102" s="6">
        <f>IFERROR(HOUR(Table1[[#This Row],[End Time]])+MINUTE(Table1[[#This Row],[End Time]])/60,"Err")</f>
        <v>1.5</v>
      </c>
      <c r="H102" s="6">
        <f>IF(Table1[[#This Row],[Delta]]="Err","Err",IF(Table1[[#This Row],[End Time Int]]&lt;Table1[[#This Row],[Start Time Int]],Table1[[#This Row],[End Time Int]]+24,Table1[[#This Row],[End Time Int]]))</f>
        <v>25.5</v>
      </c>
      <c r="I102" s="6">
        <f>Table1[[#This Row],[Adjusted End Time]]-Table1[[#This Row],[Start Time Int]]</f>
        <v>19.75</v>
      </c>
    </row>
    <row r="103" spans="1:9">
      <c r="A103" s="4">
        <v>40991.239583333336</v>
      </c>
      <c r="B103" s="4">
        <v>40992.052083333336</v>
      </c>
      <c r="C103" s="4">
        <f t="shared" si="3"/>
        <v>40991</v>
      </c>
      <c r="D103" s="7">
        <f>WEEKDAY(Table1[[#This Row],[Date]])</f>
        <v>6</v>
      </c>
      <c r="E103" s="5">
        <f t="shared" si="2"/>
        <v>19.5</v>
      </c>
      <c r="F103" s="6">
        <f>IFERROR(HOUR(Table1[[#This Row],[Start Time]])+MINUTE(Table1[[#This Row],[Start Time]])/60,"Err")</f>
        <v>5.75</v>
      </c>
      <c r="G103" s="6">
        <f>IFERROR(HOUR(Table1[[#This Row],[End Time]])+MINUTE(Table1[[#This Row],[End Time]])/60,"Err")</f>
        <v>1.25</v>
      </c>
      <c r="H103" s="6">
        <f>IF(Table1[[#This Row],[Delta]]="Err","Err",IF(Table1[[#This Row],[End Time Int]]&lt;Table1[[#This Row],[Start Time Int]],Table1[[#This Row],[End Time Int]]+24,Table1[[#This Row],[End Time Int]]))</f>
        <v>25.25</v>
      </c>
      <c r="I103" s="6">
        <f>Table1[[#This Row],[Adjusted End Time]]-Table1[[#This Row],[Start Time Int]]</f>
        <v>19.5</v>
      </c>
    </row>
    <row r="104" spans="1:9" hidden="1">
      <c r="A104" s="4">
        <v>40992.270833333336</v>
      </c>
      <c r="B104" s="4">
        <v>40992.96875</v>
      </c>
      <c r="C104" s="4">
        <f t="shared" si="3"/>
        <v>40992</v>
      </c>
      <c r="D104" s="7">
        <f>WEEKDAY(Table1[[#This Row],[Date]])</f>
        <v>7</v>
      </c>
      <c r="E104" s="5">
        <f t="shared" si="2"/>
        <v>16.749999999941792</v>
      </c>
      <c r="F104" s="6">
        <f>IFERROR(HOUR(Table1[[#This Row],[Start Time]])+MINUTE(Table1[[#This Row],[Start Time]])/60,"Err")</f>
        <v>6.5</v>
      </c>
      <c r="G104" s="6">
        <f>IFERROR(HOUR(Table1[[#This Row],[End Time]])+MINUTE(Table1[[#This Row],[End Time]])/60,"Err")</f>
        <v>23.25</v>
      </c>
      <c r="H104" s="6">
        <f>IF(Table1[[#This Row],[Delta]]="Err","Err",IF(Table1[[#This Row],[End Time Int]]&lt;Table1[[#This Row],[Start Time Int]],Table1[[#This Row],[End Time Int]]+24,Table1[[#This Row],[End Time Int]]))</f>
        <v>23.25</v>
      </c>
      <c r="I104" s="6">
        <f>Table1[[#This Row],[Adjusted End Time]]-Table1[[#This Row],[Start Time Int]]</f>
        <v>16.75</v>
      </c>
    </row>
    <row r="105" spans="1:9" hidden="1">
      <c r="A105" s="4">
        <v>40993.40625</v>
      </c>
      <c r="B105" s="4">
        <v>40993.916666666664</v>
      </c>
      <c r="C105" s="4">
        <f t="shared" si="3"/>
        <v>40993</v>
      </c>
      <c r="D105" s="7">
        <f>WEEKDAY(Table1[[#This Row],[Date]])</f>
        <v>1</v>
      </c>
      <c r="E105" s="5">
        <f t="shared" si="2"/>
        <v>12.249999999941792</v>
      </c>
      <c r="F105" s="6">
        <f>IFERROR(HOUR(Table1[[#This Row],[Start Time]])+MINUTE(Table1[[#This Row],[Start Time]])/60,"Err")</f>
        <v>9.75</v>
      </c>
      <c r="G105" s="6">
        <f>IFERROR(HOUR(Table1[[#This Row],[End Time]])+MINUTE(Table1[[#This Row],[End Time]])/60,"Err")</f>
        <v>22</v>
      </c>
      <c r="H105" s="6">
        <f>IF(Table1[[#This Row],[Delta]]="Err","Err",IF(Table1[[#This Row],[End Time Int]]&lt;Table1[[#This Row],[Start Time Int]],Table1[[#This Row],[End Time Int]]+24,Table1[[#This Row],[End Time Int]]))</f>
        <v>22</v>
      </c>
      <c r="I105" s="6">
        <f>Table1[[#This Row],[Adjusted End Time]]-Table1[[#This Row],[Start Time Int]]</f>
        <v>12.25</v>
      </c>
    </row>
    <row r="106" spans="1:9">
      <c r="A106" s="4">
        <v>40994.229166666664</v>
      </c>
      <c r="B106" s="4">
        <v>40995.052083333336</v>
      </c>
      <c r="C106" s="4">
        <f t="shared" si="3"/>
        <v>40994</v>
      </c>
      <c r="D106" s="7">
        <f>WEEKDAY(Table1[[#This Row],[Date]])</f>
        <v>2</v>
      </c>
      <c r="E106" s="5">
        <f t="shared" si="2"/>
        <v>19.750000000116415</v>
      </c>
      <c r="F106" s="6">
        <f>IFERROR(HOUR(Table1[[#This Row],[Start Time]])+MINUTE(Table1[[#This Row],[Start Time]])/60,"Err")</f>
        <v>5.5</v>
      </c>
      <c r="G106" s="6">
        <f>IFERROR(HOUR(Table1[[#This Row],[End Time]])+MINUTE(Table1[[#This Row],[End Time]])/60,"Err")</f>
        <v>1.25</v>
      </c>
      <c r="H106" s="6">
        <f>IF(Table1[[#This Row],[Delta]]="Err","Err",IF(Table1[[#This Row],[End Time Int]]&lt;Table1[[#This Row],[Start Time Int]],Table1[[#This Row],[End Time Int]]+24,Table1[[#This Row],[End Time Int]]))</f>
        <v>25.25</v>
      </c>
      <c r="I106" s="6">
        <f>Table1[[#This Row],[Adjusted End Time]]-Table1[[#This Row],[Start Time Int]]</f>
        <v>19.75</v>
      </c>
    </row>
    <row r="107" spans="1:9">
      <c r="A107" s="4">
        <v>40995.229166666664</v>
      </c>
      <c r="B107" s="4">
        <v>40996.052083333336</v>
      </c>
      <c r="C107" s="4">
        <f t="shared" si="3"/>
        <v>40995</v>
      </c>
      <c r="D107" s="7">
        <f>WEEKDAY(Table1[[#This Row],[Date]])</f>
        <v>3</v>
      </c>
      <c r="E107" s="5">
        <f t="shared" si="2"/>
        <v>19.750000000116415</v>
      </c>
      <c r="F107" s="6">
        <f>IFERROR(HOUR(Table1[[#This Row],[Start Time]])+MINUTE(Table1[[#This Row],[Start Time]])/60,"Err")</f>
        <v>5.5</v>
      </c>
      <c r="G107" s="6">
        <f>IFERROR(HOUR(Table1[[#This Row],[End Time]])+MINUTE(Table1[[#This Row],[End Time]])/60,"Err")</f>
        <v>1.25</v>
      </c>
      <c r="H107" s="6">
        <f>IF(Table1[[#This Row],[Delta]]="Err","Err",IF(Table1[[#This Row],[End Time Int]]&lt;Table1[[#This Row],[Start Time Int]],Table1[[#This Row],[End Time Int]]+24,Table1[[#This Row],[End Time Int]]))</f>
        <v>25.25</v>
      </c>
      <c r="I107" s="6">
        <f>Table1[[#This Row],[Adjusted End Time]]-Table1[[#This Row],[Start Time Int]]</f>
        <v>19.75</v>
      </c>
    </row>
    <row r="108" spans="1:9">
      <c r="A108" s="4">
        <v>40996.229166666664</v>
      </c>
      <c r="B108" s="4">
        <v>40997.072916666664</v>
      </c>
      <c r="C108" s="4">
        <f t="shared" si="3"/>
        <v>40996</v>
      </c>
      <c r="D108" s="7">
        <f>WEEKDAY(Table1[[#This Row],[Date]])</f>
        <v>4</v>
      </c>
      <c r="E108" s="5">
        <f t="shared" si="2"/>
        <v>20.25</v>
      </c>
      <c r="F108" s="6">
        <f>IFERROR(HOUR(Table1[[#This Row],[Start Time]])+MINUTE(Table1[[#This Row],[Start Time]])/60,"Err")</f>
        <v>5.5</v>
      </c>
      <c r="G108" s="6">
        <f>IFERROR(HOUR(Table1[[#This Row],[End Time]])+MINUTE(Table1[[#This Row],[End Time]])/60,"Err")</f>
        <v>1.75</v>
      </c>
      <c r="H108" s="6">
        <f>IF(Table1[[#This Row],[Delta]]="Err","Err",IF(Table1[[#This Row],[End Time Int]]&lt;Table1[[#This Row],[Start Time Int]],Table1[[#This Row],[End Time Int]]+24,Table1[[#This Row],[End Time Int]]))</f>
        <v>25.75</v>
      </c>
      <c r="I108" s="6">
        <f>Table1[[#This Row],[Adjusted End Time]]-Table1[[#This Row],[Start Time Int]]</f>
        <v>20.25</v>
      </c>
    </row>
    <row r="109" spans="1:9">
      <c r="A109" s="4">
        <v>40997.239583333336</v>
      </c>
      <c r="B109" s="4">
        <v>40998.052083333336</v>
      </c>
      <c r="C109" s="4">
        <f t="shared" si="3"/>
        <v>40997</v>
      </c>
      <c r="D109" s="7">
        <f>WEEKDAY(Table1[[#This Row],[Date]])</f>
        <v>5</v>
      </c>
      <c r="E109" s="5">
        <f t="shared" si="2"/>
        <v>19.5</v>
      </c>
      <c r="F109" s="6">
        <f>IFERROR(HOUR(Table1[[#This Row],[Start Time]])+MINUTE(Table1[[#This Row],[Start Time]])/60,"Err")</f>
        <v>5.75</v>
      </c>
      <c r="G109" s="6">
        <f>IFERROR(HOUR(Table1[[#This Row],[End Time]])+MINUTE(Table1[[#This Row],[End Time]])/60,"Err")</f>
        <v>1.25</v>
      </c>
      <c r="H109" s="6">
        <f>IF(Table1[[#This Row],[Delta]]="Err","Err",IF(Table1[[#This Row],[End Time Int]]&lt;Table1[[#This Row],[Start Time Int]],Table1[[#This Row],[End Time Int]]+24,Table1[[#This Row],[End Time Int]]))</f>
        <v>25.25</v>
      </c>
      <c r="I109" s="6">
        <f>Table1[[#This Row],[Adjusted End Time]]-Table1[[#This Row],[Start Time Int]]</f>
        <v>19.5</v>
      </c>
    </row>
    <row r="110" spans="1:9">
      <c r="A110" s="4">
        <v>40998.229166666664</v>
      </c>
      <c r="B110" s="4">
        <v>40999.0625</v>
      </c>
      <c r="C110" s="4">
        <f t="shared" si="3"/>
        <v>40998</v>
      </c>
      <c r="D110" s="7">
        <f>WEEKDAY(Table1[[#This Row],[Date]])</f>
        <v>6</v>
      </c>
      <c r="E110" s="5">
        <f t="shared" si="2"/>
        <v>20.000000000058208</v>
      </c>
      <c r="F110" s="6">
        <f>IFERROR(HOUR(Table1[[#This Row],[Start Time]])+MINUTE(Table1[[#This Row],[Start Time]])/60,"Err")</f>
        <v>5.5</v>
      </c>
      <c r="G110" s="6">
        <f>IFERROR(HOUR(Table1[[#This Row],[End Time]])+MINUTE(Table1[[#This Row],[End Time]])/60,"Err")</f>
        <v>1.5</v>
      </c>
      <c r="H110" s="6">
        <f>IF(Table1[[#This Row],[Delta]]="Err","Err",IF(Table1[[#This Row],[End Time Int]]&lt;Table1[[#This Row],[Start Time Int]],Table1[[#This Row],[End Time Int]]+24,Table1[[#This Row],[End Time Int]]))</f>
        <v>25.5</v>
      </c>
      <c r="I110" s="6">
        <f>Table1[[#This Row],[Adjusted End Time]]-Table1[[#This Row],[Start Time Int]]</f>
        <v>20</v>
      </c>
    </row>
    <row r="111" spans="1:9" hidden="1">
      <c r="A111" s="4">
        <v>40999.291666666664</v>
      </c>
      <c r="B111" s="4">
        <v>40999.895833333336</v>
      </c>
      <c r="C111" s="4">
        <f t="shared" si="3"/>
        <v>40999</v>
      </c>
      <c r="D111" s="7">
        <f>WEEKDAY(Table1[[#This Row],[Date]])</f>
        <v>7</v>
      </c>
      <c r="E111" s="5">
        <f t="shared" si="2"/>
        <v>14.500000000116415</v>
      </c>
      <c r="F111" s="6">
        <f>IFERROR(HOUR(Table1[[#This Row],[Start Time]])+MINUTE(Table1[[#This Row],[Start Time]])/60,"Err")</f>
        <v>7</v>
      </c>
      <c r="G111" s="6">
        <f>IFERROR(HOUR(Table1[[#This Row],[End Time]])+MINUTE(Table1[[#This Row],[End Time]])/60,"Err")</f>
        <v>21.5</v>
      </c>
      <c r="H111" s="6">
        <f>IF(Table1[[#This Row],[Delta]]="Err","Err",IF(Table1[[#This Row],[End Time Int]]&lt;Table1[[#This Row],[Start Time Int]],Table1[[#This Row],[End Time Int]]+24,Table1[[#This Row],[End Time Int]]))</f>
        <v>21.5</v>
      </c>
      <c r="I111" s="6">
        <f>Table1[[#This Row],[Adjusted End Time]]-Table1[[#This Row],[Start Time Int]]</f>
        <v>14.5</v>
      </c>
    </row>
    <row r="112" spans="1:9" hidden="1">
      <c r="A112" s="4">
        <v>41000.46875</v>
      </c>
      <c r="B112" s="4">
        <v>41000.895833333336</v>
      </c>
      <c r="C112" s="4">
        <f t="shared" si="3"/>
        <v>41000</v>
      </c>
      <c r="D112" s="7">
        <f>WEEKDAY(Table1[[#This Row],[Date]])</f>
        <v>1</v>
      </c>
      <c r="E112" s="5">
        <f t="shared" si="2"/>
        <v>10.250000000058208</v>
      </c>
      <c r="F112" s="6">
        <f>IFERROR(HOUR(Table1[[#This Row],[Start Time]])+MINUTE(Table1[[#This Row],[Start Time]])/60,"Err")</f>
        <v>11.25</v>
      </c>
      <c r="G112" s="6">
        <f>IFERROR(HOUR(Table1[[#This Row],[End Time]])+MINUTE(Table1[[#This Row],[End Time]])/60,"Err")</f>
        <v>21.5</v>
      </c>
      <c r="H112" s="6">
        <f>IF(Table1[[#This Row],[Delta]]="Err","Err",IF(Table1[[#This Row],[End Time Int]]&lt;Table1[[#This Row],[Start Time Int]],Table1[[#This Row],[End Time Int]]+24,Table1[[#This Row],[End Time Int]]))</f>
        <v>21.5</v>
      </c>
      <c r="I112" s="6">
        <f>Table1[[#This Row],[Adjusted End Time]]-Table1[[#This Row],[Start Time Int]]</f>
        <v>10.25</v>
      </c>
    </row>
    <row r="113" spans="1:9">
      <c r="A113" s="4">
        <v>41001.208333333336</v>
      </c>
      <c r="B113" s="4">
        <v>41002.03125</v>
      </c>
      <c r="C113" s="4">
        <f t="shared" si="3"/>
        <v>41001</v>
      </c>
      <c r="D113" s="7">
        <f>WEEKDAY(Table1[[#This Row],[Date]])</f>
        <v>2</v>
      </c>
      <c r="E113" s="5">
        <f t="shared" si="2"/>
        <v>19.749999999941792</v>
      </c>
      <c r="F113" s="6">
        <f>IFERROR(HOUR(Table1[[#This Row],[Start Time]])+MINUTE(Table1[[#This Row],[Start Time]])/60,"Err")</f>
        <v>5</v>
      </c>
      <c r="G113" s="6">
        <f>IFERROR(HOUR(Table1[[#This Row],[End Time]])+MINUTE(Table1[[#This Row],[End Time]])/60,"Err")</f>
        <v>0.75</v>
      </c>
      <c r="H113" s="6">
        <f>IF(Table1[[#This Row],[Delta]]="Err","Err",IF(Table1[[#This Row],[End Time Int]]&lt;Table1[[#This Row],[Start Time Int]],Table1[[#This Row],[End Time Int]]+24,Table1[[#This Row],[End Time Int]]))</f>
        <v>24.75</v>
      </c>
      <c r="I113" s="6">
        <f>Table1[[#This Row],[Adjusted End Time]]-Table1[[#This Row],[Start Time Int]]</f>
        <v>19.75</v>
      </c>
    </row>
    <row r="114" spans="1:9">
      <c r="A114" s="4">
        <v>41002.229166666664</v>
      </c>
      <c r="B114" s="4">
        <v>41003.03125</v>
      </c>
      <c r="C114" s="4">
        <f t="shared" si="3"/>
        <v>41002</v>
      </c>
      <c r="D114" s="7">
        <f>WEEKDAY(Table1[[#This Row],[Date]])</f>
        <v>3</v>
      </c>
      <c r="E114" s="5">
        <f t="shared" si="2"/>
        <v>19.250000000058208</v>
      </c>
      <c r="F114" s="6">
        <f>IFERROR(HOUR(Table1[[#This Row],[Start Time]])+MINUTE(Table1[[#This Row],[Start Time]])/60,"Err")</f>
        <v>5.5</v>
      </c>
      <c r="G114" s="6">
        <f>IFERROR(HOUR(Table1[[#This Row],[End Time]])+MINUTE(Table1[[#This Row],[End Time]])/60,"Err")</f>
        <v>0.75</v>
      </c>
      <c r="H114" s="6">
        <f>IF(Table1[[#This Row],[Delta]]="Err","Err",IF(Table1[[#This Row],[End Time Int]]&lt;Table1[[#This Row],[Start Time Int]],Table1[[#This Row],[End Time Int]]+24,Table1[[#This Row],[End Time Int]]))</f>
        <v>24.75</v>
      </c>
      <c r="I114" s="6">
        <f>Table1[[#This Row],[Adjusted End Time]]-Table1[[#This Row],[Start Time Int]]</f>
        <v>19.25</v>
      </c>
    </row>
    <row r="115" spans="1:9">
      <c r="A115" s="4">
        <v>41003.21875</v>
      </c>
      <c r="B115" s="4">
        <v>41004.020833333336</v>
      </c>
      <c r="C115" s="4">
        <f t="shared" si="3"/>
        <v>41003</v>
      </c>
      <c r="D115" s="7">
        <f>WEEKDAY(Table1[[#This Row],[Date]])</f>
        <v>4</v>
      </c>
      <c r="E115" s="5">
        <f t="shared" si="2"/>
        <v>19.250000000058208</v>
      </c>
      <c r="F115" s="6">
        <f>IFERROR(HOUR(Table1[[#This Row],[Start Time]])+MINUTE(Table1[[#This Row],[Start Time]])/60,"Err")</f>
        <v>5.25</v>
      </c>
      <c r="G115" s="6">
        <f>IFERROR(HOUR(Table1[[#This Row],[End Time]])+MINUTE(Table1[[#This Row],[End Time]])/60,"Err")</f>
        <v>0.5</v>
      </c>
      <c r="H115" s="6">
        <f>IF(Table1[[#This Row],[Delta]]="Err","Err",IF(Table1[[#This Row],[End Time Int]]&lt;Table1[[#This Row],[Start Time Int]],Table1[[#This Row],[End Time Int]]+24,Table1[[#This Row],[End Time Int]]))</f>
        <v>24.5</v>
      </c>
      <c r="I115" s="6">
        <f>Table1[[#This Row],[Adjusted End Time]]-Table1[[#This Row],[Start Time Int]]</f>
        <v>19.25</v>
      </c>
    </row>
    <row r="116" spans="1:9">
      <c r="A116" s="4">
        <v>41004.229166666664</v>
      </c>
      <c r="B116" s="4">
        <v>41005.052083333336</v>
      </c>
      <c r="C116" s="4">
        <f t="shared" si="3"/>
        <v>41004</v>
      </c>
      <c r="D116" s="7">
        <f>WEEKDAY(Table1[[#This Row],[Date]])</f>
        <v>5</v>
      </c>
      <c r="E116" s="5">
        <f t="shared" si="2"/>
        <v>19.750000000116415</v>
      </c>
      <c r="F116" s="6">
        <f>IFERROR(HOUR(Table1[[#This Row],[Start Time]])+MINUTE(Table1[[#This Row],[Start Time]])/60,"Err")</f>
        <v>5.5</v>
      </c>
      <c r="G116" s="6">
        <f>IFERROR(HOUR(Table1[[#This Row],[End Time]])+MINUTE(Table1[[#This Row],[End Time]])/60,"Err")</f>
        <v>1.25</v>
      </c>
      <c r="H116" s="6">
        <f>IF(Table1[[#This Row],[Delta]]="Err","Err",IF(Table1[[#This Row],[End Time Int]]&lt;Table1[[#This Row],[Start Time Int]],Table1[[#This Row],[End Time Int]]+24,Table1[[#This Row],[End Time Int]]))</f>
        <v>25.25</v>
      </c>
      <c r="I116" s="6">
        <f>Table1[[#This Row],[Adjusted End Time]]-Table1[[#This Row],[Start Time Int]]</f>
        <v>19.75</v>
      </c>
    </row>
    <row r="117" spans="1:9">
      <c r="A117" s="4">
        <v>41005.21875</v>
      </c>
      <c r="B117" s="4">
        <v>41006.010416666664</v>
      </c>
      <c r="C117" s="4">
        <f t="shared" si="3"/>
        <v>41005</v>
      </c>
      <c r="D117" s="7">
        <f>WEEKDAY(Table1[[#This Row],[Date]])</f>
        <v>6</v>
      </c>
      <c r="E117" s="5">
        <f t="shared" si="2"/>
        <v>18.999999999941792</v>
      </c>
      <c r="F117" s="6">
        <f>IFERROR(HOUR(Table1[[#This Row],[Start Time]])+MINUTE(Table1[[#This Row],[Start Time]])/60,"Err")</f>
        <v>5.25</v>
      </c>
      <c r="G117" s="6">
        <f>IFERROR(HOUR(Table1[[#This Row],[End Time]])+MINUTE(Table1[[#This Row],[End Time]])/60,"Err")</f>
        <v>0.25</v>
      </c>
      <c r="H117" s="6">
        <f>IF(Table1[[#This Row],[Delta]]="Err","Err",IF(Table1[[#This Row],[End Time Int]]&lt;Table1[[#This Row],[Start Time Int]],Table1[[#This Row],[End Time Int]]+24,Table1[[#This Row],[End Time Int]]))</f>
        <v>24.25</v>
      </c>
      <c r="I117" s="6">
        <f>Table1[[#This Row],[Adjusted End Time]]-Table1[[#This Row],[Start Time Int]]</f>
        <v>19</v>
      </c>
    </row>
    <row r="118" spans="1:9" hidden="1">
      <c r="A118" s="4">
        <v>41006.322916666664</v>
      </c>
      <c r="B118" s="4">
        <v>41006.729166666664</v>
      </c>
      <c r="C118" s="4">
        <f t="shared" si="3"/>
        <v>41006</v>
      </c>
      <c r="D118" s="7">
        <f>WEEKDAY(Table1[[#This Row],[Date]])</f>
        <v>7</v>
      </c>
      <c r="E118" s="5">
        <f t="shared" si="2"/>
        <v>9.75</v>
      </c>
      <c r="F118" s="6">
        <f>IFERROR(HOUR(Table1[[#This Row],[Start Time]])+MINUTE(Table1[[#This Row],[Start Time]])/60,"Err")</f>
        <v>7.75</v>
      </c>
      <c r="G118" s="6">
        <f>IFERROR(HOUR(Table1[[#This Row],[End Time]])+MINUTE(Table1[[#This Row],[End Time]])/60,"Err")</f>
        <v>17.5</v>
      </c>
      <c r="H118" s="6">
        <f>IF(Table1[[#This Row],[Delta]]="Err","Err",IF(Table1[[#This Row],[End Time Int]]&lt;Table1[[#This Row],[Start Time Int]],Table1[[#This Row],[End Time Int]]+24,Table1[[#This Row],[End Time Int]]))</f>
        <v>17.5</v>
      </c>
      <c r="I118" s="6">
        <f>Table1[[#This Row],[Adjusted End Time]]-Table1[[#This Row],[Start Time Int]]</f>
        <v>9.75</v>
      </c>
    </row>
    <row r="119" spans="1:9" hidden="1">
      <c r="A119" s="4">
        <v>41007.375</v>
      </c>
      <c r="B119" s="4">
        <v>41007.791666666664</v>
      </c>
      <c r="C119" s="4">
        <f t="shared" si="3"/>
        <v>41007</v>
      </c>
      <c r="D119" s="7">
        <f>WEEKDAY(Table1[[#This Row],[Date]])</f>
        <v>1</v>
      </c>
      <c r="E119" s="5">
        <f t="shared" si="2"/>
        <v>9.9999999999417923</v>
      </c>
      <c r="F119" s="6">
        <f>IFERROR(HOUR(Table1[[#This Row],[Start Time]])+MINUTE(Table1[[#This Row],[Start Time]])/60,"Err")</f>
        <v>9</v>
      </c>
      <c r="G119" s="6">
        <f>IFERROR(HOUR(Table1[[#This Row],[End Time]])+MINUTE(Table1[[#This Row],[End Time]])/60,"Err")</f>
        <v>19</v>
      </c>
      <c r="H119" s="6">
        <f>IF(Table1[[#This Row],[Delta]]="Err","Err",IF(Table1[[#This Row],[End Time Int]]&lt;Table1[[#This Row],[Start Time Int]],Table1[[#This Row],[End Time Int]]+24,Table1[[#This Row],[End Time Int]]))</f>
        <v>19</v>
      </c>
      <c r="I119" s="6">
        <f>Table1[[#This Row],[Adjusted End Time]]-Table1[[#This Row],[Start Time Int]]</f>
        <v>10</v>
      </c>
    </row>
    <row r="120" spans="1:9">
      <c r="A120" s="4">
        <v>41008.208333333336</v>
      </c>
      <c r="B120" s="4">
        <v>41009.010416666664</v>
      </c>
      <c r="C120" s="4">
        <f t="shared" si="3"/>
        <v>41008</v>
      </c>
      <c r="D120" s="7">
        <f>WEEKDAY(Table1[[#This Row],[Date]])</f>
        <v>2</v>
      </c>
      <c r="E120" s="5">
        <f t="shared" si="2"/>
        <v>19.249999999883585</v>
      </c>
      <c r="F120" s="6">
        <f>IFERROR(HOUR(Table1[[#This Row],[Start Time]])+MINUTE(Table1[[#This Row],[Start Time]])/60,"Err")</f>
        <v>5</v>
      </c>
      <c r="G120" s="6">
        <f>IFERROR(HOUR(Table1[[#This Row],[End Time]])+MINUTE(Table1[[#This Row],[End Time]])/60,"Err")</f>
        <v>0.25</v>
      </c>
      <c r="H120" s="6">
        <f>IF(Table1[[#This Row],[Delta]]="Err","Err",IF(Table1[[#This Row],[End Time Int]]&lt;Table1[[#This Row],[Start Time Int]],Table1[[#This Row],[End Time Int]]+24,Table1[[#This Row],[End Time Int]]))</f>
        <v>24.25</v>
      </c>
      <c r="I120" s="6">
        <f>Table1[[#This Row],[Adjusted End Time]]-Table1[[#This Row],[Start Time Int]]</f>
        <v>19.25</v>
      </c>
    </row>
    <row r="121" spans="1:9">
      <c r="A121" s="4">
        <v>41009.21875</v>
      </c>
      <c r="B121" s="4">
        <v>41010.020833333336</v>
      </c>
      <c r="C121" s="4">
        <f t="shared" si="3"/>
        <v>41009</v>
      </c>
      <c r="D121" s="7">
        <f>WEEKDAY(Table1[[#This Row],[Date]])</f>
        <v>3</v>
      </c>
      <c r="E121" s="5">
        <f t="shared" si="2"/>
        <v>19.250000000058208</v>
      </c>
      <c r="F121" s="6">
        <f>IFERROR(HOUR(Table1[[#This Row],[Start Time]])+MINUTE(Table1[[#This Row],[Start Time]])/60,"Err")</f>
        <v>5.25</v>
      </c>
      <c r="G121" s="6">
        <f>IFERROR(HOUR(Table1[[#This Row],[End Time]])+MINUTE(Table1[[#This Row],[End Time]])/60,"Err")</f>
        <v>0.5</v>
      </c>
      <c r="H121" s="6">
        <f>IF(Table1[[#This Row],[Delta]]="Err","Err",IF(Table1[[#This Row],[End Time Int]]&lt;Table1[[#This Row],[Start Time Int]],Table1[[#This Row],[End Time Int]]+24,Table1[[#This Row],[End Time Int]]))</f>
        <v>24.5</v>
      </c>
      <c r="I121" s="6">
        <f>Table1[[#This Row],[Adjusted End Time]]-Table1[[#This Row],[Start Time Int]]</f>
        <v>19.25</v>
      </c>
    </row>
    <row r="122" spans="1:9">
      <c r="A122" s="4">
        <v>41010.21875</v>
      </c>
      <c r="B122" s="4">
        <v>41011.010416666664</v>
      </c>
      <c r="C122" s="4">
        <f t="shared" si="3"/>
        <v>41010</v>
      </c>
      <c r="D122" s="7">
        <f>WEEKDAY(Table1[[#This Row],[Date]])</f>
        <v>4</v>
      </c>
      <c r="E122" s="5">
        <f t="shared" si="2"/>
        <v>18.999999999941792</v>
      </c>
      <c r="F122" s="6">
        <f>IFERROR(HOUR(Table1[[#This Row],[Start Time]])+MINUTE(Table1[[#This Row],[Start Time]])/60,"Err")</f>
        <v>5.25</v>
      </c>
      <c r="G122" s="6">
        <f>IFERROR(HOUR(Table1[[#This Row],[End Time]])+MINUTE(Table1[[#This Row],[End Time]])/60,"Err")</f>
        <v>0.25</v>
      </c>
      <c r="H122" s="6">
        <f>IF(Table1[[#This Row],[Delta]]="Err","Err",IF(Table1[[#This Row],[End Time Int]]&lt;Table1[[#This Row],[Start Time Int]],Table1[[#This Row],[End Time Int]]+24,Table1[[#This Row],[End Time Int]]))</f>
        <v>24.25</v>
      </c>
      <c r="I122" s="6">
        <f>Table1[[#This Row],[Adjusted End Time]]-Table1[[#This Row],[Start Time Int]]</f>
        <v>19</v>
      </c>
    </row>
    <row r="123" spans="1:9">
      <c r="A123" s="4">
        <v>41011.208333333336</v>
      </c>
      <c r="B123" s="4">
        <v>41012.03125</v>
      </c>
      <c r="C123" s="4">
        <f t="shared" si="3"/>
        <v>41011</v>
      </c>
      <c r="D123" s="7">
        <f>WEEKDAY(Table1[[#This Row],[Date]])</f>
        <v>5</v>
      </c>
      <c r="E123" s="5">
        <f t="shared" si="2"/>
        <v>19.749999999941792</v>
      </c>
      <c r="F123" s="6">
        <f>IFERROR(HOUR(Table1[[#This Row],[Start Time]])+MINUTE(Table1[[#This Row],[Start Time]])/60,"Err")</f>
        <v>5</v>
      </c>
      <c r="G123" s="6">
        <f>IFERROR(HOUR(Table1[[#This Row],[End Time]])+MINUTE(Table1[[#This Row],[End Time]])/60,"Err")</f>
        <v>0.75</v>
      </c>
      <c r="H123" s="6">
        <f>IF(Table1[[#This Row],[Delta]]="Err","Err",IF(Table1[[#This Row],[End Time Int]]&lt;Table1[[#This Row],[Start Time Int]],Table1[[#This Row],[End Time Int]]+24,Table1[[#This Row],[End Time Int]]))</f>
        <v>24.75</v>
      </c>
      <c r="I123" s="6">
        <f>Table1[[#This Row],[Adjusted End Time]]-Table1[[#This Row],[Start Time Int]]</f>
        <v>19.75</v>
      </c>
    </row>
    <row r="124" spans="1:9">
      <c r="A124" s="4">
        <v>41012.208333333336</v>
      </c>
      <c r="B124" s="4">
        <v>41013.03125</v>
      </c>
      <c r="C124" s="4">
        <f t="shared" si="3"/>
        <v>41012</v>
      </c>
      <c r="D124" s="7">
        <f>WEEKDAY(Table1[[#This Row],[Date]])</f>
        <v>6</v>
      </c>
      <c r="E124" s="5">
        <f t="shared" si="2"/>
        <v>19.749999999941792</v>
      </c>
      <c r="F124" s="6">
        <f>IFERROR(HOUR(Table1[[#This Row],[Start Time]])+MINUTE(Table1[[#This Row],[Start Time]])/60,"Err")</f>
        <v>5</v>
      </c>
      <c r="G124" s="6">
        <f>IFERROR(HOUR(Table1[[#This Row],[End Time]])+MINUTE(Table1[[#This Row],[End Time]])/60,"Err")</f>
        <v>0.75</v>
      </c>
      <c r="H124" s="6">
        <f>IF(Table1[[#This Row],[Delta]]="Err","Err",IF(Table1[[#This Row],[End Time Int]]&lt;Table1[[#This Row],[Start Time Int]],Table1[[#This Row],[End Time Int]]+24,Table1[[#This Row],[End Time Int]]))</f>
        <v>24.75</v>
      </c>
      <c r="I124" s="6">
        <f>Table1[[#This Row],[Adjusted End Time]]-Table1[[#This Row],[Start Time Int]]</f>
        <v>19.75</v>
      </c>
    </row>
    <row r="125" spans="1:9" hidden="1">
      <c r="A125" s="4">
        <v>41013.270833333336</v>
      </c>
      <c r="B125" s="4">
        <v>41014</v>
      </c>
      <c r="C125" s="4">
        <f t="shared" si="3"/>
        <v>41013</v>
      </c>
      <c r="D125" s="7">
        <f>WEEKDAY(Table1[[#This Row],[Date]])</f>
        <v>7</v>
      </c>
      <c r="E125" s="5">
        <f t="shared" si="2"/>
        <v>17.499999999941792</v>
      </c>
      <c r="F125" s="6">
        <f>IFERROR(HOUR(Table1[[#This Row],[Start Time]])+MINUTE(Table1[[#This Row],[Start Time]])/60,"Err")</f>
        <v>6.5</v>
      </c>
      <c r="G125" s="6">
        <f>IFERROR(HOUR(Table1[[#This Row],[End Time]])+MINUTE(Table1[[#This Row],[End Time]])/60,"Err")</f>
        <v>0</v>
      </c>
      <c r="H125" s="6">
        <f>IF(Table1[[#This Row],[Delta]]="Err","Err",IF(Table1[[#This Row],[End Time Int]]&lt;Table1[[#This Row],[Start Time Int]],Table1[[#This Row],[End Time Int]]+24,Table1[[#This Row],[End Time Int]]))</f>
        <v>24</v>
      </c>
      <c r="I125" s="6">
        <f>Table1[[#This Row],[Adjusted End Time]]-Table1[[#This Row],[Start Time Int]]</f>
        <v>17.5</v>
      </c>
    </row>
    <row r="126" spans="1:9" hidden="1">
      <c r="A126" s="4">
        <v>41014.364583333336</v>
      </c>
      <c r="B126" s="4">
        <v>41014.927083333336</v>
      </c>
      <c r="C126" s="4">
        <f t="shared" si="3"/>
        <v>41014</v>
      </c>
      <c r="D126" s="7">
        <f>WEEKDAY(Table1[[#This Row],[Date]])</f>
        <v>1</v>
      </c>
      <c r="E126" s="5">
        <f t="shared" si="2"/>
        <v>13.5</v>
      </c>
      <c r="F126" s="6">
        <f>IFERROR(HOUR(Table1[[#This Row],[Start Time]])+MINUTE(Table1[[#This Row],[Start Time]])/60,"Err")</f>
        <v>8.75</v>
      </c>
      <c r="G126" s="6">
        <f>IFERROR(HOUR(Table1[[#This Row],[End Time]])+MINUTE(Table1[[#This Row],[End Time]])/60,"Err")</f>
        <v>22.25</v>
      </c>
      <c r="H126" s="6">
        <f>IF(Table1[[#This Row],[Delta]]="Err","Err",IF(Table1[[#This Row],[End Time Int]]&lt;Table1[[#This Row],[Start Time Int]],Table1[[#This Row],[End Time Int]]+24,Table1[[#This Row],[End Time Int]]))</f>
        <v>22.25</v>
      </c>
      <c r="I126" s="6">
        <f>Table1[[#This Row],[Adjusted End Time]]-Table1[[#This Row],[Start Time Int]]</f>
        <v>13.5</v>
      </c>
    </row>
    <row r="127" spans="1:9">
      <c r="A127" s="4">
        <v>41015.21875</v>
      </c>
      <c r="B127" s="4">
        <v>41016.020833333336</v>
      </c>
      <c r="C127" s="4">
        <f t="shared" si="3"/>
        <v>41015</v>
      </c>
      <c r="D127" s="7">
        <f>WEEKDAY(Table1[[#This Row],[Date]])</f>
        <v>2</v>
      </c>
      <c r="E127" s="5">
        <f t="shared" si="2"/>
        <v>19.250000000058208</v>
      </c>
      <c r="F127" s="6">
        <f>IFERROR(HOUR(Table1[[#This Row],[Start Time]])+MINUTE(Table1[[#This Row],[Start Time]])/60,"Err")</f>
        <v>5.25</v>
      </c>
      <c r="G127" s="6">
        <f>IFERROR(HOUR(Table1[[#This Row],[End Time]])+MINUTE(Table1[[#This Row],[End Time]])/60,"Err")</f>
        <v>0.5</v>
      </c>
      <c r="H127" s="6">
        <f>IF(Table1[[#This Row],[Delta]]="Err","Err",IF(Table1[[#This Row],[End Time Int]]&lt;Table1[[#This Row],[Start Time Int]],Table1[[#This Row],[End Time Int]]+24,Table1[[#This Row],[End Time Int]]))</f>
        <v>24.5</v>
      </c>
      <c r="I127" s="6">
        <f>Table1[[#This Row],[Adjusted End Time]]-Table1[[#This Row],[Start Time Int]]</f>
        <v>19.25</v>
      </c>
    </row>
    <row r="128" spans="1:9">
      <c r="A128" s="4">
        <v>41016.21875</v>
      </c>
      <c r="B128" s="4">
        <v>41017.03125</v>
      </c>
      <c r="C128" s="4">
        <f t="shared" si="3"/>
        <v>41016</v>
      </c>
      <c r="D128" s="7">
        <f>WEEKDAY(Table1[[#This Row],[Date]])</f>
        <v>3</v>
      </c>
      <c r="E128" s="5">
        <f t="shared" si="2"/>
        <v>19.5</v>
      </c>
      <c r="F128" s="6">
        <f>IFERROR(HOUR(Table1[[#This Row],[Start Time]])+MINUTE(Table1[[#This Row],[Start Time]])/60,"Err")</f>
        <v>5.25</v>
      </c>
      <c r="G128" s="6">
        <f>IFERROR(HOUR(Table1[[#This Row],[End Time]])+MINUTE(Table1[[#This Row],[End Time]])/60,"Err")</f>
        <v>0.75</v>
      </c>
      <c r="H128" s="6">
        <f>IF(Table1[[#This Row],[Delta]]="Err","Err",IF(Table1[[#This Row],[End Time Int]]&lt;Table1[[#This Row],[Start Time Int]],Table1[[#This Row],[End Time Int]]+24,Table1[[#This Row],[End Time Int]]))</f>
        <v>24.75</v>
      </c>
      <c r="I128" s="6">
        <f>Table1[[#This Row],[Adjusted End Time]]-Table1[[#This Row],[Start Time Int]]</f>
        <v>19.5</v>
      </c>
    </row>
    <row r="129" spans="1:9">
      <c r="A129" s="4">
        <v>41017.177083333336</v>
      </c>
      <c r="B129" s="4">
        <v>41018.03125</v>
      </c>
      <c r="C129" s="4">
        <f t="shared" si="3"/>
        <v>41017</v>
      </c>
      <c r="D129" s="7">
        <f>WEEKDAY(Table1[[#This Row],[Date]])</f>
        <v>4</v>
      </c>
      <c r="E129" s="5">
        <f t="shared" si="2"/>
        <v>20.499999999941792</v>
      </c>
      <c r="F129" s="6">
        <f>IFERROR(HOUR(Table1[[#This Row],[Start Time]])+MINUTE(Table1[[#This Row],[Start Time]])/60,"Err")</f>
        <v>4.25</v>
      </c>
      <c r="G129" s="6">
        <f>IFERROR(HOUR(Table1[[#This Row],[End Time]])+MINUTE(Table1[[#This Row],[End Time]])/60,"Err")</f>
        <v>0.75</v>
      </c>
      <c r="H129" s="6">
        <f>IF(Table1[[#This Row],[Delta]]="Err","Err",IF(Table1[[#This Row],[End Time Int]]&lt;Table1[[#This Row],[Start Time Int]],Table1[[#This Row],[End Time Int]]+24,Table1[[#This Row],[End Time Int]]))</f>
        <v>24.75</v>
      </c>
      <c r="I129" s="6">
        <f>Table1[[#This Row],[Adjusted End Time]]-Table1[[#This Row],[Start Time Int]]</f>
        <v>20.5</v>
      </c>
    </row>
    <row r="130" spans="1:9">
      <c r="A130" s="4">
        <v>41018.166666666664</v>
      </c>
      <c r="B130" s="4">
        <v>41019.041666666664</v>
      </c>
      <c r="C130" s="4">
        <f t="shared" si="3"/>
        <v>41018</v>
      </c>
      <c r="D130" s="7">
        <f>WEEKDAY(Table1[[#This Row],[Date]])</f>
        <v>5</v>
      </c>
      <c r="E130" s="5">
        <f t="shared" si="2"/>
        <v>21</v>
      </c>
      <c r="F130" s="6">
        <f>IFERROR(HOUR(Table1[[#This Row],[Start Time]])+MINUTE(Table1[[#This Row],[Start Time]])/60,"Err")</f>
        <v>4</v>
      </c>
      <c r="G130" s="6">
        <f>IFERROR(HOUR(Table1[[#This Row],[End Time]])+MINUTE(Table1[[#This Row],[End Time]])/60,"Err")</f>
        <v>1</v>
      </c>
      <c r="H130" s="6">
        <f>IF(Table1[[#This Row],[Delta]]="Err","Err",IF(Table1[[#This Row],[End Time Int]]&lt;Table1[[#This Row],[Start Time Int]],Table1[[#This Row],[End Time Int]]+24,Table1[[#This Row],[End Time Int]]))</f>
        <v>25</v>
      </c>
      <c r="I130" s="6">
        <f>Table1[[#This Row],[Adjusted End Time]]-Table1[[#This Row],[Start Time Int]]</f>
        <v>21</v>
      </c>
    </row>
    <row r="131" spans="1:9">
      <c r="A131" s="4">
        <v>41019.208333333336</v>
      </c>
      <c r="B131" s="4">
        <v>41020.020833333336</v>
      </c>
      <c r="C131" s="4">
        <f t="shared" si="3"/>
        <v>41019</v>
      </c>
      <c r="D131" s="7">
        <f>WEEKDAY(Table1[[#This Row],[Date]])</f>
        <v>6</v>
      </c>
      <c r="E131" s="5">
        <f t="shared" si="2"/>
        <v>19.5</v>
      </c>
      <c r="F131" s="6">
        <f>IFERROR(HOUR(Table1[[#This Row],[Start Time]])+MINUTE(Table1[[#This Row],[Start Time]])/60,"Err")</f>
        <v>5</v>
      </c>
      <c r="G131" s="6">
        <f>IFERROR(HOUR(Table1[[#This Row],[End Time]])+MINUTE(Table1[[#This Row],[End Time]])/60,"Err")</f>
        <v>0.5</v>
      </c>
      <c r="H131" s="6">
        <f>IF(Table1[[#This Row],[Delta]]="Err","Err",IF(Table1[[#This Row],[End Time Int]]&lt;Table1[[#This Row],[Start Time Int]],Table1[[#This Row],[End Time Int]]+24,Table1[[#This Row],[End Time Int]]))</f>
        <v>24.5</v>
      </c>
      <c r="I131" s="6">
        <f>Table1[[#This Row],[Adjusted End Time]]-Table1[[#This Row],[Start Time Int]]</f>
        <v>19.5</v>
      </c>
    </row>
    <row r="132" spans="1:9" hidden="1">
      <c r="A132" s="4">
        <v>41020.28125</v>
      </c>
      <c r="B132" s="4">
        <v>41020.958333333336</v>
      </c>
      <c r="C132" s="4">
        <f t="shared" si="3"/>
        <v>41020</v>
      </c>
      <c r="D132" s="7">
        <f>WEEKDAY(Table1[[#This Row],[Date]])</f>
        <v>7</v>
      </c>
      <c r="E132" s="5">
        <f t="shared" si="2"/>
        <v>16.250000000058208</v>
      </c>
      <c r="F132" s="6">
        <f>IFERROR(HOUR(Table1[[#This Row],[Start Time]])+MINUTE(Table1[[#This Row],[Start Time]])/60,"Err")</f>
        <v>6.75</v>
      </c>
      <c r="G132" s="6">
        <f>IFERROR(HOUR(Table1[[#This Row],[End Time]])+MINUTE(Table1[[#This Row],[End Time]])/60,"Err")</f>
        <v>23</v>
      </c>
      <c r="H132" s="6">
        <f>IF(Table1[[#This Row],[Delta]]="Err","Err",IF(Table1[[#This Row],[End Time Int]]&lt;Table1[[#This Row],[Start Time Int]],Table1[[#This Row],[End Time Int]]+24,Table1[[#This Row],[End Time Int]]))</f>
        <v>23</v>
      </c>
      <c r="I132" s="6">
        <f>Table1[[#This Row],[Adjusted End Time]]-Table1[[#This Row],[Start Time Int]]</f>
        <v>16.25</v>
      </c>
    </row>
    <row r="133" spans="1:9" hidden="1">
      <c r="A133" s="4">
        <v>41021.385416666664</v>
      </c>
      <c r="B133" s="4">
        <v>41021.71875</v>
      </c>
      <c r="C133" s="4">
        <f t="shared" si="3"/>
        <v>41021</v>
      </c>
      <c r="D133" s="7">
        <f>WEEKDAY(Table1[[#This Row],[Date]])</f>
        <v>1</v>
      </c>
      <c r="E133" s="5">
        <f t="shared" si="2"/>
        <v>8.0000000000582077</v>
      </c>
      <c r="F133" s="6">
        <f>IFERROR(HOUR(Table1[[#This Row],[Start Time]])+MINUTE(Table1[[#This Row],[Start Time]])/60,"Err")</f>
        <v>9.25</v>
      </c>
      <c r="G133" s="6">
        <f>IFERROR(HOUR(Table1[[#This Row],[End Time]])+MINUTE(Table1[[#This Row],[End Time]])/60,"Err")</f>
        <v>17.25</v>
      </c>
      <c r="H133" s="6">
        <f>IF(Table1[[#This Row],[Delta]]="Err","Err",IF(Table1[[#This Row],[End Time Int]]&lt;Table1[[#This Row],[Start Time Int]],Table1[[#This Row],[End Time Int]]+24,Table1[[#This Row],[End Time Int]]))</f>
        <v>17.25</v>
      </c>
      <c r="I133" s="6">
        <f>Table1[[#This Row],[Adjusted End Time]]-Table1[[#This Row],[Start Time Int]]</f>
        <v>8</v>
      </c>
    </row>
    <row r="134" spans="1:9">
      <c r="A134" s="4">
        <v>41022.208333333336</v>
      </c>
      <c r="B134" s="4">
        <v>41023.010416666664</v>
      </c>
      <c r="C134" s="4">
        <f t="shared" si="3"/>
        <v>41022</v>
      </c>
      <c r="D134" s="7">
        <f>WEEKDAY(Table1[[#This Row],[Date]])</f>
        <v>2</v>
      </c>
      <c r="E134" s="5">
        <f t="shared" si="2"/>
        <v>19.249999999883585</v>
      </c>
      <c r="F134" s="6">
        <f>IFERROR(HOUR(Table1[[#This Row],[Start Time]])+MINUTE(Table1[[#This Row],[Start Time]])/60,"Err")</f>
        <v>5</v>
      </c>
      <c r="G134" s="6">
        <f>IFERROR(HOUR(Table1[[#This Row],[End Time]])+MINUTE(Table1[[#This Row],[End Time]])/60,"Err")</f>
        <v>0.25</v>
      </c>
      <c r="H134" s="6">
        <f>IF(Table1[[#This Row],[Delta]]="Err","Err",IF(Table1[[#This Row],[End Time Int]]&lt;Table1[[#This Row],[Start Time Int]],Table1[[#This Row],[End Time Int]]+24,Table1[[#This Row],[End Time Int]]))</f>
        <v>24.25</v>
      </c>
      <c r="I134" s="6">
        <f>Table1[[#This Row],[Adjusted End Time]]-Table1[[#This Row],[Start Time Int]]</f>
        <v>19.25</v>
      </c>
    </row>
    <row r="135" spans="1:9">
      <c r="A135" s="4">
        <v>41023.21875</v>
      </c>
      <c r="B135" s="4">
        <v>41024.010416666664</v>
      </c>
      <c r="C135" s="4">
        <f t="shared" si="3"/>
        <v>41023</v>
      </c>
      <c r="D135" s="7">
        <f>WEEKDAY(Table1[[#This Row],[Date]])</f>
        <v>3</v>
      </c>
      <c r="E135" s="5">
        <f t="shared" si="2"/>
        <v>18.999999999941792</v>
      </c>
      <c r="F135" s="6">
        <f>IFERROR(HOUR(Table1[[#This Row],[Start Time]])+MINUTE(Table1[[#This Row],[Start Time]])/60,"Err")</f>
        <v>5.25</v>
      </c>
      <c r="G135" s="6">
        <f>IFERROR(HOUR(Table1[[#This Row],[End Time]])+MINUTE(Table1[[#This Row],[End Time]])/60,"Err")</f>
        <v>0.25</v>
      </c>
      <c r="H135" s="6">
        <f>IF(Table1[[#This Row],[Delta]]="Err","Err",IF(Table1[[#This Row],[End Time Int]]&lt;Table1[[#This Row],[Start Time Int]],Table1[[#This Row],[End Time Int]]+24,Table1[[#This Row],[End Time Int]]))</f>
        <v>24.25</v>
      </c>
      <c r="I135" s="6">
        <f>Table1[[#This Row],[Adjusted End Time]]-Table1[[#This Row],[Start Time Int]]</f>
        <v>19</v>
      </c>
    </row>
    <row r="136" spans="1:9">
      <c r="A136" s="4">
        <v>41024.197916666664</v>
      </c>
      <c r="B136" s="4">
        <v>41025.010416666664</v>
      </c>
      <c r="C136" s="4">
        <f t="shared" si="3"/>
        <v>41024</v>
      </c>
      <c r="D136" s="7">
        <f>WEEKDAY(Table1[[#This Row],[Date]])</f>
        <v>4</v>
      </c>
      <c r="E136" s="5">
        <f t="shared" si="2"/>
        <v>19.5</v>
      </c>
      <c r="F136" s="6">
        <f>IFERROR(HOUR(Table1[[#This Row],[Start Time]])+MINUTE(Table1[[#This Row],[Start Time]])/60,"Err")</f>
        <v>4.75</v>
      </c>
      <c r="G136" s="6">
        <f>IFERROR(HOUR(Table1[[#This Row],[End Time]])+MINUTE(Table1[[#This Row],[End Time]])/60,"Err")</f>
        <v>0.25</v>
      </c>
      <c r="H136" s="6">
        <f>IF(Table1[[#This Row],[Delta]]="Err","Err",IF(Table1[[#This Row],[End Time Int]]&lt;Table1[[#This Row],[Start Time Int]],Table1[[#This Row],[End Time Int]]+24,Table1[[#This Row],[End Time Int]]))</f>
        <v>24.25</v>
      </c>
      <c r="I136" s="6">
        <f>Table1[[#This Row],[Adjusted End Time]]-Table1[[#This Row],[Start Time Int]]</f>
        <v>19.5</v>
      </c>
    </row>
    <row r="137" spans="1:9">
      <c r="A137" s="4">
        <v>41025.208333333336</v>
      </c>
      <c r="B137" s="4">
        <v>41026.03125</v>
      </c>
      <c r="C137" s="4">
        <f t="shared" si="3"/>
        <v>41025</v>
      </c>
      <c r="D137" s="7">
        <f>WEEKDAY(Table1[[#This Row],[Date]])</f>
        <v>5</v>
      </c>
      <c r="E137" s="5">
        <f t="shared" si="2"/>
        <v>19.749999999941792</v>
      </c>
      <c r="F137" s="6">
        <f>IFERROR(HOUR(Table1[[#This Row],[Start Time]])+MINUTE(Table1[[#This Row],[Start Time]])/60,"Err")</f>
        <v>5</v>
      </c>
      <c r="G137" s="6">
        <f>IFERROR(HOUR(Table1[[#This Row],[End Time]])+MINUTE(Table1[[#This Row],[End Time]])/60,"Err")</f>
        <v>0.75</v>
      </c>
      <c r="H137" s="6">
        <f>IF(Table1[[#This Row],[Delta]]="Err","Err",IF(Table1[[#This Row],[End Time Int]]&lt;Table1[[#This Row],[Start Time Int]],Table1[[#This Row],[End Time Int]]+24,Table1[[#This Row],[End Time Int]]))</f>
        <v>24.75</v>
      </c>
      <c r="I137" s="6">
        <f>Table1[[#This Row],[Adjusted End Time]]-Table1[[#This Row],[Start Time Int]]</f>
        <v>19.75</v>
      </c>
    </row>
    <row r="138" spans="1:9">
      <c r="A138" s="4">
        <v>41026.1875</v>
      </c>
      <c r="B138" s="4">
        <v>41027.010416666664</v>
      </c>
      <c r="C138" s="4">
        <f t="shared" si="3"/>
        <v>41026</v>
      </c>
      <c r="D138" s="7">
        <f>WEEKDAY(Table1[[#This Row],[Date]])</f>
        <v>6</v>
      </c>
      <c r="E138" s="5">
        <f t="shared" si="2"/>
        <v>19.749999999941792</v>
      </c>
      <c r="F138" s="6">
        <f>IFERROR(HOUR(Table1[[#This Row],[Start Time]])+MINUTE(Table1[[#This Row],[Start Time]])/60,"Err")</f>
        <v>4.5</v>
      </c>
      <c r="G138" s="6">
        <f>IFERROR(HOUR(Table1[[#This Row],[End Time]])+MINUTE(Table1[[#This Row],[End Time]])/60,"Err")</f>
        <v>0.25</v>
      </c>
      <c r="H138" s="6">
        <f>IF(Table1[[#This Row],[Delta]]="Err","Err",IF(Table1[[#This Row],[End Time Int]]&lt;Table1[[#This Row],[Start Time Int]],Table1[[#This Row],[End Time Int]]+24,Table1[[#This Row],[End Time Int]]))</f>
        <v>24.25</v>
      </c>
      <c r="I138" s="6">
        <f>Table1[[#This Row],[Adjusted End Time]]-Table1[[#This Row],[Start Time Int]]</f>
        <v>19.75</v>
      </c>
    </row>
    <row r="139" spans="1:9" hidden="1">
      <c r="A139" s="4">
        <v>41027.3125</v>
      </c>
      <c r="B139" s="4">
        <v>41027.770833333336</v>
      </c>
      <c r="C139" s="4">
        <f t="shared" si="3"/>
        <v>41027</v>
      </c>
      <c r="D139" s="7">
        <f>WEEKDAY(Table1[[#This Row],[Date]])</f>
        <v>7</v>
      </c>
      <c r="E139" s="5">
        <f t="shared" si="2"/>
        <v>11.000000000058208</v>
      </c>
      <c r="F139" s="6">
        <f>IFERROR(HOUR(Table1[[#This Row],[Start Time]])+MINUTE(Table1[[#This Row],[Start Time]])/60,"Err")</f>
        <v>7.5</v>
      </c>
      <c r="G139" s="6">
        <f>IFERROR(HOUR(Table1[[#This Row],[End Time]])+MINUTE(Table1[[#This Row],[End Time]])/60,"Err")</f>
        <v>18.5</v>
      </c>
      <c r="H139" s="6">
        <f>IF(Table1[[#This Row],[Delta]]="Err","Err",IF(Table1[[#This Row],[End Time Int]]&lt;Table1[[#This Row],[Start Time Int]],Table1[[#This Row],[End Time Int]]+24,Table1[[#This Row],[End Time Int]]))</f>
        <v>18.5</v>
      </c>
      <c r="I139" s="6">
        <f>Table1[[#This Row],[Adjusted End Time]]-Table1[[#This Row],[Start Time Int]]</f>
        <v>11</v>
      </c>
    </row>
    <row r="140" spans="1:9" hidden="1">
      <c r="A140" s="4">
        <v>41028.385416666664</v>
      </c>
      <c r="B140" s="4">
        <v>41028.75</v>
      </c>
      <c r="C140" s="4">
        <f t="shared" si="3"/>
        <v>41028</v>
      </c>
      <c r="D140" s="7">
        <f>WEEKDAY(Table1[[#This Row],[Date]])</f>
        <v>1</v>
      </c>
      <c r="E140" s="5">
        <f t="shared" si="2"/>
        <v>8.7500000000582077</v>
      </c>
      <c r="F140" s="6">
        <f>IFERROR(HOUR(Table1[[#This Row],[Start Time]])+MINUTE(Table1[[#This Row],[Start Time]])/60,"Err")</f>
        <v>9.25</v>
      </c>
      <c r="G140" s="6">
        <f>IFERROR(HOUR(Table1[[#This Row],[End Time]])+MINUTE(Table1[[#This Row],[End Time]])/60,"Err")</f>
        <v>18</v>
      </c>
      <c r="H140" s="6">
        <f>IF(Table1[[#This Row],[Delta]]="Err","Err",IF(Table1[[#This Row],[End Time Int]]&lt;Table1[[#This Row],[Start Time Int]],Table1[[#This Row],[End Time Int]]+24,Table1[[#This Row],[End Time Int]]))</f>
        <v>18</v>
      </c>
      <c r="I140" s="6">
        <f>Table1[[#This Row],[Adjusted End Time]]-Table1[[#This Row],[Start Time Int]]</f>
        <v>8.75</v>
      </c>
    </row>
    <row r="141" spans="1:9">
      <c r="A141" s="4">
        <v>41029.1875</v>
      </c>
      <c r="B141" s="4">
        <v>41030.020833333336</v>
      </c>
      <c r="C141" s="4">
        <f t="shared" si="3"/>
        <v>41029</v>
      </c>
      <c r="D141" s="7">
        <f>WEEKDAY(Table1[[#This Row],[Date]])</f>
        <v>2</v>
      </c>
      <c r="E141" s="5">
        <f t="shared" si="2"/>
        <v>20.000000000058208</v>
      </c>
      <c r="F141" s="6">
        <f>IFERROR(HOUR(Table1[[#This Row],[Start Time]])+MINUTE(Table1[[#This Row],[Start Time]])/60,"Err")</f>
        <v>4.5</v>
      </c>
      <c r="G141" s="6">
        <f>IFERROR(HOUR(Table1[[#This Row],[End Time]])+MINUTE(Table1[[#This Row],[End Time]])/60,"Err")</f>
        <v>0.5</v>
      </c>
      <c r="H141" s="6">
        <f>IF(Table1[[#This Row],[Delta]]="Err","Err",IF(Table1[[#This Row],[End Time Int]]&lt;Table1[[#This Row],[Start Time Int]],Table1[[#This Row],[End Time Int]]+24,Table1[[#This Row],[End Time Int]]))</f>
        <v>24.5</v>
      </c>
      <c r="I141" s="6">
        <f>Table1[[#This Row],[Adjusted End Time]]-Table1[[#This Row],[Start Time Int]]</f>
        <v>20</v>
      </c>
    </row>
    <row r="142" spans="1:9">
      <c r="A142" s="4">
        <v>41030.208333333336</v>
      </c>
      <c r="B142" s="4">
        <v>41031.020833333336</v>
      </c>
      <c r="C142" s="4">
        <f t="shared" si="3"/>
        <v>41030</v>
      </c>
      <c r="D142" s="7">
        <f>WEEKDAY(Table1[[#This Row],[Date]])</f>
        <v>3</v>
      </c>
      <c r="E142" s="5">
        <f t="shared" si="2"/>
        <v>19.5</v>
      </c>
      <c r="F142" s="6">
        <f>IFERROR(HOUR(Table1[[#This Row],[Start Time]])+MINUTE(Table1[[#This Row],[Start Time]])/60,"Err")</f>
        <v>5</v>
      </c>
      <c r="G142" s="6">
        <f>IFERROR(HOUR(Table1[[#This Row],[End Time]])+MINUTE(Table1[[#This Row],[End Time]])/60,"Err")</f>
        <v>0.5</v>
      </c>
      <c r="H142" s="6">
        <f>IF(Table1[[#This Row],[Delta]]="Err","Err",IF(Table1[[#This Row],[End Time Int]]&lt;Table1[[#This Row],[Start Time Int]],Table1[[#This Row],[End Time Int]]+24,Table1[[#This Row],[End Time Int]]))</f>
        <v>24.5</v>
      </c>
      <c r="I142" s="6">
        <f>Table1[[#This Row],[Adjusted End Time]]-Table1[[#This Row],[Start Time Int]]</f>
        <v>19.5</v>
      </c>
    </row>
    <row r="143" spans="1:9">
      <c r="A143" s="4">
        <v>41031.229166666664</v>
      </c>
      <c r="B143" s="4">
        <v>41032.03125</v>
      </c>
      <c r="C143" s="4">
        <f t="shared" si="3"/>
        <v>41031</v>
      </c>
      <c r="D143" s="7">
        <f>WEEKDAY(Table1[[#This Row],[Date]])</f>
        <v>4</v>
      </c>
      <c r="E143" s="5">
        <f t="shared" si="2"/>
        <v>19.250000000058208</v>
      </c>
      <c r="F143" s="6">
        <f>IFERROR(HOUR(Table1[[#This Row],[Start Time]])+MINUTE(Table1[[#This Row],[Start Time]])/60,"Err")</f>
        <v>5.5</v>
      </c>
      <c r="G143" s="6">
        <f>IFERROR(HOUR(Table1[[#This Row],[End Time]])+MINUTE(Table1[[#This Row],[End Time]])/60,"Err")</f>
        <v>0.75</v>
      </c>
      <c r="H143" s="6">
        <f>IF(Table1[[#This Row],[Delta]]="Err","Err",IF(Table1[[#This Row],[End Time Int]]&lt;Table1[[#This Row],[Start Time Int]],Table1[[#This Row],[End Time Int]]+24,Table1[[#This Row],[End Time Int]]))</f>
        <v>24.75</v>
      </c>
      <c r="I143" s="6">
        <f>Table1[[#This Row],[Adjusted End Time]]-Table1[[#This Row],[Start Time Int]]</f>
        <v>19.25</v>
      </c>
    </row>
    <row r="144" spans="1:9">
      <c r="A144" s="4">
        <v>41032.197916666664</v>
      </c>
      <c r="B144" s="4">
        <v>41033.010416666664</v>
      </c>
      <c r="C144" s="4">
        <f t="shared" si="3"/>
        <v>41032</v>
      </c>
      <c r="D144" s="7">
        <f>WEEKDAY(Table1[[#This Row],[Date]])</f>
        <v>5</v>
      </c>
      <c r="E144" s="5">
        <f t="shared" si="2"/>
        <v>19.5</v>
      </c>
      <c r="F144" s="6">
        <f>IFERROR(HOUR(Table1[[#This Row],[Start Time]])+MINUTE(Table1[[#This Row],[Start Time]])/60,"Err")</f>
        <v>4.75</v>
      </c>
      <c r="G144" s="6">
        <f>IFERROR(HOUR(Table1[[#This Row],[End Time]])+MINUTE(Table1[[#This Row],[End Time]])/60,"Err")</f>
        <v>0.25</v>
      </c>
      <c r="H144" s="6">
        <f>IF(Table1[[#This Row],[Delta]]="Err","Err",IF(Table1[[#This Row],[End Time Int]]&lt;Table1[[#This Row],[Start Time Int]],Table1[[#This Row],[End Time Int]]+24,Table1[[#This Row],[End Time Int]]))</f>
        <v>24.25</v>
      </c>
      <c r="I144" s="6">
        <f>Table1[[#This Row],[Adjusted End Time]]-Table1[[#This Row],[Start Time Int]]</f>
        <v>19.5</v>
      </c>
    </row>
    <row r="145" spans="1:9">
      <c r="A145" s="4">
        <v>41033.229166666664</v>
      </c>
      <c r="B145" s="4">
        <v>41034.020833333336</v>
      </c>
      <c r="C145" s="4">
        <f t="shared" si="3"/>
        <v>41033</v>
      </c>
      <c r="D145" s="7">
        <f>WEEKDAY(Table1[[#This Row],[Date]])</f>
        <v>6</v>
      </c>
      <c r="E145" s="5">
        <f t="shared" si="2"/>
        <v>19.000000000116415</v>
      </c>
      <c r="F145" s="6">
        <f>IFERROR(HOUR(Table1[[#This Row],[Start Time]])+MINUTE(Table1[[#This Row],[Start Time]])/60,"Err")</f>
        <v>5.5</v>
      </c>
      <c r="G145" s="6">
        <f>IFERROR(HOUR(Table1[[#This Row],[End Time]])+MINUTE(Table1[[#This Row],[End Time]])/60,"Err")</f>
        <v>0.5</v>
      </c>
      <c r="H145" s="6">
        <f>IF(Table1[[#This Row],[Delta]]="Err","Err",IF(Table1[[#This Row],[End Time Int]]&lt;Table1[[#This Row],[Start Time Int]],Table1[[#This Row],[End Time Int]]+24,Table1[[#This Row],[End Time Int]]))</f>
        <v>24.5</v>
      </c>
      <c r="I145" s="6">
        <f>Table1[[#This Row],[Adjusted End Time]]-Table1[[#This Row],[Start Time Int]]</f>
        <v>19</v>
      </c>
    </row>
    <row r="146" spans="1:9" hidden="1">
      <c r="A146" s="4">
        <v>41034.260416666664</v>
      </c>
      <c r="B146" s="4">
        <v>41034.875</v>
      </c>
      <c r="C146" s="4">
        <f t="shared" si="3"/>
        <v>41034</v>
      </c>
      <c r="D146" s="7">
        <f>WEEKDAY(Table1[[#This Row],[Date]])</f>
        <v>7</v>
      </c>
      <c r="E146" s="5">
        <f t="shared" si="2"/>
        <v>14.750000000058208</v>
      </c>
      <c r="F146" s="6">
        <f>IFERROR(HOUR(Table1[[#This Row],[Start Time]])+MINUTE(Table1[[#This Row],[Start Time]])/60,"Err")</f>
        <v>6.25</v>
      </c>
      <c r="G146" s="6">
        <f>IFERROR(HOUR(Table1[[#This Row],[End Time]])+MINUTE(Table1[[#This Row],[End Time]])/60,"Err")</f>
        <v>21</v>
      </c>
      <c r="H146" s="6">
        <f>IF(Table1[[#This Row],[Delta]]="Err","Err",IF(Table1[[#This Row],[End Time Int]]&lt;Table1[[#This Row],[Start Time Int]],Table1[[#This Row],[End Time Int]]+24,Table1[[#This Row],[End Time Int]]))</f>
        <v>21</v>
      </c>
      <c r="I146" s="6">
        <f>Table1[[#This Row],[Adjusted End Time]]-Table1[[#This Row],[Start Time Int]]</f>
        <v>14.75</v>
      </c>
    </row>
    <row r="147" spans="1:9" hidden="1">
      <c r="A147" s="4">
        <v>41035.385416666664</v>
      </c>
      <c r="B147" s="4">
        <v>41035.895833333336</v>
      </c>
      <c r="C147" s="4">
        <f t="shared" si="3"/>
        <v>41035</v>
      </c>
      <c r="D147" s="7">
        <f>WEEKDAY(Table1[[#This Row],[Date]])</f>
        <v>1</v>
      </c>
      <c r="E147" s="5">
        <f t="shared" si="2"/>
        <v>12.250000000116415</v>
      </c>
      <c r="F147" s="6">
        <f>IFERROR(HOUR(Table1[[#This Row],[Start Time]])+MINUTE(Table1[[#This Row],[Start Time]])/60,"Err")</f>
        <v>9.25</v>
      </c>
      <c r="G147" s="6">
        <f>IFERROR(HOUR(Table1[[#This Row],[End Time]])+MINUTE(Table1[[#This Row],[End Time]])/60,"Err")</f>
        <v>21.5</v>
      </c>
      <c r="H147" s="6">
        <f>IF(Table1[[#This Row],[Delta]]="Err","Err",IF(Table1[[#This Row],[End Time Int]]&lt;Table1[[#This Row],[Start Time Int]],Table1[[#This Row],[End Time Int]]+24,Table1[[#This Row],[End Time Int]]))</f>
        <v>21.5</v>
      </c>
      <c r="I147" s="6">
        <f>Table1[[#This Row],[Adjusted End Time]]-Table1[[#This Row],[Start Time Int]]</f>
        <v>12.25</v>
      </c>
    </row>
    <row r="148" spans="1:9">
      <c r="A148" s="4">
        <v>41036.208333333336</v>
      </c>
      <c r="B148" s="4">
        <v>41037.020833333336</v>
      </c>
      <c r="C148" s="4">
        <f t="shared" si="3"/>
        <v>41036</v>
      </c>
      <c r="D148" s="7">
        <f>WEEKDAY(Table1[[#This Row],[Date]])</f>
        <v>2</v>
      </c>
      <c r="E148" s="5">
        <f t="shared" si="2"/>
        <v>19.5</v>
      </c>
      <c r="F148" s="6">
        <f>IFERROR(HOUR(Table1[[#This Row],[Start Time]])+MINUTE(Table1[[#This Row],[Start Time]])/60,"Err")</f>
        <v>5</v>
      </c>
      <c r="G148" s="6">
        <f>IFERROR(HOUR(Table1[[#This Row],[End Time]])+MINUTE(Table1[[#This Row],[End Time]])/60,"Err")</f>
        <v>0.5</v>
      </c>
      <c r="H148" s="6">
        <f>IF(Table1[[#This Row],[Delta]]="Err","Err",IF(Table1[[#This Row],[End Time Int]]&lt;Table1[[#This Row],[Start Time Int]],Table1[[#This Row],[End Time Int]]+24,Table1[[#This Row],[End Time Int]]))</f>
        <v>24.5</v>
      </c>
      <c r="I148" s="6">
        <f>Table1[[#This Row],[Adjusted End Time]]-Table1[[#This Row],[Start Time Int]]</f>
        <v>19.5</v>
      </c>
    </row>
    <row r="149" spans="1:9">
      <c r="A149" s="4">
        <v>41037.197916666664</v>
      </c>
      <c r="B149" s="4">
        <v>41038.03125</v>
      </c>
      <c r="C149" s="4">
        <f t="shared" si="3"/>
        <v>41037</v>
      </c>
      <c r="D149" s="7">
        <f>WEEKDAY(Table1[[#This Row],[Date]])</f>
        <v>3</v>
      </c>
      <c r="E149" s="5">
        <f t="shared" ref="E149:E212" si="4">IFERROR((B149-A149)*24,"Err")</f>
        <v>20.000000000058208</v>
      </c>
      <c r="F149" s="6">
        <f>IFERROR(HOUR(Table1[[#This Row],[Start Time]])+MINUTE(Table1[[#This Row],[Start Time]])/60,"Err")</f>
        <v>4.75</v>
      </c>
      <c r="G149" s="6">
        <f>IFERROR(HOUR(Table1[[#This Row],[End Time]])+MINUTE(Table1[[#This Row],[End Time]])/60,"Err")</f>
        <v>0.75</v>
      </c>
      <c r="H149" s="6">
        <f>IF(Table1[[#This Row],[Delta]]="Err","Err",IF(Table1[[#This Row],[End Time Int]]&lt;Table1[[#This Row],[Start Time Int]],Table1[[#This Row],[End Time Int]]+24,Table1[[#This Row],[End Time Int]]))</f>
        <v>24.75</v>
      </c>
      <c r="I149" s="6">
        <f>Table1[[#This Row],[Adjusted End Time]]-Table1[[#This Row],[Start Time Int]]</f>
        <v>20</v>
      </c>
    </row>
    <row r="150" spans="1:9">
      <c r="A150" s="4">
        <v>41038.21875</v>
      </c>
      <c r="B150" s="4">
        <v>41039.020833333336</v>
      </c>
      <c r="C150" s="4">
        <f t="shared" si="3"/>
        <v>41038</v>
      </c>
      <c r="D150" s="7">
        <f>WEEKDAY(Table1[[#This Row],[Date]])</f>
        <v>4</v>
      </c>
      <c r="E150" s="5">
        <f t="shared" si="4"/>
        <v>19.250000000058208</v>
      </c>
      <c r="F150" s="6">
        <f>IFERROR(HOUR(Table1[[#This Row],[Start Time]])+MINUTE(Table1[[#This Row],[Start Time]])/60,"Err")</f>
        <v>5.25</v>
      </c>
      <c r="G150" s="6">
        <f>IFERROR(HOUR(Table1[[#This Row],[End Time]])+MINUTE(Table1[[#This Row],[End Time]])/60,"Err")</f>
        <v>0.5</v>
      </c>
      <c r="H150" s="6">
        <f>IF(Table1[[#This Row],[Delta]]="Err","Err",IF(Table1[[#This Row],[End Time Int]]&lt;Table1[[#This Row],[Start Time Int]],Table1[[#This Row],[End Time Int]]+24,Table1[[#This Row],[End Time Int]]))</f>
        <v>24.5</v>
      </c>
      <c r="I150" s="6">
        <f>Table1[[#This Row],[Adjusted End Time]]-Table1[[#This Row],[Start Time Int]]</f>
        <v>19.25</v>
      </c>
    </row>
    <row r="151" spans="1:9">
      <c r="A151" s="4">
        <v>41039.239583333336</v>
      </c>
      <c r="B151" s="4">
        <v>41040.03125</v>
      </c>
      <c r="C151" s="4">
        <f t="shared" ref="C151:C214" si="5">C150+1</f>
        <v>41039</v>
      </c>
      <c r="D151" s="7">
        <f>WEEKDAY(Table1[[#This Row],[Date]])</f>
        <v>5</v>
      </c>
      <c r="E151" s="5">
        <f t="shared" si="4"/>
        <v>18.999999999941792</v>
      </c>
      <c r="F151" s="6">
        <f>IFERROR(HOUR(Table1[[#This Row],[Start Time]])+MINUTE(Table1[[#This Row],[Start Time]])/60,"Err")</f>
        <v>5.75</v>
      </c>
      <c r="G151" s="6">
        <f>IFERROR(HOUR(Table1[[#This Row],[End Time]])+MINUTE(Table1[[#This Row],[End Time]])/60,"Err")</f>
        <v>0.75</v>
      </c>
      <c r="H151" s="6">
        <f>IF(Table1[[#This Row],[Delta]]="Err","Err",IF(Table1[[#This Row],[End Time Int]]&lt;Table1[[#This Row],[Start Time Int]],Table1[[#This Row],[End Time Int]]+24,Table1[[#This Row],[End Time Int]]))</f>
        <v>24.75</v>
      </c>
      <c r="I151" s="6">
        <f>Table1[[#This Row],[Adjusted End Time]]-Table1[[#This Row],[Start Time Int]]</f>
        <v>19</v>
      </c>
    </row>
    <row r="152" spans="1:9">
      <c r="A152" s="4">
        <v>41040.197916666664</v>
      </c>
      <c r="B152" s="4">
        <v>41041.03125</v>
      </c>
      <c r="C152" s="4">
        <f t="shared" si="5"/>
        <v>41040</v>
      </c>
      <c r="D152" s="7">
        <f>WEEKDAY(Table1[[#This Row],[Date]])</f>
        <v>6</v>
      </c>
      <c r="E152" s="5">
        <f t="shared" si="4"/>
        <v>20.000000000058208</v>
      </c>
      <c r="F152" s="6">
        <f>IFERROR(HOUR(Table1[[#This Row],[Start Time]])+MINUTE(Table1[[#This Row],[Start Time]])/60,"Err")</f>
        <v>4.75</v>
      </c>
      <c r="G152" s="6">
        <f>IFERROR(HOUR(Table1[[#This Row],[End Time]])+MINUTE(Table1[[#This Row],[End Time]])/60,"Err")</f>
        <v>0.75</v>
      </c>
      <c r="H152" s="6">
        <f>IF(Table1[[#This Row],[Delta]]="Err","Err",IF(Table1[[#This Row],[End Time Int]]&lt;Table1[[#This Row],[Start Time Int]],Table1[[#This Row],[End Time Int]]+24,Table1[[#This Row],[End Time Int]]))</f>
        <v>24.75</v>
      </c>
      <c r="I152" s="6">
        <f>Table1[[#This Row],[Adjusted End Time]]-Table1[[#This Row],[Start Time Int]]</f>
        <v>20</v>
      </c>
    </row>
    <row r="153" spans="1:9" hidden="1">
      <c r="A153" s="4">
        <v>41041.270833333336</v>
      </c>
      <c r="B153" s="4">
        <v>41041.947916666664</v>
      </c>
      <c r="C153" s="4">
        <f t="shared" si="5"/>
        <v>41041</v>
      </c>
      <c r="D153" s="7">
        <f>WEEKDAY(Table1[[#This Row],[Date]])</f>
        <v>7</v>
      </c>
      <c r="E153" s="5">
        <f t="shared" si="4"/>
        <v>16.249999999883585</v>
      </c>
      <c r="F153" s="6">
        <f>IFERROR(HOUR(Table1[[#This Row],[Start Time]])+MINUTE(Table1[[#This Row],[Start Time]])/60,"Err")</f>
        <v>6.5</v>
      </c>
      <c r="G153" s="6">
        <f>IFERROR(HOUR(Table1[[#This Row],[End Time]])+MINUTE(Table1[[#This Row],[End Time]])/60,"Err")</f>
        <v>22.75</v>
      </c>
      <c r="H153" s="6">
        <f>IF(Table1[[#This Row],[Delta]]="Err","Err",IF(Table1[[#This Row],[End Time Int]]&lt;Table1[[#This Row],[Start Time Int]],Table1[[#This Row],[End Time Int]]+24,Table1[[#This Row],[End Time Int]]))</f>
        <v>22.75</v>
      </c>
      <c r="I153" s="6">
        <f>Table1[[#This Row],[Adjusted End Time]]-Table1[[#This Row],[Start Time Int]]</f>
        <v>16.25</v>
      </c>
    </row>
    <row r="154" spans="1:9" hidden="1">
      <c r="A154" s="4">
        <v>41042.416666666664</v>
      </c>
      <c r="B154" s="4">
        <v>41042.927083333336</v>
      </c>
      <c r="C154" s="4">
        <f t="shared" si="5"/>
        <v>41042</v>
      </c>
      <c r="D154" s="7">
        <f>WEEKDAY(Table1[[#This Row],[Date]])</f>
        <v>1</v>
      </c>
      <c r="E154" s="5">
        <f t="shared" si="4"/>
        <v>12.250000000116415</v>
      </c>
      <c r="F154" s="6">
        <f>IFERROR(HOUR(Table1[[#This Row],[Start Time]])+MINUTE(Table1[[#This Row],[Start Time]])/60,"Err")</f>
        <v>10</v>
      </c>
      <c r="G154" s="6">
        <f>IFERROR(HOUR(Table1[[#This Row],[End Time]])+MINUTE(Table1[[#This Row],[End Time]])/60,"Err")</f>
        <v>22.25</v>
      </c>
      <c r="H154" s="6">
        <f>IF(Table1[[#This Row],[Delta]]="Err","Err",IF(Table1[[#This Row],[End Time Int]]&lt;Table1[[#This Row],[Start Time Int]],Table1[[#This Row],[End Time Int]]+24,Table1[[#This Row],[End Time Int]]))</f>
        <v>22.25</v>
      </c>
      <c r="I154" s="6">
        <f>Table1[[#This Row],[Adjusted End Time]]-Table1[[#This Row],[Start Time Int]]</f>
        <v>12.25</v>
      </c>
    </row>
    <row r="155" spans="1:9">
      <c r="A155" s="4">
        <v>41043.197916666664</v>
      </c>
      <c r="B155" s="4">
        <v>41044.020833333336</v>
      </c>
      <c r="C155" s="4">
        <f t="shared" si="5"/>
        <v>41043</v>
      </c>
      <c r="D155" s="7">
        <f>WEEKDAY(Table1[[#This Row],[Date]])</f>
        <v>2</v>
      </c>
      <c r="E155" s="5">
        <f t="shared" si="4"/>
        <v>19.750000000116415</v>
      </c>
      <c r="F155" s="6">
        <f>IFERROR(HOUR(Table1[[#This Row],[Start Time]])+MINUTE(Table1[[#This Row],[Start Time]])/60,"Err")</f>
        <v>4.75</v>
      </c>
      <c r="G155" s="6">
        <f>IFERROR(HOUR(Table1[[#This Row],[End Time]])+MINUTE(Table1[[#This Row],[End Time]])/60,"Err")</f>
        <v>0.5</v>
      </c>
      <c r="H155" s="6">
        <f>IF(Table1[[#This Row],[Delta]]="Err","Err",IF(Table1[[#This Row],[End Time Int]]&lt;Table1[[#This Row],[Start Time Int]],Table1[[#This Row],[End Time Int]]+24,Table1[[#This Row],[End Time Int]]))</f>
        <v>24.5</v>
      </c>
      <c r="I155" s="6">
        <f>Table1[[#This Row],[Adjusted End Time]]-Table1[[#This Row],[Start Time Int]]</f>
        <v>19.75</v>
      </c>
    </row>
    <row r="156" spans="1:9">
      <c r="A156" s="4">
        <v>41044.21875</v>
      </c>
      <c r="B156" s="4">
        <v>41045.041666666664</v>
      </c>
      <c r="C156" s="4">
        <f t="shared" si="5"/>
        <v>41044</v>
      </c>
      <c r="D156" s="7">
        <f>WEEKDAY(Table1[[#This Row],[Date]])</f>
        <v>3</v>
      </c>
      <c r="E156" s="5">
        <f t="shared" si="4"/>
        <v>19.749999999941792</v>
      </c>
      <c r="F156" s="6">
        <f>IFERROR(HOUR(Table1[[#This Row],[Start Time]])+MINUTE(Table1[[#This Row],[Start Time]])/60,"Err")</f>
        <v>5.25</v>
      </c>
      <c r="G156" s="6">
        <f>IFERROR(HOUR(Table1[[#This Row],[End Time]])+MINUTE(Table1[[#This Row],[End Time]])/60,"Err")</f>
        <v>1</v>
      </c>
      <c r="H156" s="6">
        <f>IF(Table1[[#This Row],[Delta]]="Err","Err",IF(Table1[[#This Row],[End Time Int]]&lt;Table1[[#This Row],[Start Time Int]],Table1[[#This Row],[End Time Int]]+24,Table1[[#This Row],[End Time Int]]))</f>
        <v>25</v>
      </c>
      <c r="I156" s="6">
        <f>Table1[[#This Row],[Adjusted End Time]]-Table1[[#This Row],[Start Time Int]]</f>
        <v>19.75</v>
      </c>
    </row>
    <row r="157" spans="1:9">
      <c r="A157" s="4">
        <v>41045.208333333336</v>
      </c>
      <c r="B157" s="4">
        <v>41046.03125</v>
      </c>
      <c r="C157" s="4">
        <f t="shared" si="5"/>
        <v>41045</v>
      </c>
      <c r="D157" s="7">
        <f>WEEKDAY(Table1[[#This Row],[Date]])</f>
        <v>4</v>
      </c>
      <c r="E157" s="5">
        <f t="shared" si="4"/>
        <v>19.749999999941792</v>
      </c>
      <c r="F157" s="6">
        <f>IFERROR(HOUR(Table1[[#This Row],[Start Time]])+MINUTE(Table1[[#This Row],[Start Time]])/60,"Err")</f>
        <v>5</v>
      </c>
      <c r="G157" s="6">
        <f>IFERROR(HOUR(Table1[[#This Row],[End Time]])+MINUTE(Table1[[#This Row],[End Time]])/60,"Err")</f>
        <v>0.75</v>
      </c>
      <c r="H157" s="6">
        <f>IF(Table1[[#This Row],[Delta]]="Err","Err",IF(Table1[[#This Row],[End Time Int]]&lt;Table1[[#This Row],[Start Time Int]],Table1[[#This Row],[End Time Int]]+24,Table1[[#This Row],[End Time Int]]))</f>
        <v>24.75</v>
      </c>
      <c r="I157" s="6">
        <f>Table1[[#This Row],[Adjusted End Time]]-Table1[[#This Row],[Start Time Int]]</f>
        <v>19.75</v>
      </c>
    </row>
    <row r="158" spans="1:9">
      <c r="A158" s="4">
        <v>41046.239583333336</v>
      </c>
      <c r="B158" s="4">
        <v>41047.020833333336</v>
      </c>
      <c r="C158" s="4">
        <f t="shared" si="5"/>
        <v>41046</v>
      </c>
      <c r="D158" s="7">
        <f>WEEKDAY(Table1[[#This Row],[Date]])</f>
        <v>5</v>
      </c>
      <c r="E158" s="5">
        <f t="shared" si="4"/>
        <v>18.75</v>
      </c>
      <c r="F158" s="6">
        <f>IFERROR(HOUR(Table1[[#This Row],[Start Time]])+MINUTE(Table1[[#This Row],[Start Time]])/60,"Err")</f>
        <v>5.75</v>
      </c>
      <c r="G158" s="6">
        <f>IFERROR(HOUR(Table1[[#This Row],[End Time]])+MINUTE(Table1[[#This Row],[End Time]])/60,"Err")</f>
        <v>0.5</v>
      </c>
      <c r="H158" s="6">
        <f>IF(Table1[[#This Row],[Delta]]="Err","Err",IF(Table1[[#This Row],[End Time Int]]&lt;Table1[[#This Row],[Start Time Int]],Table1[[#This Row],[End Time Int]]+24,Table1[[#This Row],[End Time Int]]))</f>
        <v>24.5</v>
      </c>
      <c r="I158" s="6">
        <f>Table1[[#This Row],[Adjusted End Time]]-Table1[[#This Row],[Start Time Int]]</f>
        <v>18.75</v>
      </c>
    </row>
    <row r="159" spans="1:9">
      <c r="A159" s="4">
        <v>41047.21875</v>
      </c>
      <c r="B159" s="4">
        <v>41048.03125</v>
      </c>
      <c r="C159" s="4">
        <f t="shared" si="5"/>
        <v>41047</v>
      </c>
      <c r="D159" s="7">
        <f>WEEKDAY(Table1[[#This Row],[Date]])</f>
        <v>6</v>
      </c>
      <c r="E159" s="5">
        <f t="shared" si="4"/>
        <v>19.5</v>
      </c>
      <c r="F159" s="6">
        <f>IFERROR(HOUR(Table1[[#This Row],[Start Time]])+MINUTE(Table1[[#This Row],[Start Time]])/60,"Err")</f>
        <v>5.25</v>
      </c>
      <c r="G159" s="6">
        <f>IFERROR(HOUR(Table1[[#This Row],[End Time]])+MINUTE(Table1[[#This Row],[End Time]])/60,"Err")</f>
        <v>0.75</v>
      </c>
      <c r="H159" s="6">
        <f>IF(Table1[[#This Row],[Delta]]="Err","Err",IF(Table1[[#This Row],[End Time Int]]&lt;Table1[[#This Row],[Start Time Int]],Table1[[#This Row],[End Time Int]]+24,Table1[[#This Row],[End Time Int]]))</f>
        <v>24.75</v>
      </c>
      <c r="I159" s="6">
        <f>Table1[[#This Row],[Adjusted End Time]]-Table1[[#This Row],[Start Time Int]]</f>
        <v>19.5</v>
      </c>
    </row>
    <row r="160" spans="1:9" hidden="1">
      <c r="A160" s="4">
        <v>41048.28125</v>
      </c>
      <c r="B160" s="4">
        <v>41048.979166666664</v>
      </c>
      <c r="C160" s="4">
        <f t="shared" si="5"/>
        <v>41048</v>
      </c>
      <c r="D160" s="7">
        <f>WEEKDAY(Table1[[#This Row],[Date]])</f>
        <v>7</v>
      </c>
      <c r="E160" s="5">
        <f t="shared" si="4"/>
        <v>16.749999999941792</v>
      </c>
      <c r="F160" s="6">
        <f>IFERROR(HOUR(Table1[[#This Row],[Start Time]])+MINUTE(Table1[[#This Row],[Start Time]])/60,"Err")</f>
        <v>6.75</v>
      </c>
      <c r="G160" s="6">
        <f>IFERROR(HOUR(Table1[[#This Row],[End Time]])+MINUTE(Table1[[#This Row],[End Time]])/60,"Err")</f>
        <v>23.5</v>
      </c>
      <c r="H160" s="6">
        <f>IF(Table1[[#This Row],[Delta]]="Err","Err",IF(Table1[[#This Row],[End Time Int]]&lt;Table1[[#This Row],[Start Time Int]],Table1[[#This Row],[End Time Int]]+24,Table1[[#This Row],[End Time Int]]))</f>
        <v>23.5</v>
      </c>
      <c r="I160" s="6">
        <f>Table1[[#This Row],[Adjusted End Time]]-Table1[[#This Row],[Start Time Int]]</f>
        <v>16.75</v>
      </c>
    </row>
    <row r="161" spans="1:9" hidden="1">
      <c r="A161" s="4">
        <v>41049.34375</v>
      </c>
      <c r="B161" s="4">
        <v>41049.96875</v>
      </c>
      <c r="C161" s="4">
        <f t="shared" si="5"/>
        <v>41049</v>
      </c>
      <c r="D161" s="7">
        <f>WEEKDAY(Table1[[#This Row],[Date]])</f>
        <v>1</v>
      </c>
      <c r="E161" s="5">
        <f t="shared" si="4"/>
        <v>15</v>
      </c>
      <c r="F161" s="6">
        <f>IFERROR(HOUR(Table1[[#This Row],[Start Time]])+MINUTE(Table1[[#This Row],[Start Time]])/60,"Err")</f>
        <v>8.25</v>
      </c>
      <c r="G161" s="6">
        <f>IFERROR(HOUR(Table1[[#This Row],[End Time]])+MINUTE(Table1[[#This Row],[End Time]])/60,"Err")</f>
        <v>23.25</v>
      </c>
      <c r="H161" s="6">
        <f>IF(Table1[[#This Row],[Delta]]="Err","Err",IF(Table1[[#This Row],[End Time Int]]&lt;Table1[[#This Row],[Start Time Int]],Table1[[#This Row],[End Time Int]]+24,Table1[[#This Row],[End Time Int]]))</f>
        <v>23.25</v>
      </c>
      <c r="I161" s="6">
        <f>Table1[[#This Row],[Adjusted End Time]]-Table1[[#This Row],[Start Time Int]]</f>
        <v>15</v>
      </c>
    </row>
    <row r="162" spans="1:9">
      <c r="A162" s="4">
        <v>41050.197916666664</v>
      </c>
      <c r="B162" s="4">
        <v>41051.010416666664</v>
      </c>
      <c r="C162" s="4">
        <f t="shared" si="5"/>
        <v>41050</v>
      </c>
      <c r="D162" s="7">
        <f>WEEKDAY(Table1[[#This Row],[Date]])</f>
        <v>2</v>
      </c>
      <c r="E162" s="5">
        <f t="shared" si="4"/>
        <v>19.5</v>
      </c>
      <c r="F162" s="6">
        <f>IFERROR(HOUR(Table1[[#This Row],[Start Time]])+MINUTE(Table1[[#This Row],[Start Time]])/60,"Err")</f>
        <v>4.75</v>
      </c>
      <c r="G162" s="6">
        <f>IFERROR(HOUR(Table1[[#This Row],[End Time]])+MINUTE(Table1[[#This Row],[End Time]])/60,"Err")</f>
        <v>0.25</v>
      </c>
      <c r="H162" s="6">
        <f>IF(Table1[[#This Row],[Delta]]="Err","Err",IF(Table1[[#This Row],[End Time Int]]&lt;Table1[[#This Row],[Start Time Int]],Table1[[#This Row],[End Time Int]]+24,Table1[[#This Row],[End Time Int]]))</f>
        <v>24.25</v>
      </c>
      <c r="I162" s="6">
        <f>Table1[[#This Row],[Adjusted End Time]]-Table1[[#This Row],[Start Time Int]]</f>
        <v>19.5</v>
      </c>
    </row>
    <row r="163" spans="1:9">
      <c r="A163" s="4">
        <v>41051.21875</v>
      </c>
      <c r="B163" s="4">
        <v>41052.03125</v>
      </c>
      <c r="C163" s="4">
        <f t="shared" si="5"/>
        <v>41051</v>
      </c>
      <c r="D163" s="7">
        <f>WEEKDAY(Table1[[#This Row],[Date]])</f>
        <v>3</v>
      </c>
      <c r="E163" s="5">
        <f t="shared" si="4"/>
        <v>19.5</v>
      </c>
      <c r="F163" s="6">
        <f>IFERROR(HOUR(Table1[[#This Row],[Start Time]])+MINUTE(Table1[[#This Row],[Start Time]])/60,"Err")</f>
        <v>5.25</v>
      </c>
      <c r="G163" s="6">
        <f>IFERROR(HOUR(Table1[[#This Row],[End Time]])+MINUTE(Table1[[#This Row],[End Time]])/60,"Err")</f>
        <v>0.75</v>
      </c>
      <c r="H163" s="6">
        <f>IF(Table1[[#This Row],[Delta]]="Err","Err",IF(Table1[[#This Row],[End Time Int]]&lt;Table1[[#This Row],[Start Time Int]],Table1[[#This Row],[End Time Int]]+24,Table1[[#This Row],[End Time Int]]))</f>
        <v>24.75</v>
      </c>
      <c r="I163" s="6">
        <f>Table1[[#This Row],[Adjusted End Time]]-Table1[[#This Row],[Start Time Int]]</f>
        <v>19.5</v>
      </c>
    </row>
    <row r="164" spans="1:9">
      <c r="A164" s="4">
        <v>41052.197916666664</v>
      </c>
      <c r="B164" s="4">
        <v>41053.041666666664</v>
      </c>
      <c r="C164" s="4">
        <f t="shared" si="5"/>
        <v>41052</v>
      </c>
      <c r="D164" s="7">
        <f>WEEKDAY(Table1[[#This Row],[Date]])</f>
        <v>4</v>
      </c>
      <c r="E164" s="5">
        <f t="shared" si="4"/>
        <v>20.25</v>
      </c>
      <c r="F164" s="6">
        <f>IFERROR(HOUR(Table1[[#This Row],[Start Time]])+MINUTE(Table1[[#This Row],[Start Time]])/60,"Err")</f>
        <v>4.75</v>
      </c>
      <c r="G164" s="6">
        <f>IFERROR(HOUR(Table1[[#This Row],[End Time]])+MINUTE(Table1[[#This Row],[End Time]])/60,"Err")</f>
        <v>1</v>
      </c>
      <c r="H164" s="6">
        <f>IF(Table1[[#This Row],[Delta]]="Err","Err",IF(Table1[[#This Row],[End Time Int]]&lt;Table1[[#This Row],[Start Time Int]],Table1[[#This Row],[End Time Int]]+24,Table1[[#This Row],[End Time Int]]))</f>
        <v>25</v>
      </c>
      <c r="I164" s="6">
        <f>Table1[[#This Row],[Adjusted End Time]]-Table1[[#This Row],[Start Time Int]]</f>
        <v>20.25</v>
      </c>
    </row>
    <row r="165" spans="1:9">
      <c r="A165" s="4">
        <v>41053.229166666664</v>
      </c>
      <c r="B165" s="4">
        <v>41054.020833333336</v>
      </c>
      <c r="C165" s="4">
        <f t="shared" si="5"/>
        <v>41053</v>
      </c>
      <c r="D165" s="7">
        <f>WEEKDAY(Table1[[#This Row],[Date]])</f>
        <v>5</v>
      </c>
      <c r="E165" s="5">
        <f t="shared" si="4"/>
        <v>19.000000000116415</v>
      </c>
      <c r="F165" s="6">
        <f>IFERROR(HOUR(Table1[[#This Row],[Start Time]])+MINUTE(Table1[[#This Row],[Start Time]])/60,"Err")</f>
        <v>5.5</v>
      </c>
      <c r="G165" s="6">
        <f>IFERROR(HOUR(Table1[[#This Row],[End Time]])+MINUTE(Table1[[#This Row],[End Time]])/60,"Err")</f>
        <v>0.5</v>
      </c>
      <c r="H165" s="6">
        <f>IF(Table1[[#This Row],[Delta]]="Err","Err",IF(Table1[[#This Row],[End Time Int]]&lt;Table1[[#This Row],[Start Time Int]],Table1[[#This Row],[End Time Int]]+24,Table1[[#This Row],[End Time Int]]))</f>
        <v>24.5</v>
      </c>
      <c r="I165" s="6">
        <f>Table1[[#This Row],[Adjusted End Time]]-Table1[[#This Row],[Start Time Int]]</f>
        <v>19</v>
      </c>
    </row>
    <row r="166" spans="1:9">
      <c r="A166" s="4">
        <v>41054.208333333336</v>
      </c>
      <c r="B166" s="4">
        <v>41055.020833333336</v>
      </c>
      <c r="C166" s="4">
        <f t="shared" si="5"/>
        <v>41054</v>
      </c>
      <c r="D166" s="7">
        <f>WEEKDAY(Table1[[#This Row],[Date]])</f>
        <v>6</v>
      </c>
      <c r="E166" s="5">
        <f t="shared" si="4"/>
        <v>19.5</v>
      </c>
      <c r="F166" s="6">
        <f>IFERROR(HOUR(Table1[[#This Row],[Start Time]])+MINUTE(Table1[[#This Row],[Start Time]])/60,"Err")</f>
        <v>5</v>
      </c>
      <c r="G166" s="6">
        <f>IFERROR(HOUR(Table1[[#This Row],[End Time]])+MINUTE(Table1[[#This Row],[End Time]])/60,"Err")</f>
        <v>0.5</v>
      </c>
      <c r="H166" s="6">
        <f>IF(Table1[[#This Row],[Delta]]="Err","Err",IF(Table1[[#This Row],[End Time Int]]&lt;Table1[[#This Row],[Start Time Int]],Table1[[#This Row],[End Time Int]]+24,Table1[[#This Row],[End Time Int]]))</f>
        <v>24.5</v>
      </c>
      <c r="I166" s="6">
        <f>Table1[[#This Row],[Adjusted End Time]]-Table1[[#This Row],[Start Time Int]]</f>
        <v>19.5</v>
      </c>
    </row>
    <row r="167" spans="1:9" hidden="1">
      <c r="A167" s="4">
        <v>41055.291666666664</v>
      </c>
      <c r="B167" s="4">
        <v>41055.947916666664</v>
      </c>
      <c r="C167" s="4">
        <f t="shared" si="5"/>
        <v>41055</v>
      </c>
      <c r="D167" s="7">
        <f>WEEKDAY(Table1[[#This Row],[Date]])</f>
        <v>7</v>
      </c>
      <c r="E167" s="5">
        <f t="shared" si="4"/>
        <v>15.75</v>
      </c>
      <c r="F167" s="6">
        <f>IFERROR(HOUR(Table1[[#This Row],[Start Time]])+MINUTE(Table1[[#This Row],[Start Time]])/60,"Err")</f>
        <v>7</v>
      </c>
      <c r="G167" s="6">
        <f>IFERROR(HOUR(Table1[[#This Row],[End Time]])+MINUTE(Table1[[#This Row],[End Time]])/60,"Err")</f>
        <v>22.75</v>
      </c>
      <c r="H167" s="6">
        <f>IF(Table1[[#This Row],[Delta]]="Err","Err",IF(Table1[[#This Row],[End Time Int]]&lt;Table1[[#This Row],[Start Time Int]],Table1[[#This Row],[End Time Int]]+24,Table1[[#This Row],[End Time Int]]))</f>
        <v>22.75</v>
      </c>
      <c r="I167" s="6">
        <f>Table1[[#This Row],[Adjusted End Time]]-Table1[[#This Row],[Start Time Int]]</f>
        <v>15.75</v>
      </c>
    </row>
    <row r="168" spans="1:9" hidden="1">
      <c r="A168" s="4">
        <v>41056.458333333336</v>
      </c>
      <c r="B168" s="4">
        <v>41056.75</v>
      </c>
      <c r="C168" s="4">
        <f t="shared" si="5"/>
        <v>41056</v>
      </c>
      <c r="D168" s="7">
        <f>WEEKDAY(Table1[[#This Row],[Date]])</f>
        <v>1</v>
      </c>
      <c r="E168" s="5">
        <f t="shared" si="4"/>
        <v>6.9999999999417923</v>
      </c>
      <c r="F168" s="6">
        <f>IFERROR(HOUR(Table1[[#This Row],[Start Time]])+MINUTE(Table1[[#This Row],[Start Time]])/60,"Err")</f>
        <v>11</v>
      </c>
      <c r="G168" s="6">
        <f>IFERROR(HOUR(Table1[[#This Row],[End Time]])+MINUTE(Table1[[#This Row],[End Time]])/60,"Err")</f>
        <v>18</v>
      </c>
      <c r="H168" s="6">
        <f>IF(Table1[[#This Row],[Delta]]="Err","Err",IF(Table1[[#This Row],[End Time Int]]&lt;Table1[[#This Row],[Start Time Int]],Table1[[#This Row],[End Time Int]]+24,Table1[[#This Row],[End Time Int]]))</f>
        <v>18</v>
      </c>
      <c r="I168" s="6">
        <f>Table1[[#This Row],[Adjusted End Time]]-Table1[[#This Row],[Start Time Int]]</f>
        <v>7</v>
      </c>
    </row>
    <row r="169" spans="1:9">
      <c r="A169" s="4">
        <v>41057.1875</v>
      </c>
      <c r="B169" s="4">
        <v>41058.010416666664</v>
      </c>
      <c r="C169" s="4">
        <f t="shared" si="5"/>
        <v>41057</v>
      </c>
      <c r="D169" s="7">
        <f>WEEKDAY(Table1[[#This Row],[Date]])</f>
        <v>2</v>
      </c>
      <c r="E169" s="5">
        <f t="shared" si="4"/>
        <v>19.749999999941792</v>
      </c>
      <c r="F169" s="6">
        <f>IFERROR(HOUR(Table1[[#This Row],[Start Time]])+MINUTE(Table1[[#This Row],[Start Time]])/60,"Err")</f>
        <v>4.5</v>
      </c>
      <c r="G169" s="6">
        <f>IFERROR(HOUR(Table1[[#This Row],[End Time]])+MINUTE(Table1[[#This Row],[End Time]])/60,"Err")</f>
        <v>0.25</v>
      </c>
      <c r="H169" s="6">
        <f>IF(Table1[[#This Row],[Delta]]="Err","Err",IF(Table1[[#This Row],[End Time Int]]&lt;Table1[[#This Row],[Start Time Int]],Table1[[#This Row],[End Time Int]]+24,Table1[[#This Row],[End Time Int]]))</f>
        <v>24.25</v>
      </c>
      <c r="I169" s="6">
        <f>Table1[[#This Row],[Adjusted End Time]]-Table1[[#This Row],[Start Time Int]]</f>
        <v>19.75</v>
      </c>
    </row>
    <row r="170" spans="1:9">
      <c r="A170" s="4">
        <v>41058.166666666664</v>
      </c>
      <c r="B170" s="4">
        <v>41059.010416666664</v>
      </c>
      <c r="C170" s="4">
        <f t="shared" si="5"/>
        <v>41058</v>
      </c>
      <c r="D170" s="7">
        <f>WEEKDAY(Table1[[#This Row],[Date]])</f>
        <v>3</v>
      </c>
      <c r="E170" s="5">
        <f t="shared" si="4"/>
        <v>20.25</v>
      </c>
      <c r="F170" s="6">
        <f>IFERROR(HOUR(Table1[[#This Row],[Start Time]])+MINUTE(Table1[[#This Row],[Start Time]])/60,"Err")</f>
        <v>4</v>
      </c>
      <c r="G170" s="6">
        <f>IFERROR(HOUR(Table1[[#This Row],[End Time]])+MINUTE(Table1[[#This Row],[End Time]])/60,"Err")</f>
        <v>0.25</v>
      </c>
      <c r="H170" s="6">
        <f>IF(Table1[[#This Row],[Delta]]="Err","Err",IF(Table1[[#This Row],[End Time Int]]&lt;Table1[[#This Row],[Start Time Int]],Table1[[#This Row],[End Time Int]]+24,Table1[[#This Row],[End Time Int]]))</f>
        <v>24.25</v>
      </c>
      <c r="I170" s="6">
        <f>Table1[[#This Row],[Adjusted End Time]]-Table1[[#This Row],[Start Time Int]]</f>
        <v>20.25</v>
      </c>
    </row>
    <row r="171" spans="1:9">
      <c r="A171" s="4">
        <v>41059.177083333336</v>
      </c>
      <c r="B171" s="4">
        <v>41060.052083333336</v>
      </c>
      <c r="C171" s="4">
        <f t="shared" si="5"/>
        <v>41059</v>
      </c>
      <c r="D171" s="7">
        <f>WEEKDAY(Table1[[#This Row],[Date]])</f>
        <v>4</v>
      </c>
      <c r="E171" s="5">
        <f t="shared" si="4"/>
        <v>21</v>
      </c>
      <c r="F171" s="6">
        <f>IFERROR(HOUR(Table1[[#This Row],[Start Time]])+MINUTE(Table1[[#This Row],[Start Time]])/60,"Err")</f>
        <v>4.25</v>
      </c>
      <c r="G171" s="6">
        <f>IFERROR(HOUR(Table1[[#This Row],[End Time]])+MINUTE(Table1[[#This Row],[End Time]])/60,"Err")</f>
        <v>1.25</v>
      </c>
      <c r="H171" s="6">
        <f>IF(Table1[[#This Row],[Delta]]="Err","Err",IF(Table1[[#This Row],[End Time Int]]&lt;Table1[[#This Row],[Start Time Int]],Table1[[#This Row],[End Time Int]]+24,Table1[[#This Row],[End Time Int]]))</f>
        <v>25.25</v>
      </c>
      <c r="I171" s="6">
        <f>Table1[[#This Row],[Adjusted End Time]]-Table1[[#This Row],[Start Time Int]]</f>
        <v>21</v>
      </c>
    </row>
    <row r="172" spans="1:9">
      <c r="A172" s="4">
        <v>41060.229166666664</v>
      </c>
      <c r="B172" s="4">
        <v>41061.052083333336</v>
      </c>
      <c r="C172" s="4">
        <f t="shared" si="5"/>
        <v>41060</v>
      </c>
      <c r="D172" s="7">
        <f>WEEKDAY(Table1[[#This Row],[Date]])</f>
        <v>5</v>
      </c>
      <c r="E172" s="5">
        <f t="shared" si="4"/>
        <v>19.750000000116415</v>
      </c>
      <c r="F172" s="6">
        <f>IFERROR(HOUR(Table1[[#This Row],[Start Time]])+MINUTE(Table1[[#This Row],[Start Time]])/60,"Err")</f>
        <v>5.5</v>
      </c>
      <c r="G172" s="6">
        <f>IFERROR(HOUR(Table1[[#This Row],[End Time]])+MINUTE(Table1[[#This Row],[End Time]])/60,"Err")</f>
        <v>1.25</v>
      </c>
      <c r="H172" s="6">
        <f>IF(Table1[[#This Row],[Delta]]="Err","Err",IF(Table1[[#This Row],[End Time Int]]&lt;Table1[[#This Row],[Start Time Int]],Table1[[#This Row],[End Time Int]]+24,Table1[[#This Row],[End Time Int]]))</f>
        <v>25.25</v>
      </c>
      <c r="I172" s="6">
        <f>Table1[[#This Row],[Adjusted End Time]]-Table1[[#This Row],[Start Time Int]]</f>
        <v>19.75</v>
      </c>
    </row>
    <row r="173" spans="1:9">
      <c r="A173" s="4">
        <v>41061.208333333336</v>
      </c>
      <c r="B173" s="4">
        <v>41062.041666666664</v>
      </c>
      <c r="C173" s="4">
        <f t="shared" si="5"/>
        <v>41061</v>
      </c>
      <c r="D173" s="7">
        <f>WEEKDAY(Table1[[#This Row],[Date]])</f>
        <v>6</v>
      </c>
      <c r="E173" s="5">
        <f t="shared" si="4"/>
        <v>19.999999999883585</v>
      </c>
      <c r="F173" s="6">
        <f>IFERROR(HOUR(Table1[[#This Row],[Start Time]])+MINUTE(Table1[[#This Row],[Start Time]])/60,"Err")</f>
        <v>5</v>
      </c>
      <c r="G173" s="6">
        <f>IFERROR(HOUR(Table1[[#This Row],[End Time]])+MINUTE(Table1[[#This Row],[End Time]])/60,"Err")</f>
        <v>1</v>
      </c>
      <c r="H173" s="6">
        <f>IF(Table1[[#This Row],[Delta]]="Err","Err",IF(Table1[[#This Row],[End Time Int]]&lt;Table1[[#This Row],[Start Time Int]],Table1[[#This Row],[End Time Int]]+24,Table1[[#This Row],[End Time Int]]))</f>
        <v>25</v>
      </c>
      <c r="I173" s="6">
        <f>Table1[[#This Row],[Adjusted End Time]]-Table1[[#This Row],[Start Time Int]]</f>
        <v>20</v>
      </c>
    </row>
    <row r="174" spans="1:9" hidden="1">
      <c r="A174" s="4">
        <v>41062.239583333336</v>
      </c>
      <c r="B174" s="4">
        <v>41062.770833333336</v>
      </c>
      <c r="C174" s="4">
        <f t="shared" si="5"/>
        <v>41062</v>
      </c>
      <c r="D174" s="7">
        <f>WEEKDAY(Table1[[#This Row],[Date]])</f>
        <v>7</v>
      </c>
      <c r="E174" s="5">
        <f t="shared" si="4"/>
        <v>12.75</v>
      </c>
      <c r="F174" s="6">
        <f>IFERROR(HOUR(Table1[[#This Row],[Start Time]])+MINUTE(Table1[[#This Row],[Start Time]])/60,"Err")</f>
        <v>5.75</v>
      </c>
      <c r="G174" s="6">
        <f>IFERROR(HOUR(Table1[[#This Row],[End Time]])+MINUTE(Table1[[#This Row],[End Time]])/60,"Err")</f>
        <v>18.5</v>
      </c>
      <c r="H174" s="6">
        <f>IF(Table1[[#This Row],[Delta]]="Err","Err",IF(Table1[[#This Row],[End Time Int]]&lt;Table1[[#This Row],[Start Time Int]],Table1[[#This Row],[End Time Int]]+24,Table1[[#This Row],[End Time Int]]))</f>
        <v>18.5</v>
      </c>
      <c r="I174" s="6">
        <f>Table1[[#This Row],[Adjusted End Time]]-Table1[[#This Row],[Start Time Int]]</f>
        <v>12.75</v>
      </c>
    </row>
    <row r="175" spans="1:9" hidden="1">
      <c r="A175" s="4">
        <v>41063.385416666664</v>
      </c>
      <c r="B175" s="4">
        <v>41063.916666666664</v>
      </c>
      <c r="C175" s="4">
        <f t="shared" si="5"/>
        <v>41063</v>
      </c>
      <c r="D175" s="7">
        <f>WEEKDAY(Table1[[#This Row],[Date]])</f>
        <v>1</v>
      </c>
      <c r="E175" s="5">
        <f t="shared" si="4"/>
        <v>12.75</v>
      </c>
      <c r="F175" s="6">
        <f>IFERROR(HOUR(Table1[[#This Row],[Start Time]])+MINUTE(Table1[[#This Row],[Start Time]])/60,"Err")</f>
        <v>9.25</v>
      </c>
      <c r="G175" s="6">
        <f>IFERROR(HOUR(Table1[[#This Row],[End Time]])+MINUTE(Table1[[#This Row],[End Time]])/60,"Err")</f>
        <v>22</v>
      </c>
      <c r="H175" s="6">
        <f>IF(Table1[[#This Row],[Delta]]="Err","Err",IF(Table1[[#This Row],[End Time Int]]&lt;Table1[[#This Row],[Start Time Int]],Table1[[#This Row],[End Time Int]]+24,Table1[[#This Row],[End Time Int]]))</f>
        <v>22</v>
      </c>
      <c r="I175" s="6">
        <f>Table1[[#This Row],[Adjusted End Time]]-Table1[[#This Row],[Start Time Int]]</f>
        <v>12.75</v>
      </c>
    </row>
    <row r="176" spans="1:9">
      <c r="A176" s="4">
        <v>41064.208333333336</v>
      </c>
      <c r="B176" s="4">
        <v>41065.020833333336</v>
      </c>
      <c r="C176" s="4">
        <f t="shared" si="5"/>
        <v>41064</v>
      </c>
      <c r="D176" s="7">
        <f>WEEKDAY(Table1[[#This Row],[Date]])</f>
        <v>2</v>
      </c>
      <c r="E176" s="5">
        <f t="shared" si="4"/>
        <v>19.5</v>
      </c>
      <c r="F176" s="6">
        <f>IFERROR(HOUR(Table1[[#This Row],[Start Time]])+MINUTE(Table1[[#This Row],[Start Time]])/60,"Err")</f>
        <v>5</v>
      </c>
      <c r="G176" s="6">
        <f>IFERROR(HOUR(Table1[[#This Row],[End Time]])+MINUTE(Table1[[#This Row],[End Time]])/60,"Err")</f>
        <v>0.5</v>
      </c>
      <c r="H176" s="6">
        <f>IF(Table1[[#This Row],[Delta]]="Err","Err",IF(Table1[[#This Row],[End Time Int]]&lt;Table1[[#This Row],[Start Time Int]],Table1[[#This Row],[End Time Int]]+24,Table1[[#This Row],[End Time Int]]))</f>
        <v>24.5</v>
      </c>
      <c r="I176" s="6">
        <f>Table1[[#This Row],[Adjusted End Time]]-Table1[[#This Row],[Start Time Int]]</f>
        <v>19.5</v>
      </c>
    </row>
    <row r="177" spans="1:9">
      <c r="A177" s="4">
        <v>41065.208333333336</v>
      </c>
      <c r="B177" s="4">
        <v>41066.020833333336</v>
      </c>
      <c r="C177" s="4">
        <f t="shared" si="5"/>
        <v>41065</v>
      </c>
      <c r="D177" s="7">
        <f>WEEKDAY(Table1[[#This Row],[Date]])</f>
        <v>3</v>
      </c>
      <c r="E177" s="5">
        <f t="shared" si="4"/>
        <v>19.5</v>
      </c>
      <c r="F177" s="6">
        <f>IFERROR(HOUR(Table1[[#This Row],[Start Time]])+MINUTE(Table1[[#This Row],[Start Time]])/60,"Err")</f>
        <v>5</v>
      </c>
      <c r="G177" s="6">
        <f>IFERROR(HOUR(Table1[[#This Row],[End Time]])+MINUTE(Table1[[#This Row],[End Time]])/60,"Err")</f>
        <v>0.5</v>
      </c>
      <c r="H177" s="6">
        <f>IF(Table1[[#This Row],[Delta]]="Err","Err",IF(Table1[[#This Row],[End Time Int]]&lt;Table1[[#This Row],[Start Time Int]],Table1[[#This Row],[End Time Int]]+24,Table1[[#This Row],[End Time Int]]))</f>
        <v>24.5</v>
      </c>
      <c r="I177" s="6">
        <f>Table1[[#This Row],[Adjusted End Time]]-Table1[[#This Row],[Start Time Int]]</f>
        <v>19.5</v>
      </c>
    </row>
    <row r="178" spans="1:9">
      <c r="A178" s="4">
        <v>41066.21875</v>
      </c>
      <c r="B178" s="4">
        <v>41067.03125</v>
      </c>
      <c r="C178" s="4">
        <f t="shared" si="5"/>
        <v>41066</v>
      </c>
      <c r="D178" s="7">
        <f>WEEKDAY(Table1[[#This Row],[Date]])</f>
        <v>4</v>
      </c>
      <c r="E178" s="5">
        <f t="shared" si="4"/>
        <v>19.5</v>
      </c>
      <c r="F178" s="6">
        <f>IFERROR(HOUR(Table1[[#This Row],[Start Time]])+MINUTE(Table1[[#This Row],[Start Time]])/60,"Err")</f>
        <v>5.25</v>
      </c>
      <c r="G178" s="6">
        <f>IFERROR(HOUR(Table1[[#This Row],[End Time]])+MINUTE(Table1[[#This Row],[End Time]])/60,"Err")</f>
        <v>0.75</v>
      </c>
      <c r="H178" s="6">
        <f>IF(Table1[[#This Row],[Delta]]="Err","Err",IF(Table1[[#This Row],[End Time Int]]&lt;Table1[[#This Row],[Start Time Int]],Table1[[#This Row],[End Time Int]]+24,Table1[[#This Row],[End Time Int]]))</f>
        <v>24.75</v>
      </c>
      <c r="I178" s="6">
        <f>Table1[[#This Row],[Adjusted End Time]]-Table1[[#This Row],[Start Time Int]]</f>
        <v>19.5</v>
      </c>
    </row>
    <row r="179" spans="1:9">
      <c r="A179" s="4">
        <v>41067.229166666664</v>
      </c>
      <c r="B179" s="4">
        <v>41068.041666666664</v>
      </c>
      <c r="C179" s="4">
        <f t="shared" si="5"/>
        <v>41067</v>
      </c>
      <c r="D179" s="7">
        <f>WEEKDAY(Table1[[#This Row],[Date]])</f>
        <v>5</v>
      </c>
      <c r="E179" s="5">
        <f t="shared" si="4"/>
        <v>19.5</v>
      </c>
      <c r="F179" s="6">
        <f>IFERROR(HOUR(Table1[[#This Row],[Start Time]])+MINUTE(Table1[[#This Row],[Start Time]])/60,"Err")</f>
        <v>5.5</v>
      </c>
      <c r="G179" s="6">
        <f>IFERROR(HOUR(Table1[[#This Row],[End Time]])+MINUTE(Table1[[#This Row],[End Time]])/60,"Err")</f>
        <v>1</v>
      </c>
      <c r="H179" s="6">
        <f>IF(Table1[[#This Row],[Delta]]="Err","Err",IF(Table1[[#This Row],[End Time Int]]&lt;Table1[[#This Row],[Start Time Int]],Table1[[#This Row],[End Time Int]]+24,Table1[[#This Row],[End Time Int]]))</f>
        <v>25</v>
      </c>
      <c r="I179" s="6">
        <f>Table1[[#This Row],[Adjusted End Time]]-Table1[[#This Row],[Start Time Int]]</f>
        <v>19.5</v>
      </c>
    </row>
    <row r="180" spans="1:9">
      <c r="A180" s="4">
        <v>41068.229166666664</v>
      </c>
      <c r="B180" s="4">
        <v>41069.03125</v>
      </c>
      <c r="C180" s="4">
        <f t="shared" si="5"/>
        <v>41068</v>
      </c>
      <c r="D180" s="7">
        <f>WEEKDAY(Table1[[#This Row],[Date]])</f>
        <v>6</v>
      </c>
      <c r="E180" s="5">
        <f t="shared" si="4"/>
        <v>19.250000000058208</v>
      </c>
      <c r="F180" s="6">
        <f>IFERROR(HOUR(Table1[[#This Row],[Start Time]])+MINUTE(Table1[[#This Row],[Start Time]])/60,"Err")</f>
        <v>5.5</v>
      </c>
      <c r="G180" s="6">
        <f>IFERROR(HOUR(Table1[[#This Row],[End Time]])+MINUTE(Table1[[#This Row],[End Time]])/60,"Err")</f>
        <v>0.75</v>
      </c>
      <c r="H180" s="6">
        <f>IF(Table1[[#This Row],[Delta]]="Err","Err",IF(Table1[[#This Row],[End Time Int]]&lt;Table1[[#This Row],[Start Time Int]],Table1[[#This Row],[End Time Int]]+24,Table1[[#This Row],[End Time Int]]))</f>
        <v>24.75</v>
      </c>
      <c r="I180" s="6">
        <f>Table1[[#This Row],[Adjusted End Time]]-Table1[[#This Row],[Start Time Int]]</f>
        <v>19.25</v>
      </c>
    </row>
    <row r="181" spans="1:9" hidden="1">
      <c r="A181" s="4">
        <v>41069.28125</v>
      </c>
      <c r="B181" s="4">
        <v>41069.979166666664</v>
      </c>
      <c r="C181" s="4">
        <f t="shared" si="5"/>
        <v>41069</v>
      </c>
      <c r="D181" s="7">
        <f>WEEKDAY(Table1[[#This Row],[Date]])</f>
        <v>7</v>
      </c>
      <c r="E181" s="5">
        <f t="shared" si="4"/>
        <v>16.749999999941792</v>
      </c>
      <c r="F181" s="6">
        <f>IFERROR(HOUR(Table1[[#This Row],[Start Time]])+MINUTE(Table1[[#This Row],[Start Time]])/60,"Err")</f>
        <v>6.75</v>
      </c>
      <c r="G181" s="6">
        <f>IFERROR(HOUR(Table1[[#This Row],[End Time]])+MINUTE(Table1[[#This Row],[End Time]])/60,"Err")</f>
        <v>23.5</v>
      </c>
      <c r="H181" s="6">
        <f>IF(Table1[[#This Row],[Delta]]="Err","Err",IF(Table1[[#This Row],[End Time Int]]&lt;Table1[[#This Row],[Start Time Int]],Table1[[#This Row],[End Time Int]]+24,Table1[[#This Row],[End Time Int]]))</f>
        <v>23.5</v>
      </c>
      <c r="I181" s="6">
        <f>Table1[[#This Row],[Adjusted End Time]]-Table1[[#This Row],[Start Time Int]]</f>
        <v>16.75</v>
      </c>
    </row>
    <row r="182" spans="1:9" hidden="1">
      <c r="A182" s="4">
        <v>41070.333333333336</v>
      </c>
      <c r="B182" s="4">
        <v>41070.927083333336</v>
      </c>
      <c r="C182" s="4">
        <f t="shared" si="5"/>
        <v>41070</v>
      </c>
      <c r="D182" s="7">
        <f>WEEKDAY(Table1[[#This Row],[Date]])</f>
        <v>1</v>
      </c>
      <c r="E182" s="5">
        <f t="shared" si="4"/>
        <v>14.25</v>
      </c>
      <c r="F182" s="6">
        <f>IFERROR(HOUR(Table1[[#This Row],[Start Time]])+MINUTE(Table1[[#This Row],[Start Time]])/60,"Err")</f>
        <v>8</v>
      </c>
      <c r="G182" s="6">
        <f>IFERROR(HOUR(Table1[[#This Row],[End Time]])+MINUTE(Table1[[#This Row],[End Time]])/60,"Err")</f>
        <v>22.25</v>
      </c>
      <c r="H182" s="6">
        <f>IF(Table1[[#This Row],[Delta]]="Err","Err",IF(Table1[[#This Row],[End Time Int]]&lt;Table1[[#This Row],[Start Time Int]],Table1[[#This Row],[End Time Int]]+24,Table1[[#This Row],[End Time Int]]))</f>
        <v>22.25</v>
      </c>
      <c r="I182" s="6">
        <f>Table1[[#This Row],[Adjusted End Time]]-Table1[[#This Row],[Start Time Int]]</f>
        <v>14.25</v>
      </c>
    </row>
    <row r="183" spans="1:9">
      <c r="A183" s="4">
        <v>41071.177083333336</v>
      </c>
      <c r="B183" s="4">
        <v>41072.020833333336</v>
      </c>
      <c r="C183" s="4">
        <f t="shared" si="5"/>
        <v>41071</v>
      </c>
      <c r="D183" s="7">
        <f>WEEKDAY(Table1[[#This Row],[Date]])</f>
        <v>2</v>
      </c>
      <c r="E183" s="5">
        <f t="shared" si="4"/>
        <v>20.25</v>
      </c>
      <c r="F183" s="6">
        <f>IFERROR(HOUR(Table1[[#This Row],[Start Time]])+MINUTE(Table1[[#This Row],[Start Time]])/60,"Err")</f>
        <v>4.25</v>
      </c>
      <c r="G183" s="6">
        <f>IFERROR(HOUR(Table1[[#This Row],[End Time]])+MINUTE(Table1[[#This Row],[End Time]])/60,"Err")</f>
        <v>0.5</v>
      </c>
      <c r="H183" s="6">
        <f>IF(Table1[[#This Row],[Delta]]="Err","Err",IF(Table1[[#This Row],[End Time Int]]&lt;Table1[[#This Row],[Start Time Int]],Table1[[#This Row],[End Time Int]]+24,Table1[[#This Row],[End Time Int]]))</f>
        <v>24.5</v>
      </c>
      <c r="I183" s="6">
        <f>Table1[[#This Row],[Adjusted End Time]]-Table1[[#This Row],[Start Time Int]]</f>
        <v>20.25</v>
      </c>
    </row>
    <row r="184" spans="1:9">
      <c r="A184" s="4">
        <v>41072.208333333336</v>
      </c>
      <c r="B184" s="4">
        <v>41073.041666666664</v>
      </c>
      <c r="C184" s="4">
        <f t="shared" si="5"/>
        <v>41072</v>
      </c>
      <c r="D184" s="7">
        <f>WEEKDAY(Table1[[#This Row],[Date]])</f>
        <v>3</v>
      </c>
      <c r="E184" s="5">
        <f t="shared" si="4"/>
        <v>19.999999999883585</v>
      </c>
      <c r="F184" s="6">
        <f>IFERROR(HOUR(Table1[[#This Row],[Start Time]])+MINUTE(Table1[[#This Row],[Start Time]])/60,"Err")</f>
        <v>5</v>
      </c>
      <c r="G184" s="6">
        <f>IFERROR(HOUR(Table1[[#This Row],[End Time]])+MINUTE(Table1[[#This Row],[End Time]])/60,"Err")</f>
        <v>1</v>
      </c>
      <c r="H184" s="6">
        <f>IF(Table1[[#This Row],[Delta]]="Err","Err",IF(Table1[[#This Row],[End Time Int]]&lt;Table1[[#This Row],[Start Time Int]],Table1[[#This Row],[End Time Int]]+24,Table1[[#This Row],[End Time Int]]))</f>
        <v>25</v>
      </c>
      <c r="I184" s="6">
        <f>Table1[[#This Row],[Adjusted End Time]]-Table1[[#This Row],[Start Time Int]]</f>
        <v>20</v>
      </c>
    </row>
    <row r="185" spans="1:9">
      <c r="A185" s="4">
        <v>41073.21875</v>
      </c>
      <c r="B185" s="4">
        <v>41074.020833333336</v>
      </c>
      <c r="C185" s="4">
        <f t="shared" si="5"/>
        <v>41073</v>
      </c>
      <c r="D185" s="7">
        <f>WEEKDAY(Table1[[#This Row],[Date]])</f>
        <v>4</v>
      </c>
      <c r="E185" s="5">
        <f t="shared" si="4"/>
        <v>19.250000000058208</v>
      </c>
      <c r="F185" s="6">
        <f>IFERROR(HOUR(Table1[[#This Row],[Start Time]])+MINUTE(Table1[[#This Row],[Start Time]])/60,"Err")</f>
        <v>5.25</v>
      </c>
      <c r="G185" s="6">
        <f>IFERROR(HOUR(Table1[[#This Row],[End Time]])+MINUTE(Table1[[#This Row],[End Time]])/60,"Err")</f>
        <v>0.5</v>
      </c>
      <c r="H185" s="6">
        <f>IF(Table1[[#This Row],[Delta]]="Err","Err",IF(Table1[[#This Row],[End Time Int]]&lt;Table1[[#This Row],[Start Time Int]],Table1[[#This Row],[End Time Int]]+24,Table1[[#This Row],[End Time Int]]))</f>
        <v>24.5</v>
      </c>
      <c r="I185" s="6">
        <f>Table1[[#This Row],[Adjusted End Time]]-Table1[[#This Row],[Start Time Int]]</f>
        <v>19.25</v>
      </c>
    </row>
    <row r="186" spans="1:9">
      <c r="A186" s="4">
        <v>41074.21875</v>
      </c>
      <c r="B186" s="4">
        <v>41075.020833333336</v>
      </c>
      <c r="C186" s="4">
        <f t="shared" si="5"/>
        <v>41074</v>
      </c>
      <c r="D186" s="7">
        <f>WEEKDAY(Table1[[#This Row],[Date]])</f>
        <v>5</v>
      </c>
      <c r="E186" s="5">
        <f t="shared" si="4"/>
        <v>19.250000000058208</v>
      </c>
      <c r="F186" s="6">
        <f>IFERROR(HOUR(Table1[[#This Row],[Start Time]])+MINUTE(Table1[[#This Row],[Start Time]])/60,"Err")</f>
        <v>5.25</v>
      </c>
      <c r="G186" s="6">
        <f>IFERROR(HOUR(Table1[[#This Row],[End Time]])+MINUTE(Table1[[#This Row],[End Time]])/60,"Err")</f>
        <v>0.5</v>
      </c>
      <c r="H186" s="6">
        <f>IF(Table1[[#This Row],[Delta]]="Err","Err",IF(Table1[[#This Row],[End Time Int]]&lt;Table1[[#This Row],[Start Time Int]],Table1[[#This Row],[End Time Int]]+24,Table1[[#This Row],[End Time Int]]))</f>
        <v>24.5</v>
      </c>
      <c r="I186" s="6">
        <f>Table1[[#This Row],[Adjusted End Time]]-Table1[[#This Row],[Start Time Int]]</f>
        <v>19.25</v>
      </c>
    </row>
    <row r="187" spans="1:9">
      <c r="A187" s="4">
        <v>41075.21875</v>
      </c>
      <c r="B187" s="4">
        <v>41076.0625</v>
      </c>
      <c r="C187" s="4">
        <f t="shared" si="5"/>
        <v>41075</v>
      </c>
      <c r="D187" s="7">
        <f>WEEKDAY(Table1[[#This Row],[Date]])</f>
        <v>6</v>
      </c>
      <c r="E187" s="5">
        <f t="shared" si="4"/>
        <v>20.25</v>
      </c>
      <c r="F187" s="6">
        <f>IFERROR(HOUR(Table1[[#This Row],[Start Time]])+MINUTE(Table1[[#This Row],[Start Time]])/60,"Err")</f>
        <v>5.25</v>
      </c>
      <c r="G187" s="6">
        <f>IFERROR(HOUR(Table1[[#This Row],[End Time]])+MINUTE(Table1[[#This Row],[End Time]])/60,"Err")</f>
        <v>1.5</v>
      </c>
      <c r="H187" s="6">
        <f>IF(Table1[[#This Row],[Delta]]="Err","Err",IF(Table1[[#This Row],[End Time Int]]&lt;Table1[[#This Row],[Start Time Int]],Table1[[#This Row],[End Time Int]]+24,Table1[[#This Row],[End Time Int]]))</f>
        <v>25.5</v>
      </c>
      <c r="I187" s="6">
        <f>Table1[[#This Row],[Adjusted End Time]]-Table1[[#This Row],[Start Time Int]]</f>
        <v>20.25</v>
      </c>
    </row>
    <row r="188" spans="1:9" hidden="1">
      <c r="A188" s="4">
        <v>41076.28125</v>
      </c>
      <c r="B188" s="4">
        <v>41076.916666666664</v>
      </c>
      <c r="C188" s="4">
        <f t="shared" si="5"/>
        <v>41076</v>
      </c>
      <c r="D188" s="7">
        <f>WEEKDAY(Table1[[#This Row],[Date]])</f>
        <v>7</v>
      </c>
      <c r="E188" s="5">
        <f t="shared" si="4"/>
        <v>15.249999999941792</v>
      </c>
      <c r="F188" s="6">
        <f>IFERROR(HOUR(Table1[[#This Row],[Start Time]])+MINUTE(Table1[[#This Row],[Start Time]])/60,"Err")</f>
        <v>6.75</v>
      </c>
      <c r="G188" s="6">
        <f>IFERROR(HOUR(Table1[[#This Row],[End Time]])+MINUTE(Table1[[#This Row],[End Time]])/60,"Err")</f>
        <v>22</v>
      </c>
      <c r="H188" s="6">
        <f>IF(Table1[[#This Row],[Delta]]="Err","Err",IF(Table1[[#This Row],[End Time Int]]&lt;Table1[[#This Row],[Start Time Int]],Table1[[#This Row],[End Time Int]]+24,Table1[[#This Row],[End Time Int]]))</f>
        <v>22</v>
      </c>
      <c r="I188" s="6">
        <f>Table1[[#This Row],[Adjusted End Time]]-Table1[[#This Row],[Start Time Int]]</f>
        <v>15.25</v>
      </c>
    </row>
    <row r="189" spans="1:9" hidden="1">
      <c r="A189" s="4">
        <v>41077.364583333336</v>
      </c>
      <c r="B189" s="4">
        <v>41077.885416666664</v>
      </c>
      <c r="C189" s="4">
        <f t="shared" si="5"/>
        <v>41077</v>
      </c>
      <c r="D189" s="7">
        <f>WEEKDAY(Table1[[#This Row],[Date]])</f>
        <v>1</v>
      </c>
      <c r="E189" s="5">
        <f t="shared" si="4"/>
        <v>12.499999999883585</v>
      </c>
      <c r="F189" s="6">
        <f>IFERROR(HOUR(Table1[[#This Row],[Start Time]])+MINUTE(Table1[[#This Row],[Start Time]])/60,"Err")</f>
        <v>8.75</v>
      </c>
      <c r="G189" s="6">
        <f>IFERROR(HOUR(Table1[[#This Row],[End Time]])+MINUTE(Table1[[#This Row],[End Time]])/60,"Err")</f>
        <v>21.25</v>
      </c>
      <c r="H189" s="6">
        <f>IF(Table1[[#This Row],[Delta]]="Err","Err",IF(Table1[[#This Row],[End Time Int]]&lt;Table1[[#This Row],[Start Time Int]],Table1[[#This Row],[End Time Int]]+24,Table1[[#This Row],[End Time Int]]))</f>
        <v>21.25</v>
      </c>
      <c r="I189" s="6">
        <f>Table1[[#This Row],[Adjusted End Time]]-Table1[[#This Row],[Start Time Int]]</f>
        <v>12.5</v>
      </c>
    </row>
    <row r="190" spans="1:9">
      <c r="A190" s="4">
        <v>41078.1875</v>
      </c>
      <c r="B190" s="4">
        <v>41079.020833333336</v>
      </c>
      <c r="C190" s="4">
        <f t="shared" si="5"/>
        <v>41078</v>
      </c>
      <c r="D190" s="7">
        <f>WEEKDAY(Table1[[#This Row],[Date]])</f>
        <v>2</v>
      </c>
      <c r="E190" s="5">
        <f t="shared" si="4"/>
        <v>20.000000000058208</v>
      </c>
      <c r="F190" s="6">
        <f>IFERROR(HOUR(Table1[[#This Row],[Start Time]])+MINUTE(Table1[[#This Row],[Start Time]])/60,"Err")</f>
        <v>4.5</v>
      </c>
      <c r="G190" s="6">
        <f>IFERROR(HOUR(Table1[[#This Row],[End Time]])+MINUTE(Table1[[#This Row],[End Time]])/60,"Err")</f>
        <v>0.5</v>
      </c>
      <c r="H190" s="6">
        <f>IF(Table1[[#This Row],[Delta]]="Err","Err",IF(Table1[[#This Row],[End Time Int]]&lt;Table1[[#This Row],[Start Time Int]],Table1[[#This Row],[End Time Int]]+24,Table1[[#This Row],[End Time Int]]))</f>
        <v>24.5</v>
      </c>
      <c r="I190" s="6">
        <f>Table1[[#This Row],[Adjusted End Time]]-Table1[[#This Row],[Start Time Int]]</f>
        <v>20</v>
      </c>
    </row>
    <row r="191" spans="1:9">
      <c r="A191" s="4">
        <v>41079.21875</v>
      </c>
      <c r="B191" s="4">
        <v>41080.052083333336</v>
      </c>
      <c r="C191" s="4">
        <f t="shared" si="5"/>
        <v>41079</v>
      </c>
      <c r="D191" s="7">
        <f>WEEKDAY(Table1[[#This Row],[Date]])</f>
        <v>3</v>
      </c>
      <c r="E191" s="5">
        <f t="shared" si="4"/>
        <v>20.000000000058208</v>
      </c>
      <c r="F191" s="6">
        <f>IFERROR(HOUR(Table1[[#This Row],[Start Time]])+MINUTE(Table1[[#This Row],[Start Time]])/60,"Err")</f>
        <v>5.25</v>
      </c>
      <c r="G191" s="6">
        <f>IFERROR(HOUR(Table1[[#This Row],[End Time]])+MINUTE(Table1[[#This Row],[End Time]])/60,"Err")</f>
        <v>1.25</v>
      </c>
      <c r="H191" s="6">
        <f>IF(Table1[[#This Row],[Delta]]="Err","Err",IF(Table1[[#This Row],[End Time Int]]&lt;Table1[[#This Row],[Start Time Int]],Table1[[#This Row],[End Time Int]]+24,Table1[[#This Row],[End Time Int]]))</f>
        <v>25.25</v>
      </c>
      <c r="I191" s="6">
        <f>Table1[[#This Row],[Adjusted End Time]]-Table1[[#This Row],[Start Time Int]]</f>
        <v>20</v>
      </c>
    </row>
    <row r="192" spans="1:9">
      <c r="A192" s="4">
        <v>41080.166666666664</v>
      </c>
      <c r="B192" s="4">
        <v>41081.020833333336</v>
      </c>
      <c r="C192" s="4">
        <f t="shared" si="5"/>
        <v>41080</v>
      </c>
      <c r="D192" s="7">
        <f>WEEKDAY(Table1[[#This Row],[Date]])</f>
        <v>4</v>
      </c>
      <c r="E192" s="5">
        <f t="shared" si="4"/>
        <v>20.500000000116415</v>
      </c>
      <c r="F192" s="6">
        <f>IFERROR(HOUR(Table1[[#This Row],[Start Time]])+MINUTE(Table1[[#This Row],[Start Time]])/60,"Err")</f>
        <v>4</v>
      </c>
      <c r="G192" s="6">
        <f>IFERROR(HOUR(Table1[[#This Row],[End Time]])+MINUTE(Table1[[#This Row],[End Time]])/60,"Err")</f>
        <v>0.5</v>
      </c>
      <c r="H192" s="6">
        <f>IF(Table1[[#This Row],[Delta]]="Err","Err",IF(Table1[[#This Row],[End Time Int]]&lt;Table1[[#This Row],[Start Time Int]],Table1[[#This Row],[End Time Int]]+24,Table1[[#This Row],[End Time Int]]))</f>
        <v>24.5</v>
      </c>
      <c r="I192" s="6">
        <f>Table1[[#This Row],[Adjusted End Time]]-Table1[[#This Row],[Start Time Int]]</f>
        <v>20.5</v>
      </c>
    </row>
    <row r="193" spans="1:9">
      <c r="A193" s="4">
        <v>41081.166666666664</v>
      </c>
      <c r="B193" s="4">
        <v>41082.041666666664</v>
      </c>
      <c r="C193" s="4">
        <f t="shared" si="5"/>
        <v>41081</v>
      </c>
      <c r="D193" s="7">
        <f>WEEKDAY(Table1[[#This Row],[Date]])</f>
        <v>5</v>
      </c>
      <c r="E193" s="5">
        <f t="shared" si="4"/>
        <v>21</v>
      </c>
      <c r="F193" s="6">
        <f>IFERROR(HOUR(Table1[[#This Row],[Start Time]])+MINUTE(Table1[[#This Row],[Start Time]])/60,"Err")</f>
        <v>4</v>
      </c>
      <c r="G193" s="6">
        <f>IFERROR(HOUR(Table1[[#This Row],[End Time]])+MINUTE(Table1[[#This Row],[End Time]])/60,"Err")</f>
        <v>1</v>
      </c>
      <c r="H193" s="6">
        <f>IF(Table1[[#This Row],[Delta]]="Err","Err",IF(Table1[[#This Row],[End Time Int]]&lt;Table1[[#This Row],[Start Time Int]],Table1[[#This Row],[End Time Int]]+24,Table1[[#This Row],[End Time Int]]))</f>
        <v>25</v>
      </c>
      <c r="I193" s="6">
        <f>Table1[[#This Row],[Adjusted End Time]]-Table1[[#This Row],[Start Time Int]]</f>
        <v>21</v>
      </c>
    </row>
    <row r="194" spans="1:9">
      <c r="A194" s="4">
        <v>41082.177083333336</v>
      </c>
      <c r="B194" s="4">
        <v>41083.052083333336</v>
      </c>
      <c r="C194" s="4">
        <f t="shared" si="5"/>
        <v>41082</v>
      </c>
      <c r="D194" s="7">
        <f>WEEKDAY(Table1[[#This Row],[Date]])</f>
        <v>6</v>
      </c>
      <c r="E194" s="5">
        <f t="shared" si="4"/>
        <v>21</v>
      </c>
      <c r="F194" s="6">
        <f>IFERROR(HOUR(Table1[[#This Row],[Start Time]])+MINUTE(Table1[[#This Row],[Start Time]])/60,"Err")</f>
        <v>4.25</v>
      </c>
      <c r="G194" s="6">
        <f>IFERROR(HOUR(Table1[[#This Row],[End Time]])+MINUTE(Table1[[#This Row],[End Time]])/60,"Err")</f>
        <v>1.25</v>
      </c>
      <c r="H194" s="6">
        <f>IF(Table1[[#This Row],[Delta]]="Err","Err",IF(Table1[[#This Row],[End Time Int]]&lt;Table1[[#This Row],[Start Time Int]],Table1[[#This Row],[End Time Int]]+24,Table1[[#This Row],[End Time Int]]))</f>
        <v>25.25</v>
      </c>
      <c r="I194" s="6">
        <f>Table1[[#This Row],[Adjusted End Time]]-Table1[[#This Row],[Start Time Int]]</f>
        <v>21</v>
      </c>
    </row>
    <row r="195" spans="1:9" hidden="1">
      <c r="A195" s="4">
        <v>41083.270833333336</v>
      </c>
      <c r="B195" s="4">
        <v>41083.96875</v>
      </c>
      <c r="C195" s="4">
        <f t="shared" si="5"/>
        <v>41083</v>
      </c>
      <c r="D195" s="7">
        <f>WEEKDAY(Table1[[#This Row],[Date]])</f>
        <v>7</v>
      </c>
      <c r="E195" s="5">
        <f t="shared" si="4"/>
        <v>16.749999999941792</v>
      </c>
      <c r="F195" s="6">
        <f>IFERROR(HOUR(Table1[[#This Row],[Start Time]])+MINUTE(Table1[[#This Row],[Start Time]])/60,"Err")</f>
        <v>6.5</v>
      </c>
      <c r="G195" s="6">
        <f>IFERROR(HOUR(Table1[[#This Row],[End Time]])+MINUTE(Table1[[#This Row],[End Time]])/60,"Err")</f>
        <v>23.25</v>
      </c>
      <c r="H195" s="6">
        <f>IF(Table1[[#This Row],[Delta]]="Err","Err",IF(Table1[[#This Row],[End Time Int]]&lt;Table1[[#This Row],[Start Time Int]],Table1[[#This Row],[End Time Int]]+24,Table1[[#This Row],[End Time Int]]))</f>
        <v>23.25</v>
      </c>
      <c r="I195" s="6">
        <f>Table1[[#This Row],[Adjusted End Time]]-Table1[[#This Row],[Start Time Int]]</f>
        <v>16.75</v>
      </c>
    </row>
    <row r="196" spans="1:9" hidden="1">
      <c r="A196" s="4">
        <v>41084.270833333336</v>
      </c>
      <c r="B196" s="4">
        <v>41084.9375</v>
      </c>
      <c r="C196" s="4">
        <f t="shared" si="5"/>
        <v>41084</v>
      </c>
      <c r="D196" s="7">
        <f>WEEKDAY(Table1[[#This Row],[Date]])</f>
        <v>1</v>
      </c>
      <c r="E196" s="5">
        <f t="shared" si="4"/>
        <v>15.999999999941792</v>
      </c>
      <c r="F196" s="6">
        <f>IFERROR(HOUR(Table1[[#This Row],[Start Time]])+MINUTE(Table1[[#This Row],[Start Time]])/60,"Err")</f>
        <v>6.5</v>
      </c>
      <c r="G196" s="6">
        <f>IFERROR(HOUR(Table1[[#This Row],[End Time]])+MINUTE(Table1[[#This Row],[End Time]])/60,"Err")</f>
        <v>22.5</v>
      </c>
      <c r="H196" s="6">
        <f>IF(Table1[[#This Row],[Delta]]="Err","Err",IF(Table1[[#This Row],[End Time Int]]&lt;Table1[[#This Row],[Start Time Int]],Table1[[#This Row],[End Time Int]]+24,Table1[[#This Row],[End Time Int]]))</f>
        <v>22.5</v>
      </c>
      <c r="I196" s="6">
        <f>Table1[[#This Row],[Adjusted End Time]]-Table1[[#This Row],[Start Time Int]]</f>
        <v>16</v>
      </c>
    </row>
    <row r="197" spans="1:9">
      <c r="A197" s="4">
        <v>41085.166666666664</v>
      </c>
      <c r="B197" s="4">
        <v>41086.03125</v>
      </c>
      <c r="C197" s="4">
        <f t="shared" si="5"/>
        <v>41085</v>
      </c>
      <c r="D197" s="7">
        <f>WEEKDAY(Table1[[#This Row],[Date]])</f>
        <v>2</v>
      </c>
      <c r="E197" s="5">
        <f t="shared" si="4"/>
        <v>20.750000000058208</v>
      </c>
      <c r="F197" s="6">
        <f>IFERROR(HOUR(Table1[[#This Row],[Start Time]])+MINUTE(Table1[[#This Row],[Start Time]])/60,"Err")</f>
        <v>4</v>
      </c>
      <c r="G197" s="6">
        <f>IFERROR(HOUR(Table1[[#This Row],[End Time]])+MINUTE(Table1[[#This Row],[End Time]])/60,"Err")</f>
        <v>0.75</v>
      </c>
      <c r="H197" s="6">
        <f>IF(Table1[[#This Row],[Delta]]="Err","Err",IF(Table1[[#This Row],[End Time Int]]&lt;Table1[[#This Row],[Start Time Int]],Table1[[#This Row],[End Time Int]]+24,Table1[[#This Row],[End Time Int]]))</f>
        <v>24.75</v>
      </c>
      <c r="I197" s="6">
        <f>Table1[[#This Row],[Adjusted End Time]]-Table1[[#This Row],[Start Time Int]]</f>
        <v>20.75</v>
      </c>
    </row>
    <row r="198" spans="1:9">
      <c r="A198" s="4">
        <v>41086.21875</v>
      </c>
      <c r="B198" s="4">
        <v>41087.041666666664</v>
      </c>
      <c r="C198" s="4">
        <f t="shared" si="5"/>
        <v>41086</v>
      </c>
      <c r="D198" s="7">
        <f>WEEKDAY(Table1[[#This Row],[Date]])</f>
        <v>3</v>
      </c>
      <c r="E198" s="5">
        <f t="shared" si="4"/>
        <v>19.749999999941792</v>
      </c>
      <c r="F198" s="6">
        <f>IFERROR(HOUR(Table1[[#This Row],[Start Time]])+MINUTE(Table1[[#This Row],[Start Time]])/60,"Err")</f>
        <v>5.25</v>
      </c>
      <c r="G198" s="6">
        <f>IFERROR(HOUR(Table1[[#This Row],[End Time]])+MINUTE(Table1[[#This Row],[End Time]])/60,"Err")</f>
        <v>1</v>
      </c>
      <c r="H198" s="6">
        <f>IF(Table1[[#This Row],[Delta]]="Err","Err",IF(Table1[[#This Row],[End Time Int]]&lt;Table1[[#This Row],[Start Time Int]],Table1[[#This Row],[End Time Int]]+24,Table1[[#This Row],[End Time Int]]))</f>
        <v>25</v>
      </c>
      <c r="I198" s="6">
        <f>Table1[[#This Row],[Adjusted End Time]]-Table1[[#This Row],[Start Time Int]]</f>
        <v>19.75</v>
      </c>
    </row>
    <row r="199" spans="1:9">
      <c r="A199" s="4">
        <v>41087.229166666664</v>
      </c>
      <c r="B199" s="4">
        <v>41088.020833333336</v>
      </c>
      <c r="C199" s="4">
        <f t="shared" si="5"/>
        <v>41087</v>
      </c>
      <c r="D199" s="7">
        <f>WEEKDAY(Table1[[#This Row],[Date]])</f>
        <v>4</v>
      </c>
      <c r="E199" s="5">
        <f t="shared" si="4"/>
        <v>19.000000000116415</v>
      </c>
      <c r="F199" s="6">
        <f>IFERROR(HOUR(Table1[[#This Row],[Start Time]])+MINUTE(Table1[[#This Row],[Start Time]])/60,"Err")</f>
        <v>5.5</v>
      </c>
      <c r="G199" s="6">
        <f>IFERROR(HOUR(Table1[[#This Row],[End Time]])+MINUTE(Table1[[#This Row],[End Time]])/60,"Err")</f>
        <v>0.5</v>
      </c>
      <c r="H199" s="6">
        <f>IF(Table1[[#This Row],[Delta]]="Err","Err",IF(Table1[[#This Row],[End Time Int]]&lt;Table1[[#This Row],[Start Time Int]],Table1[[#This Row],[End Time Int]]+24,Table1[[#This Row],[End Time Int]]))</f>
        <v>24.5</v>
      </c>
      <c r="I199" s="6">
        <f>Table1[[#This Row],[Adjusted End Time]]-Table1[[#This Row],[Start Time Int]]</f>
        <v>19</v>
      </c>
    </row>
    <row r="200" spans="1:9">
      <c r="A200" s="4">
        <v>41088.197916666664</v>
      </c>
      <c r="B200" s="4">
        <v>41089.03125</v>
      </c>
      <c r="C200" s="4">
        <f t="shared" si="5"/>
        <v>41088</v>
      </c>
      <c r="D200" s="7">
        <f>WEEKDAY(Table1[[#This Row],[Date]])</f>
        <v>5</v>
      </c>
      <c r="E200" s="5">
        <f t="shared" si="4"/>
        <v>20.000000000058208</v>
      </c>
      <c r="F200" s="6">
        <f>IFERROR(HOUR(Table1[[#This Row],[Start Time]])+MINUTE(Table1[[#This Row],[Start Time]])/60,"Err")</f>
        <v>4.75</v>
      </c>
      <c r="G200" s="6">
        <f>IFERROR(HOUR(Table1[[#This Row],[End Time]])+MINUTE(Table1[[#This Row],[End Time]])/60,"Err")</f>
        <v>0.75</v>
      </c>
      <c r="H200" s="6">
        <f>IF(Table1[[#This Row],[Delta]]="Err","Err",IF(Table1[[#This Row],[End Time Int]]&lt;Table1[[#This Row],[Start Time Int]],Table1[[#This Row],[End Time Int]]+24,Table1[[#This Row],[End Time Int]]))</f>
        <v>24.75</v>
      </c>
      <c r="I200" s="6">
        <f>Table1[[#This Row],[Adjusted End Time]]-Table1[[#This Row],[Start Time Int]]</f>
        <v>20</v>
      </c>
    </row>
    <row r="201" spans="1:9">
      <c r="A201" s="4">
        <v>41089.166666666664</v>
      </c>
      <c r="B201" s="4">
        <v>41090.114583333336</v>
      </c>
      <c r="C201" s="4">
        <f t="shared" si="5"/>
        <v>41089</v>
      </c>
      <c r="D201" s="7">
        <f>WEEKDAY(Table1[[#This Row],[Date]])</f>
        <v>6</v>
      </c>
      <c r="E201" s="5">
        <f t="shared" si="4"/>
        <v>22.750000000116415</v>
      </c>
      <c r="F201" s="6">
        <f>IFERROR(HOUR(Table1[[#This Row],[Start Time]])+MINUTE(Table1[[#This Row],[Start Time]])/60,"Err")</f>
        <v>4</v>
      </c>
      <c r="G201" s="6">
        <f>IFERROR(HOUR(Table1[[#This Row],[End Time]])+MINUTE(Table1[[#This Row],[End Time]])/60,"Err")</f>
        <v>2.75</v>
      </c>
      <c r="H201" s="6">
        <f>IF(Table1[[#This Row],[Delta]]="Err","Err",IF(Table1[[#This Row],[End Time Int]]&lt;Table1[[#This Row],[Start Time Int]],Table1[[#This Row],[End Time Int]]+24,Table1[[#This Row],[End Time Int]]))</f>
        <v>26.75</v>
      </c>
      <c r="I201" s="6">
        <f>Table1[[#This Row],[Adjusted End Time]]-Table1[[#This Row],[Start Time Int]]</f>
        <v>22.75</v>
      </c>
    </row>
    <row r="202" spans="1:9" hidden="1">
      <c r="A202" s="4">
        <v>41090.989583333336</v>
      </c>
      <c r="B202" s="4">
        <v>41091</v>
      </c>
      <c r="C202" s="4">
        <f t="shared" si="5"/>
        <v>41090</v>
      </c>
      <c r="D202" s="7">
        <f>WEEKDAY(Table1[[#This Row],[Date]])</f>
        <v>7</v>
      </c>
      <c r="E202" s="5">
        <f t="shared" si="4"/>
        <v>0.24999999994179234</v>
      </c>
      <c r="F202" s="6">
        <f>IFERROR(HOUR(Table1[[#This Row],[Start Time]])+MINUTE(Table1[[#This Row],[Start Time]])/60,"Err")</f>
        <v>23.75</v>
      </c>
      <c r="G202" s="6">
        <f>IFERROR(HOUR(Table1[[#This Row],[End Time]])+MINUTE(Table1[[#This Row],[End Time]])/60,"Err")</f>
        <v>0</v>
      </c>
      <c r="H202" s="6">
        <f>IF(Table1[[#This Row],[Delta]]="Err","Err",IF(Table1[[#This Row],[End Time Int]]&lt;Table1[[#This Row],[Start Time Int]],Table1[[#This Row],[End Time Int]]+24,Table1[[#This Row],[End Time Int]]))</f>
        <v>24</v>
      </c>
      <c r="I202" s="6">
        <f>Table1[[#This Row],[Adjusted End Time]]-Table1[[#This Row],[Start Time Int]]</f>
        <v>0.25</v>
      </c>
    </row>
    <row r="203" spans="1:9" hidden="1">
      <c r="A203" s="4">
        <v>41091.291666666664</v>
      </c>
      <c r="B203" s="4">
        <v>41092</v>
      </c>
      <c r="C203" s="4">
        <f t="shared" si="5"/>
        <v>41091</v>
      </c>
      <c r="D203" s="7">
        <f>WEEKDAY(Table1[[#This Row],[Date]])</f>
        <v>1</v>
      </c>
      <c r="E203" s="5">
        <f t="shared" si="4"/>
        <v>17.000000000058208</v>
      </c>
      <c r="F203" s="6">
        <f>IFERROR(HOUR(Table1[[#This Row],[Start Time]])+MINUTE(Table1[[#This Row],[Start Time]])/60,"Err")</f>
        <v>7</v>
      </c>
      <c r="G203" s="6">
        <f>IFERROR(HOUR(Table1[[#This Row],[End Time]])+MINUTE(Table1[[#This Row],[End Time]])/60,"Err")</f>
        <v>0</v>
      </c>
      <c r="H203" s="6">
        <f>IF(Table1[[#This Row],[Delta]]="Err","Err",IF(Table1[[#This Row],[End Time Int]]&lt;Table1[[#This Row],[Start Time Int]],Table1[[#This Row],[End Time Int]]+24,Table1[[#This Row],[End Time Int]]))</f>
        <v>24</v>
      </c>
      <c r="I203" s="6">
        <f>Table1[[#This Row],[Adjusted End Time]]-Table1[[#This Row],[Start Time Int]]</f>
        <v>17</v>
      </c>
    </row>
    <row r="204" spans="1:9">
      <c r="A204" s="4">
        <v>41092.177083333336</v>
      </c>
      <c r="B204" s="4">
        <v>41093.020833333336</v>
      </c>
      <c r="C204" s="4">
        <f t="shared" si="5"/>
        <v>41092</v>
      </c>
      <c r="D204" s="7">
        <f>WEEKDAY(Table1[[#This Row],[Date]])</f>
        <v>2</v>
      </c>
      <c r="E204" s="5">
        <f t="shared" si="4"/>
        <v>20.25</v>
      </c>
      <c r="F204" s="6">
        <f>IFERROR(HOUR(Table1[[#This Row],[Start Time]])+MINUTE(Table1[[#This Row],[Start Time]])/60,"Err")</f>
        <v>4.25</v>
      </c>
      <c r="G204" s="6">
        <f>IFERROR(HOUR(Table1[[#This Row],[End Time]])+MINUTE(Table1[[#This Row],[End Time]])/60,"Err")</f>
        <v>0.5</v>
      </c>
      <c r="H204" s="6">
        <f>IF(Table1[[#This Row],[Delta]]="Err","Err",IF(Table1[[#This Row],[End Time Int]]&lt;Table1[[#This Row],[Start Time Int]],Table1[[#This Row],[End Time Int]]+24,Table1[[#This Row],[End Time Int]]))</f>
        <v>24.5</v>
      </c>
      <c r="I204" s="6">
        <f>Table1[[#This Row],[Adjusted End Time]]-Table1[[#This Row],[Start Time Int]]</f>
        <v>20.25</v>
      </c>
    </row>
    <row r="205" spans="1:9">
      <c r="A205" s="4">
        <v>41093.166666666664</v>
      </c>
      <c r="B205" s="4">
        <v>41093.96875</v>
      </c>
      <c r="C205" s="4">
        <f t="shared" si="5"/>
        <v>41093</v>
      </c>
      <c r="D205" s="7">
        <f>WEEKDAY(Table1[[#This Row],[Date]])</f>
        <v>3</v>
      </c>
      <c r="E205" s="5">
        <f t="shared" si="4"/>
        <v>19.250000000058208</v>
      </c>
      <c r="F205" s="6">
        <f>IFERROR(HOUR(Table1[[#This Row],[Start Time]])+MINUTE(Table1[[#This Row],[Start Time]])/60,"Err")</f>
        <v>4</v>
      </c>
      <c r="G205" s="6">
        <f>IFERROR(HOUR(Table1[[#This Row],[End Time]])+MINUTE(Table1[[#This Row],[End Time]])/60,"Err")</f>
        <v>23.25</v>
      </c>
      <c r="H205" s="6">
        <f>IF(Table1[[#This Row],[Delta]]="Err","Err",IF(Table1[[#This Row],[End Time Int]]&lt;Table1[[#This Row],[Start Time Int]],Table1[[#This Row],[End Time Int]]+24,Table1[[#This Row],[End Time Int]]))</f>
        <v>23.25</v>
      </c>
      <c r="I205" s="6">
        <f>Table1[[#This Row],[Adjusted End Time]]-Table1[[#This Row],[Start Time Int]]</f>
        <v>19.25</v>
      </c>
    </row>
    <row r="206" spans="1:9">
      <c r="A206" s="4">
        <v>41094.229166666664</v>
      </c>
      <c r="B206" s="4">
        <v>41095.010416666664</v>
      </c>
      <c r="C206" s="4">
        <f t="shared" si="5"/>
        <v>41094</v>
      </c>
      <c r="D206" s="7">
        <f>WEEKDAY(Table1[[#This Row],[Date]])</f>
        <v>4</v>
      </c>
      <c r="E206" s="5">
        <f t="shared" si="4"/>
        <v>18.75</v>
      </c>
      <c r="F206" s="6">
        <f>IFERROR(HOUR(Table1[[#This Row],[Start Time]])+MINUTE(Table1[[#This Row],[Start Time]])/60,"Err")</f>
        <v>5.5</v>
      </c>
      <c r="G206" s="6">
        <f>IFERROR(HOUR(Table1[[#This Row],[End Time]])+MINUTE(Table1[[#This Row],[End Time]])/60,"Err")</f>
        <v>0.25</v>
      </c>
      <c r="H206" s="6">
        <f>IF(Table1[[#This Row],[Delta]]="Err","Err",IF(Table1[[#This Row],[End Time Int]]&lt;Table1[[#This Row],[Start Time Int]],Table1[[#This Row],[End Time Int]]+24,Table1[[#This Row],[End Time Int]]))</f>
        <v>24.25</v>
      </c>
      <c r="I206" s="6">
        <f>Table1[[#This Row],[Adjusted End Time]]-Table1[[#This Row],[Start Time Int]]</f>
        <v>18.75</v>
      </c>
    </row>
    <row r="207" spans="1:9">
      <c r="A207" s="4">
        <v>41095.166666666664</v>
      </c>
      <c r="B207" s="4">
        <v>41096.020833333336</v>
      </c>
      <c r="C207" s="4">
        <f t="shared" si="5"/>
        <v>41095</v>
      </c>
      <c r="D207" s="7">
        <f>WEEKDAY(Table1[[#This Row],[Date]])</f>
        <v>5</v>
      </c>
      <c r="E207" s="5">
        <f t="shared" si="4"/>
        <v>20.500000000116415</v>
      </c>
      <c r="F207" s="6">
        <f>IFERROR(HOUR(Table1[[#This Row],[Start Time]])+MINUTE(Table1[[#This Row],[Start Time]])/60,"Err")</f>
        <v>4</v>
      </c>
      <c r="G207" s="6">
        <f>IFERROR(HOUR(Table1[[#This Row],[End Time]])+MINUTE(Table1[[#This Row],[End Time]])/60,"Err")</f>
        <v>0.5</v>
      </c>
      <c r="H207" s="6">
        <f>IF(Table1[[#This Row],[Delta]]="Err","Err",IF(Table1[[#This Row],[End Time Int]]&lt;Table1[[#This Row],[Start Time Int]],Table1[[#This Row],[End Time Int]]+24,Table1[[#This Row],[End Time Int]]))</f>
        <v>24.5</v>
      </c>
      <c r="I207" s="6">
        <f>Table1[[#This Row],[Adjusted End Time]]-Table1[[#This Row],[Start Time Int]]</f>
        <v>20.5</v>
      </c>
    </row>
    <row r="208" spans="1:9">
      <c r="A208" s="4">
        <v>41096.166666666664</v>
      </c>
      <c r="B208" s="4">
        <v>41097.020833333336</v>
      </c>
      <c r="C208" s="4">
        <f t="shared" si="5"/>
        <v>41096</v>
      </c>
      <c r="D208" s="7">
        <f>WEEKDAY(Table1[[#This Row],[Date]])</f>
        <v>6</v>
      </c>
      <c r="E208" s="5">
        <f t="shared" si="4"/>
        <v>20.500000000116415</v>
      </c>
      <c r="F208" s="6">
        <f>IFERROR(HOUR(Table1[[#This Row],[Start Time]])+MINUTE(Table1[[#This Row],[Start Time]])/60,"Err")</f>
        <v>4</v>
      </c>
      <c r="G208" s="6">
        <f>IFERROR(HOUR(Table1[[#This Row],[End Time]])+MINUTE(Table1[[#This Row],[End Time]])/60,"Err")</f>
        <v>0.5</v>
      </c>
      <c r="H208" s="6">
        <f>IF(Table1[[#This Row],[Delta]]="Err","Err",IF(Table1[[#This Row],[End Time Int]]&lt;Table1[[#This Row],[Start Time Int]],Table1[[#This Row],[End Time Int]]+24,Table1[[#This Row],[End Time Int]]))</f>
        <v>24.5</v>
      </c>
      <c r="I208" s="6">
        <f>Table1[[#This Row],[Adjusted End Time]]-Table1[[#This Row],[Start Time Int]]</f>
        <v>20.5</v>
      </c>
    </row>
    <row r="209" spans="1:9" hidden="1">
      <c r="A209" s="4">
        <v>41097.239583333336</v>
      </c>
      <c r="B209" s="4">
        <v>41097.96875</v>
      </c>
      <c r="C209" s="4">
        <f t="shared" si="5"/>
        <v>41097</v>
      </c>
      <c r="D209" s="7">
        <f>WEEKDAY(Table1[[#This Row],[Date]])</f>
        <v>7</v>
      </c>
      <c r="E209" s="5">
        <f t="shared" si="4"/>
        <v>17.499999999941792</v>
      </c>
      <c r="F209" s="6">
        <f>IFERROR(HOUR(Table1[[#This Row],[Start Time]])+MINUTE(Table1[[#This Row],[Start Time]])/60,"Err")</f>
        <v>5.75</v>
      </c>
      <c r="G209" s="6">
        <f>IFERROR(HOUR(Table1[[#This Row],[End Time]])+MINUTE(Table1[[#This Row],[End Time]])/60,"Err")</f>
        <v>23.25</v>
      </c>
      <c r="H209" s="6">
        <f>IF(Table1[[#This Row],[Delta]]="Err","Err",IF(Table1[[#This Row],[End Time Int]]&lt;Table1[[#This Row],[Start Time Int]],Table1[[#This Row],[End Time Int]]+24,Table1[[#This Row],[End Time Int]]))</f>
        <v>23.25</v>
      </c>
      <c r="I209" s="6">
        <f>Table1[[#This Row],[Adjusted End Time]]-Table1[[#This Row],[Start Time Int]]</f>
        <v>17.5</v>
      </c>
    </row>
    <row r="210" spans="1:9" hidden="1">
      <c r="A210" s="4">
        <v>41098.270833333336</v>
      </c>
      <c r="B210" s="4">
        <v>41098.96875</v>
      </c>
      <c r="C210" s="4">
        <f t="shared" si="5"/>
        <v>41098</v>
      </c>
      <c r="D210" s="7">
        <f>WEEKDAY(Table1[[#This Row],[Date]])</f>
        <v>1</v>
      </c>
      <c r="E210" s="5">
        <f t="shared" si="4"/>
        <v>16.749999999941792</v>
      </c>
      <c r="F210" s="6">
        <f>IFERROR(HOUR(Table1[[#This Row],[Start Time]])+MINUTE(Table1[[#This Row],[Start Time]])/60,"Err")</f>
        <v>6.5</v>
      </c>
      <c r="G210" s="6">
        <f>IFERROR(HOUR(Table1[[#This Row],[End Time]])+MINUTE(Table1[[#This Row],[End Time]])/60,"Err")</f>
        <v>23.25</v>
      </c>
      <c r="H210" s="6">
        <f>IF(Table1[[#This Row],[Delta]]="Err","Err",IF(Table1[[#This Row],[End Time Int]]&lt;Table1[[#This Row],[Start Time Int]],Table1[[#This Row],[End Time Int]]+24,Table1[[#This Row],[End Time Int]]))</f>
        <v>23.25</v>
      </c>
      <c r="I210" s="6">
        <f>Table1[[#This Row],[Adjusted End Time]]-Table1[[#This Row],[Start Time Int]]</f>
        <v>16.75</v>
      </c>
    </row>
    <row r="211" spans="1:9">
      <c r="A211" s="4">
        <v>41099.177083333336</v>
      </c>
      <c r="B211" s="4">
        <v>41100.020833333336</v>
      </c>
      <c r="C211" s="4">
        <f t="shared" si="5"/>
        <v>41099</v>
      </c>
      <c r="D211" s="7">
        <f>WEEKDAY(Table1[[#This Row],[Date]])</f>
        <v>2</v>
      </c>
      <c r="E211" s="5">
        <f t="shared" si="4"/>
        <v>20.25</v>
      </c>
      <c r="F211" s="6">
        <f>IFERROR(HOUR(Table1[[#This Row],[Start Time]])+MINUTE(Table1[[#This Row],[Start Time]])/60,"Err")</f>
        <v>4.25</v>
      </c>
      <c r="G211" s="6">
        <f>IFERROR(HOUR(Table1[[#This Row],[End Time]])+MINUTE(Table1[[#This Row],[End Time]])/60,"Err")</f>
        <v>0.5</v>
      </c>
      <c r="H211" s="6">
        <f>IF(Table1[[#This Row],[Delta]]="Err","Err",IF(Table1[[#This Row],[End Time Int]]&lt;Table1[[#This Row],[Start Time Int]],Table1[[#This Row],[End Time Int]]+24,Table1[[#This Row],[End Time Int]]))</f>
        <v>24.5</v>
      </c>
      <c r="I211" s="6">
        <f>Table1[[#This Row],[Adjusted End Time]]-Table1[[#This Row],[Start Time Int]]</f>
        <v>20.25</v>
      </c>
    </row>
    <row r="212" spans="1:9">
      <c r="A212" s="4">
        <v>41100.21875</v>
      </c>
      <c r="B212" s="4">
        <v>41101.041666666664</v>
      </c>
      <c r="C212" s="4">
        <f t="shared" si="5"/>
        <v>41100</v>
      </c>
      <c r="D212" s="7">
        <f>WEEKDAY(Table1[[#This Row],[Date]])</f>
        <v>3</v>
      </c>
      <c r="E212" s="5">
        <f t="shared" si="4"/>
        <v>19.749999999941792</v>
      </c>
      <c r="F212" s="6">
        <f>IFERROR(HOUR(Table1[[#This Row],[Start Time]])+MINUTE(Table1[[#This Row],[Start Time]])/60,"Err")</f>
        <v>5.25</v>
      </c>
      <c r="G212" s="6">
        <f>IFERROR(HOUR(Table1[[#This Row],[End Time]])+MINUTE(Table1[[#This Row],[End Time]])/60,"Err")</f>
        <v>1</v>
      </c>
      <c r="H212" s="6">
        <f>IF(Table1[[#This Row],[Delta]]="Err","Err",IF(Table1[[#This Row],[End Time Int]]&lt;Table1[[#This Row],[Start Time Int]],Table1[[#This Row],[End Time Int]]+24,Table1[[#This Row],[End Time Int]]))</f>
        <v>25</v>
      </c>
      <c r="I212" s="6">
        <f>Table1[[#This Row],[Adjusted End Time]]-Table1[[#This Row],[Start Time Int]]</f>
        <v>19.75</v>
      </c>
    </row>
    <row r="213" spans="1:9">
      <c r="A213" s="4">
        <v>41101.21875</v>
      </c>
      <c r="B213" s="4">
        <v>41102.03125</v>
      </c>
      <c r="C213" s="4">
        <f t="shared" si="5"/>
        <v>41101</v>
      </c>
      <c r="D213" s="7">
        <f>WEEKDAY(Table1[[#This Row],[Date]])</f>
        <v>4</v>
      </c>
      <c r="E213" s="5">
        <f t="shared" ref="E213:E276" si="6">IFERROR((B213-A213)*24,"Err")</f>
        <v>19.5</v>
      </c>
      <c r="F213" s="6">
        <f>IFERROR(HOUR(Table1[[#This Row],[Start Time]])+MINUTE(Table1[[#This Row],[Start Time]])/60,"Err")</f>
        <v>5.25</v>
      </c>
      <c r="G213" s="6">
        <f>IFERROR(HOUR(Table1[[#This Row],[End Time]])+MINUTE(Table1[[#This Row],[End Time]])/60,"Err")</f>
        <v>0.75</v>
      </c>
      <c r="H213" s="6">
        <f>IF(Table1[[#This Row],[Delta]]="Err","Err",IF(Table1[[#This Row],[End Time Int]]&lt;Table1[[#This Row],[Start Time Int]],Table1[[#This Row],[End Time Int]]+24,Table1[[#This Row],[End Time Int]]))</f>
        <v>24.75</v>
      </c>
      <c r="I213" s="6">
        <f>Table1[[#This Row],[Adjusted End Time]]-Table1[[#This Row],[Start Time Int]]</f>
        <v>19.5</v>
      </c>
    </row>
    <row r="214" spans="1:9">
      <c r="A214" s="4">
        <v>41102.208333333336</v>
      </c>
      <c r="B214" s="4">
        <v>41103.03125</v>
      </c>
      <c r="C214" s="4">
        <f t="shared" si="5"/>
        <v>41102</v>
      </c>
      <c r="D214" s="7">
        <f>WEEKDAY(Table1[[#This Row],[Date]])</f>
        <v>5</v>
      </c>
      <c r="E214" s="5">
        <f t="shared" si="6"/>
        <v>19.749999999941792</v>
      </c>
      <c r="F214" s="6">
        <f>IFERROR(HOUR(Table1[[#This Row],[Start Time]])+MINUTE(Table1[[#This Row],[Start Time]])/60,"Err")</f>
        <v>5</v>
      </c>
      <c r="G214" s="6">
        <f>IFERROR(HOUR(Table1[[#This Row],[End Time]])+MINUTE(Table1[[#This Row],[End Time]])/60,"Err")</f>
        <v>0.75</v>
      </c>
      <c r="H214" s="6">
        <f>IF(Table1[[#This Row],[Delta]]="Err","Err",IF(Table1[[#This Row],[End Time Int]]&lt;Table1[[#This Row],[Start Time Int]],Table1[[#This Row],[End Time Int]]+24,Table1[[#This Row],[End Time Int]]))</f>
        <v>24.75</v>
      </c>
      <c r="I214" s="6">
        <f>Table1[[#This Row],[Adjusted End Time]]-Table1[[#This Row],[Start Time Int]]</f>
        <v>19.75</v>
      </c>
    </row>
    <row r="215" spans="1:9">
      <c r="A215" s="4">
        <v>41103.208333333336</v>
      </c>
      <c r="B215" s="4">
        <v>41104.041666666664</v>
      </c>
      <c r="C215" s="4">
        <f t="shared" ref="C215:C278" si="7">C214+1</f>
        <v>41103</v>
      </c>
      <c r="D215" s="7">
        <f>WEEKDAY(Table1[[#This Row],[Date]])</f>
        <v>6</v>
      </c>
      <c r="E215" s="5">
        <f t="shared" si="6"/>
        <v>19.999999999883585</v>
      </c>
      <c r="F215" s="6">
        <f>IFERROR(HOUR(Table1[[#This Row],[Start Time]])+MINUTE(Table1[[#This Row],[Start Time]])/60,"Err")</f>
        <v>5</v>
      </c>
      <c r="G215" s="6">
        <f>IFERROR(HOUR(Table1[[#This Row],[End Time]])+MINUTE(Table1[[#This Row],[End Time]])/60,"Err")</f>
        <v>1</v>
      </c>
      <c r="H215" s="6">
        <f>IF(Table1[[#This Row],[Delta]]="Err","Err",IF(Table1[[#This Row],[End Time Int]]&lt;Table1[[#This Row],[Start Time Int]],Table1[[#This Row],[End Time Int]]+24,Table1[[#This Row],[End Time Int]]))</f>
        <v>25</v>
      </c>
      <c r="I215" s="6">
        <f>Table1[[#This Row],[Adjusted End Time]]-Table1[[#This Row],[Start Time Int]]</f>
        <v>20</v>
      </c>
    </row>
    <row r="216" spans="1:9" hidden="1">
      <c r="A216" s="4">
        <v>41104.28125</v>
      </c>
      <c r="B216" s="4">
        <v>41104.947916666664</v>
      </c>
      <c r="C216" s="4">
        <f t="shared" si="7"/>
        <v>41104</v>
      </c>
      <c r="D216" s="7">
        <f>WEEKDAY(Table1[[#This Row],[Date]])</f>
        <v>7</v>
      </c>
      <c r="E216" s="5">
        <f t="shared" si="6"/>
        <v>15.999999999941792</v>
      </c>
      <c r="F216" s="6">
        <f>IFERROR(HOUR(Table1[[#This Row],[Start Time]])+MINUTE(Table1[[#This Row],[Start Time]])/60,"Err")</f>
        <v>6.75</v>
      </c>
      <c r="G216" s="6">
        <f>IFERROR(HOUR(Table1[[#This Row],[End Time]])+MINUTE(Table1[[#This Row],[End Time]])/60,"Err")</f>
        <v>22.75</v>
      </c>
      <c r="H216" s="6">
        <f>IF(Table1[[#This Row],[Delta]]="Err","Err",IF(Table1[[#This Row],[End Time Int]]&lt;Table1[[#This Row],[Start Time Int]],Table1[[#This Row],[End Time Int]]+24,Table1[[#This Row],[End Time Int]]))</f>
        <v>22.75</v>
      </c>
      <c r="I216" s="6">
        <f>Table1[[#This Row],[Adjusted End Time]]-Table1[[#This Row],[Start Time Int]]</f>
        <v>16</v>
      </c>
    </row>
    <row r="217" spans="1:9" hidden="1">
      <c r="A217" s="4">
        <v>41105.28125</v>
      </c>
      <c r="B217" s="4">
        <v>41106</v>
      </c>
      <c r="C217" s="4">
        <f t="shared" si="7"/>
        <v>41105</v>
      </c>
      <c r="D217" s="7">
        <f>WEEKDAY(Table1[[#This Row],[Date]])</f>
        <v>1</v>
      </c>
      <c r="E217" s="5">
        <f t="shared" si="6"/>
        <v>17.25</v>
      </c>
      <c r="F217" s="6">
        <f>IFERROR(HOUR(Table1[[#This Row],[Start Time]])+MINUTE(Table1[[#This Row],[Start Time]])/60,"Err")</f>
        <v>6.75</v>
      </c>
      <c r="G217" s="6">
        <f>IFERROR(HOUR(Table1[[#This Row],[End Time]])+MINUTE(Table1[[#This Row],[End Time]])/60,"Err")</f>
        <v>0</v>
      </c>
      <c r="H217" s="6">
        <f>IF(Table1[[#This Row],[Delta]]="Err","Err",IF(Table1[[#This Row],[End Time Int]]&lt;Table1[[#This Row],[Start Time Int]],Table1[[#This Row],[End Time Int]]+24,Table1[[#This Row],[End Time Int]]))</f>
        <v>24</v>
      </c>
      <c r="I217" s="6">
        <f>Table1[[#This Row],[Adjusted End Time]]-Table1[[#This Row],[Start Time Int]]</f>
        <v>17.25</v>
      </c>
    </row>
    <row r="218" spans="1:9">
      <c r="A218" s="4">
        <v>41106.166666666664</v>
      </c>
      <c r="B218" s="4">
        <v>41107.072916666664</v>
      </c>
      <c r="C218" s="4">
        <f t="shared" si="7"/>
        <v>41106</v>
      </c>
      <c r="D218" s="7">
        <f>WEEKDAY(Table1[[#This Row],[Date]])</f>
        <v>2</v>
      </c>
      <c r="E218" s="5">
        <f t="shared" si="6"/>
        <v>21.75</v>
      </c>
      <c r="F218" s="6">
        <f>IFERROR(HOUR(Table1[[#This Row],[Start Time]])+MINUTE(Table1[[#This Row],[Start Time]])/60,"Err")</f>
        <v>4</v>
      </c>
      <c r="G218" s="6">
        <f>IFERROR(HOUR(Table1[[#This Row],[End Time]])+MINUTE(Table1[[#This Row],[End Time]])/60,"Err")</f>
        <v>1.75</v>
      </c>
      <c r="H218" s="6">
        <f>IF(Table1[[#This Row],[Delta]]="Err","Err",IF(Table1[[#This Row],[End Time Int]]&lt;Table1[[#This Row],[Start Time Int]],Table1[[#This Row],[End Time Int]]+24,Table1[[#This Row],[End Time Int]]))</f>
        <v>25.75</v>
      </c>
      <c r="I218" s="6">
        <f>Table1[[#This Row],[Adjusted End Time]]-Table1[[#This Row],[Start Time Int]]</f>
        <v>21.75</v>
      </c>
    </row>
    <row r="219" spans="1:9">
      <c r="A219" s="4">
        <v>41107.177083333336</v>
      </c>
      <c r="B219" s="4">
        <v>41108.041666666664</v>
      </c>
      <c r="C219" s="4">
        <f t="shared" si="7"/>
        <v>41107</v>
      </c>
      <c r="D219" s="7">
        <f>WEEKDAY(Table1[[#This Row],[Date]])</f>
        <v>3</v>
      </c>
      <c r="E219" s="5">
        <f t="shared" si="6"/>
        <v>20.749999999883585</v>
      </c>
      <c r="F219" s="6">
        <f>IFERROR(HOUR(Table1[[#This Row],[Start Time]])+MINUTE(Table1[[#This Row],[Start Time]])/60,"Err")</f>
        <v>4.25</v>
      </c>
      <c r="G219" s="6">
        <f>IFERROR(HOUR(Table1[[#This Row],[End Time]])+MINUTE(Table1[[#This Row],[End Time]])/60,"Err")</f>
        <v>1</v>
      </c>
      <c r="H219" s="6">
        <f>IF(Table1[[#This Row],[Delta]]="Err","Err",IF(Table1[[#This Row],[End Time Int]]&lt;Table1[[#This Row],[Start Time Int]],Table1[[#This Row],[End Time Int]]+24,Table1[[#This Row],[End Time Int]]))</f>
        <v>25</v>
      </c>
      <c r="I219" s="6">
        <f>Table1[[#This Row],[Adjusted End Time]]-Table1[[#This Row],[Start Time Int]]</f>
        <v>20.75</v>
      </c>
    </row>
    <row r="220" spans="1:9">
      <c r="A220" s="4">
        <v>41108.166666666664</v>
      </c>
      <c r="B220" s="4">
        <v>41109.010416666664</v>
      </c>
      <c r="C220" s="4">
        <f t="shared" si="7"/>
        <v>41108</v>
      </c>
      <c r="D220" s="7">
        <f>WEEKDAY(Table1[[#This Row],[Date]])</f>
        <v>4</v>
      </c>
      <c r="E220" s="5">
        <f t="shared" si="6"/>
        <v>20.25</v>
      </c>
      <c r="F220" s="6">
        <f>IFERROR(HOUR(Table1[[#This Row],[Start Time]])+MINUTE(Table1[[#This Row],[Start Time]])/60,"Err")</f>
        <v>4</v>
      </c>
      <c r="G220" s="6">
        <f>IFERROR(HOUR(Table1[[#This Row],[End Time]])+MINUTE(Table1[[#This Row],[End Time]])/60,"Err")</f>
        <v>0.25</v>
      </c>
      <c r="H220" s="6">
        <f>IF(Table1[[#This Row],[Delta]]="Err","Err",IF(Table1[[#This Row],[End Time Int]]&lt;Table1[[#This Row],[Start Time Int]],Table1[[#This Row],[End Time Int]]+24,Table1[[#This Row],[End Time Int]]))</f>
        <v>24.25</v>
      </c>
      <c r="I220" s="6">
        <f>Table1[[#This Row],[Adjusted End Time]]-Table1[[#This Row],[Start Time Int]]</f>
        <v>20.25</v>
      </c>
    </row>
    <row r="221" spans="1:9">
      <c r="A221" s="4">
        <v>41109.21875</v>
      </c>
      <c r="B221" s="4">
        <v>41110.041666666664</v>
      </c>
      <c r="C221" s="4">
        <f t="shared" si="7"/>
        <v>41109</v>
      </c>
      <c r="D221" s="7">
        <f>WEEKDAY(Table1[[#This Row],[Date]])</f>
        <v>5</v>
      </c>
      <c r="E221" s="5">
        <f t="shared" si="6"/>
        <v>19.749999999941792</v>
      </c>
      <c r="F221" s="6">
        <f>IFERROR(HOUR(Table1[[#This Row],[Start Time]])+MINUTE(Table1[[#This Row],[Start Time]])/60,"Err")</f>
        <v>5.25</v>
      </c>
      <c r="G221" s="6">
        <f>IFERROR(HOUR(Table1[[#This Row],[End Time]])+MINUTE(Table1[[#This Row],[End Time]])/60,"Err")</f>
        <v>1</v>
      </c>
      <c r="H221" s="6">
        <f>IF(Table1[[#This Row],[Delta]]="Err","Err",IF(Table1[[#This Row],[End Time Int]]&lt;Table1[[#This Row],[Start Time Int]],Table1[[#This Row],[End Time Int]]+24,Table1[[#This Row],[End Time Int]]))</f>
        <v>25</v>
      </c>
      <c r="I221" s="6">
        <f>Table1[[#This Row],[Adjusted End Time]]-Table1[[#This Row],[Start Time Int]]</f>
        <v>19.75</v>
      </c>
    </row>
    <row r="222" spans="1:9">
      <c r="A222" s="4">
        <v>41110.197916666664</v>
      </c>
      <c r="B222" s="4">
        <v>41111.114583333336</v>
      </c>
      <c r="C222" s="4">
        <f t="shared" si="7"/>
        <v>41110</v>
      </c>
      <c r="D222" s="7">
        <f>WEEKDAY(Table1[[#This Row],[Date]])</f>
        <v>6</v>
      </c>
      <c r="E222" s="5">
        <f t="shared" si="6"/>
        <v>22.000000000116415</v>
      </c>
      <c r="F222" s="6">
        <f>IFERROR(HOUR(Table1[[#This Row],[Start Time]])+MINUTE(Table1[[#This Row],[Start Time]])/60,"Err")</f>
        <v>4.75</v>
      </c>
      <c r="G222" s="6">
        <f>IFERROR(HOUR(Table1[[#This Row],[End Time]])+MINUTE(Table1[[#This Row],[End Time]])/60,"Err")</f>
        <v>2.75</v>
      </c>
      <c r="H222" s="6">
        <f>IF(Table1[[#This Row],[Delta]]="Err","Err",IF(Table1[[#This Row],[End Time Int]]&lt;Table1[[#This Row],[Start Time Int]],Table1[[#This Row],[End Time Int]]+24,Table1[[#This Row],[End Time Int]]))</f>
        <v>26.75</v>
      </c>
      <c r="I222" s="6">
        <f>Table1[[#This Row],[Adjusted End Time]]-Table1[[#This Row],[Start Time Int]]</f>
        <v>22</v>
      </c>
    </row>
    <row r="223" spans="1:9" hidden="1">
      <c r="A223" s="4">
        <v>41111.989583333336</v>
      </c>
      <c r="B223" s="4">
        <v>41112</v>
      </c>
      <c r="C223" s="4">
        <f t="shared" si="7"/>
        <v>41111</v>
      </c>
      <c r="D223" s="7">
        <f>WEEKDAY(Table1[[#This Row],[Date]])</f>
        <v>7</v>
      </c>
      <c r="E223" s="5">
        <f t="shared" si="6"/>
        <v>0.24999999994179234</v>
      </c>
      <c r="F223" s="6">
        <f>IFERROR(HOUR(Table1[[#This Row],[Start Time]])+MINUTE(Table1[[#This Row],[Start Time]])/60,"Err")</f>
        <v>23.75</v>
      </c>
      <c r="G223" s="6">
        <f>IFERROR(HOUR(Table1[[#This Row],[End Time]])+MINUTE(Table1[[#This Row],[End Time]])/60,"Err")</f>
        <v>0</v>
      </c>
      <c r="H223" s="6">
        <f>IF(Table1[[#This Row],[Delta]]="Err","Err",IF(Table1[[#This Row],[End Time Int]]&lt;Table1[[#This Row],[Start Time Int]],Table1[[#This Row],[End Time Int]]+24,Table1[[#This Row],[End Time Int]]))</f>
        <v>24</v>
      </c>
      <c r="I223" s="6">
        <f>Table1[[#This Row],[Adjusted End Time]]-Table1[[#This Row],[Start Time Int]]</f>
        <v>0.25</v>
      </c>
    </row>
    <row r="224" spans="1:9" hidden="1">
      <c r="A224" s="4">
        <v>41112.270833333336</v>
      </c>
      <c r="B224" s="4">
        <v>41113.010416666664</v>
      </c>
      <c r="C224" s="4">
        <f t="shared" si="7"/>
        <v>41112</v>
      </c>
      <c r="D224" s="7">
        <f>WEEKDAY(Table1[[#This Row],[Date]])</f>
        <v>1</v>
      </c>
      <c r="E224" s="5">
        <f t="shared" si="6"/>
        <v>17.749999999883585</v>
      </c>
      <c r="F224" s="6">
        <f>IFERROR(HOUR(Table1[[#This Row],[Start Time]])+MINUTE(Table1[[#This Row],[Start Time]])/60,"Err")</f>
        <v>6.5</v>
      </c>
      <c r="G224" s="6">
        <f>IFERROR(HOUR(Table1[[#This Row],[End Time]])+MINUTE(Table1[[#This Row],[End Time]])/60,"Err")</f>
        <v>0.25</v>
      </c>
      <c r="H224" s="6">
        <f>IF(Table1[[#This Row],[Delta]]="Err","Err",IF(Table1[[#This Row],[End Time Int]]&lt;Table1[[#This Row],[Start Time Int]],Table1[[#This Row],[End Time Int]]+24,Table1[[#This Row],[End Time Int]]))</f>
        <v>24.25</v>
      </c>
      <c r="I224" s="6">
        <f>Table1[[#This Row],[Adjusted End Time]]-Table1[[#This Row],[Start Time Int]]</f>
        <v>17.75</v>
      </c>
    </row>
    <row r="225" spans="1:9">
      <c r="A225" s="4">
        <v>41113.166666666664</v>
      </c>
      <c r="B225" s="4">
        <v>41114.020833333336</v>
      </c>
      <c r="C225" s="4">
        <f t="shared" si="7"/>
        <v>41113</v>
      </c>
      <c r="D225" s="7">
        <f>WEEKDAY(Table1[[#This Row],[Date]])</f>
        <v>2</v>
      </c>
      <c r="E225" s="5">
        <f t="shared" si="6"/>
        <v>20.500000000116415</v>
      </c>
      <c r="F225" s="6">
        <f>IFERROR(HOUR(Table1[[#This Row],[Start Time]])+MINUTE(Table1[[#This Row],[Start Time]])/60,"Err")</f>
        <v>4</v>
      </c>
      <c r="G225" s="6">
        <f>IFERROR(HOUR(Table1[[#This Row],[End Time]])+MINUTE(Table1[[#This Row],[End Time]])/60,"Err")</f>
        <v>0.5</v>
      </c>
      <c r="H225" s="6">
        <f>IF(Table1[[#This Row],[Delta]]="Err","Err",IF(Table1[[#This Row],[End Time Int]]&lt;Table1[[#This Row],[Start Time Int]],Table1[[#This Row],[End Time Int]]+24,Table1[[#This Row],[End Time Int]]))</f>
        <v>24.5</v>
      </c>
      <c r="I225" s="6">
        <f>Table1[[#This Row],[Adjusted End Time]]-Table1[[#This Row],[Start Time Int]]</f>
        <v>20.5</v>
      </c>
    </row>
    <row r="226" spans="1:9">
      <c r="A226" s="4">
        <v>41114.166666666664</v>
      </c>
      <c r="B226" s="4">
        <v>41115.052083333336</v>
      </c>
      <c r="C226" s="4">
        <f t="shared" si="7"/>
        <v>41114</v>
      </c>
      <c r="D226" s="7">
        <f>WEEKDAY(Table1[[#This Row],[Date]])</f>
        <v>3</v>
      </c>
      <c r="E226" s="5">
        <f t="shared" si="6"/>
        <v>21.250000000116415</v>
      </c>
      <c r="F226" s="6">
        <f>IFERROR(HOUR(Table1[[#This Row],[Start Time]])+MINUTE(Table1[[#This Row],[Start Time]])/60,"Err")</f>
        <v>4</v>
      </c>
      <c r="G226" s="6">
        <f>IFERROR(HOUR(Table1[[#This Row],[End Time]])+MINUTE(Table1[[#This Row],[End Time]])/60,"Err")</f>
        <v>1.25</v>
      </c>
      <c r="H226" s="6">
        <f>IF(Table1[[#This Row],[Delta]]="Err","Err",IF(Table1[[#This Row],[End Time Int]]&lt;Table1[[#This Row],[Start Time Int]],Table1[[#This Row],[End Time Int]]+24,Table1[[#This Row],[End Time Int]]))</f>
        <v>25.25</v>
      </c>
      <c r="I226" s="6">
        <f>Table1[[#This Row],[Adjusted End Time]]-Table1[[#This Row],[Start Time Int]]</f>
        <v>21.25</v>
      </c>
    </row>
    <row r="227" spans="1:9">
      <c r="A227" s="4">
        <v>41115.197916666664</v>
      </c>
      <c r="B227" s="4">
        <v>41116.0625</v>
      </c>
      <c r="C227" s="4">
        <f t="shared" si="7"/>
        <v>41115</v>
      </c>
      <c r="D227" s="7">
        <f>WEEKDAY(Table1[[#This Row],[Date]])</f>
        <v>4</v>
      </c>
      <c r="E227" s="5">
        <f t="shared" si="6"/>
        <v>20.750000000058208</v>
      </c>
      <c r="F227" s="6">
        <f>IFERROR(HOUR(Table1[[#This Row],[Start Time]])+MINUTE(Table1[[#This Row],[Start Time]])/60,"Err")</f>
        <v>4.75</v>
      </c>
      <c r="G227" s="6">
        <f>IFERROR(HOUR(Table1[[#This Row],[End Time]])+MINUTE(Table1[[#This Row],[End Time]])/60,"Err")</f>
        <v>1.5</v>
      </c>
      <c r="H227" s="6">
        <f>IF(Table1[[#This Row],[Delta]]="Err","Err",IF(Table1[[#This Row],[End Time Int]]&lt;Table1[[#This Row],[Start Time Int]],Table1[[#This Row],[End Time Int]]+24,Table1[[#This Row],[End Time Int]]))</f>
        <v>25.5</v>
      </c>
      <c r="I227" s="6">
        <f>Table1[[#This Row],[Adjusted End Time]]-Table1[[#This Row],[Start Time Int]]</f>
        <v>20.75</v>
      </c>
    </row>
    <row r="228" spans="1:9">
      <c r="A228" s="4">
        <v>41116.21875</v>
      </c>
      <c r="B228" s="4">
        <v>41117.03125</v>
      </c>
      <c r="C228" s="4">
        <f t="shared" si="7"/>
        <v>41116</v>
      </c>
      <c r="D228" s="7">
        <f>WEEKDAY(Table1[[#This Row],[Date]])</f>
        <v>5</v>
      </c>
      <c r="E228" s="5">
        <f t="shared" si="6"/>
        <v>19.5</v>
      </c>
      <c r="F228" s="6">
        <f>IFERROR(HOUR(Table1[[#This Row],[Start Time]])+MINUTE(Table1[[#This Row],[Start Time]])/60,"Err")</f>
        <v>5.25</v>
      </c>
      <c r="G228" s="6">
        <f>IFERROR(HOUR(Table1[[#This Row],[End Time]])+MINUTE(Table1[[#This Row],[End Time]])/60,"Err")</f>
        <v>0.75</v>
      </c>
      <c r="H228" s="6">
        <f>IF(Table1[[#This Row],[Delta]]="Err","Err",IF(Table1[[#This Row],[End Time Int]]&lt;Table1[[#This Row],[Start Time Int]],Table1[[#This Row],[End Time Int]]+24,Table1[[#This Row],[End Time Int]]))</f>
        <v>24.75</v>
      </c>
      <c r="I228" s="6">
        <f>Table1[[#This Row],[Adjusted End Time]]-Table1[[#This Row],[Start Time Int]]</f>
        <v>19.5</v>
      </c>
    </row>
    <row r="229" spans="1:9">
      <c r="A229" s="4">
        <v>41117.197916666664</v>
      </c>
      <c r="B229" s="4">
        <v>41118.0625</v>
      </c>
      <c r="C229" s="4">
        <f t="shared" si="7"/>
        <v>41117</v>
      </c>
      <c r="D229" s="7">
        <f>WEEKDAY(Table1[[#This Row],[Date]])</f>
        <v>6</v>
      </c>
      <c r="E229" s="5">
        <f t="shared" si="6"/>
        <v>20.750000000058208</v>
      </c>
      <c r="F229" s="6">
        <f>IFERROR(HOUR(Table1[[#This Row],[Start Time]])+MINUTE(Table1[[#This Row],[Start Time]])/60,"Err")</f>
        <v>4.75</v>
      </c>
      <c r="G229" s="6">
        <f>IFERROR(HOUR(Table1[[#This Row],[End Time]])+MINUTE(Table1[[#This Row],[End Time]])/60,"Err")</f>
        <v>1.5</v>
      </c>
      <c r="H229" s="6">
        <f>IF(Table1[[#This Row],[Delta]]="Err","Err",IF(Table1[[#This Row],[End Time Int]]&lt;Table1[[#This Row],[Start Time Int]],Table1[[#This Row],[End Time Int]]+24,Table1[[#This Row],[End Time Int]]))</f>
        <v>25.5</v>
      </c>
      <c r="I229" s="6">
        <f>Table1[[#This Row],[Adjusted End Time]]-Table1[[#This Row],[Start Time Int]]</f>
        <v>20.75</v>
      </c>
    </row>
    <row r="230" spans="1:9" hidden="1">
      <c r="A230" s="4">
        <v>41118.25</v>
      </c>
      <c r="B230" s="4">
        <v>41118.78125</v>
      </c>
      <c r="C230" s="4">
        <f t="shared" si="7"/>
        <v>41118</v>
      </c>
      <c r="D230" s="7">
        <f>WEEKDAY(Table1[[#This Row],[Date]])</f>
        <v>7</v>
      </c>
      <c r="E230" s="5">
        <f t="shared" si="6"/>
        <v>12.75</v>
      </c>
      <c r="F230" s="6">
        <f>IFERROR(HOUR(Table1[[#This Row],[Start Time]])+MINUTE(Table1[[#This Row],[Start Time]])/60,"Err")</f>
        <v>6</v>
      </c>
      <c r="G230" s="6">
        <f>IFERROR(HOUR(Table1[[#This Row],[End Time]])+MINUTE(Table1[[#This Row],[End Time]])/60,"Err")</f>
        <v>18.75</v>
      </c>
      <c r="H230" s="6">
        <f>IF(Table1[[#This Row],[Delta]]="Err","Err",IF(Table1[[#This Row],[End Time Int]]&lt;Table1[[#This Row],[Start Time Int]],Table1[[#This Row],[End Time Int]]+24,Table1[[#This Row],[End Time Int]]))</f>
        <v>18.75</v>
      </c>
      <c r="I230" s="6">
        <f>Table1[[#This Row],[Adjusted End Time]]-Table1[[#This Row],[Start Time Int]]</f>
        <v>12.75</v>
      </c>
    </row>
    <row r="231" spans="1:9" hidden="1">
      <c r="A231" s="4">
        <v>41119.291666666664</v>
      </c>
      <c r="B231" s="4">
        <v>41119.927083333336</v>
      </c>
      <c r="C231" s="4">
        <f t="shared" si="7"/>
        <v>41119</v>
      </c>
      <c r="D231" s="7">
        <f>WEEKDAY(Table1[[#This Row],[Date]])</f>
        <v>1</v>
      </c>
      <c r="E231" s="5">
        <f t="shared" si="6"/>
        <v>15.250000000116415</v>
      </c>
      <c r="F231" s="6">
        <f>IFERROR(HOUR(Table1[[#This Row],[Start Time]])+MINUTE(Table1[[#This Row],[Start Time]])/60,"Err")</f>
        <v>7</v>
      </c>
      <c r="G231" s="6">
        <f>IFERROR(HOUR(Table1[[#This Row],[End Time]])+MINUTE(Table1[[#This Row],[End Time]])/60,"Err")</f>
        <v>22.25</v>
      </c>
      <c r="H231" s="6">
        <f>IF(Table1[[#This Row],[Delta]]="Err","Err",IF(Table1[[#This Row],[End Time Int]]&lt;Table1[[#This Row],[Start Time Int]],Table1[[#This Row],[End Time Int]]+24,Table1[[#This Row],[End Time Int]]))</f>
        <v>22.25</v>
      </c>
      <c r="I231" s="6">
        <f>Table1[[#This Row],[Adjusted End Time]]-Table1[[#This Row],[Start Time Int]]</f>
        <v>15.25</v>
      </c>
    </row>
    <row r="232" spans="1:9">
      <c r="A232" s="4">
        <v>41120.177083333336</v>
      </c>
      <c r="B232" s="4">
        <v>41121.03125</v>
      </c>
      <c r="C232" s="4">
        <f t="shared" si="7"/>
        <v>41120</v>
      </c>
      <c r="D232" s="7">
        <f>WEEKDAY(Table1[[#This Row],[Date]])</f>
        <v>2</v>
      </c>
      <c r="E232" s="5">
        <f t="shared" si="6"/>
        <v>20.499999999941792</v>
      </c>
      <c r="F232" s="6">
        <f>IFERROR(HOUR(Table1[[#This Row],[Start Time]])+MINUTE(Table1[[#This Row],[Start Time]])/60,"Err")</f>
        <v>4.25</v>
      </c>
      <c r="G232" s="6">
        <f>IFERROR(HOUR(Table1[[#This Row],[End Time]])+MINUTE(Table1[[#This Row],[End Time]])/60,"Err")</f>
        <v>0.75</v>
      </c>
      <c r="H232" s="6">
        <f>IF(Table1[[#This Row],[Delta]]="Err","Err",IF(Table1[[#This Row],[End Time Int]]&lt;Table1[[#This Row],[Start Time Int]],Table1[[#This Row],[End Time Int]]+24,Table1[[#This Row],[End Time Int]]))</f>
        <v>24.75</v>
      </c>
      <c r="I232" s="6">
        <f>Table1[[#This Row],[Adjusted End Time]]-Table1[[#This Row],[Start Time Int]]</f>
        <v>20.5</v>
      </c>
    </row>
    <row r="233" spans="1:9">
      <c r="A233" s="4">
        <v>41121.21875</v>
      </c>
      <c r="B233" s="4">
        <v>41122.020833333336</v>
      </c>
      <c r="C233" s="4">
        <f t="shared" si="7"/>
        <v>41121</v>
      </c>
      <c r="D233" s="7">
        <f>WEEKDAY(Table1[[#This Row],[Date]])</f>
        <v>3</v>
      </c>
      <c r="E233" s="5">
        <f t="shared" si="6"/>
        <v>19.250000000058208</v>
      </c>
      <c r="F233" s="6">
        <f>IFERROR(HOUR(Table1[[#This Row],[Start Time]])+MINUTE(Table1[[#This Row],[Start Time]])/60,"Err")</f>
        <v>5.25</v>
      </c>
      <c r="G233" s="6">
        <f>IFERROR(HOUR(Table1[[#This Row],[End Time]])+MINUTE(Table1[[#This Row],[End Time]])/60,"Err")</f>
        <v>0.5</v>
      </c>
      <c r="H233" s="6">
        <f>IF(Table1[[#This Row],[Delta]]="Err","Err",IF(Table1[[#This Row],[End Time Int]]&lt;Table1[[#This Row],[Start Time Int]],Table1[[#This Row],[End Time Int]]+24,Table1[[#This Row],[End Time Int]]))</f>
        <v>24.5</v>
      </c>
      <c r="I233" s="6">
        <f>Table1[[#This Row],[Adjusted End Time]]-Table1[[#This Row],[Start Time Int]]</f>
        <v>19.25</v>
      </c>
    </row>
    <row r="234" spans="1:9">
      <c r="A234" s="4">
        <v>41122.208333333336</v>
      </c>
      <c r="B234" s="4">
        <v>41123.03125</v>
      </c>
      <c r="C234" s="4">
        <f t="shared" si="7"/>
        <v>41122</v>
      </c>
      <c r="D234" s="7">
        <f>WEEKDAY(Table1[[#This Row],[Date]])</f>
        <v>4</v>
      </c>
      <c r="E234" s="5">
        <f t="shared" si="6"/>
        <v>19.749999999941792</v>
      </c>
      <c r="F234" s="6">
        <f>IFERROR(HOUR(Table1[[#This Row],[Start Time]])+MINUTE(Table1[[#This Row],[Start Time]])/60,"Err")</f>
        <v>5</v>
      </c>
      <c r="G234" s="6">
        <f>IFERROR(HOUR(Table1[[#This Row],[End Time]])+MINUTE(Table1[[#This Row],[End Time]])/60,"Err")</f>
        <v>0.75</v>
      </c>
      <c r="H234" s="6">
        <f>IF(Table1[[#This Row],[Delta]]="Err","Err",IF(Table1[[#This Row],[End Time Int]]&lt;Table1[[#This Row],[Start Time Int]],Table1[[#This Row],[End Time Int]]+24,Table1[[#This Row],[End Time Int]]))</f>
        <v>24.75</v>
      </c>
      <c r="I234" s="6">
        <f>Table1[[#This Row],[Adjusted End Time]]-Table1[[#This Row],[Start Time Int]]</f>
        <v>19.75</v>
      </c>
    </row>
    <row r="235" spans="1:9">
      <c r="A235" s="4">
        <v>41123.229166666664</v>
      </c>
      <c r="B235" s="4">
        <v>41124.052083333336</v>
      </c>
      <c r="C235" s="4">
        <f t="shared" si="7"/>
        <v>41123</v>
      </c>
      <c r="D235" s="7">
        <f>WEEKDAY(Table1[[#This Row],[Date]])</f>
        <v>5</v>
      </c>
      <c r="E235" s="5">
        <f t="shared" si="6"/>
        <v>19.750000000116415</v>
      </c>
      <c r="F235" s="6">
        <f>IFERROR(HOUR(Table1[[#This Row],[Start Time]])+MINUTE(Table1[[#This Row],[Start Time]])/60,"Err")</f>
        <v>5.5</v>
      </c>
      <c r="G235" s="6">
        <f>IFERROR(HOUR(Table1[[#This Row],[End Time]])+MINUTE(Table1[[#This Row],[End Time]])/60,"Err")</f>
        <v>1.25</v>
      </c>
      <c r="H235" s="6">
        <f>IF(Table1[[#This Row],[Delta]]="Err","Err",IF(Table1[[#This Row],[End Time Int]]&lt;Table1[[#This Row],[Start Time Int]],Table1[[#This Row],[End Time Int]]+24,Table1[[#This Row],[End Time Int]]))</f>
        <v>25.25</v>
      </c>
      <c r="I235" s="6">
        <f>Table1[[#This Row],[Adjusted End Time]]-Table1[[#This Row],[Start Time Int]]</f>
        <v>19.75</v>
      </c>
    </row>
    <row r="236" spans="1:9">
      <c r="A236" s="4">
        <v>41124.21875</v>
      </c>
      <c r="B236" s="4">
        <v>41125.03125</v>
      </c>
      <c r="C236" s="4">
        <f t="shared" si="7"/>
        <v>41124</v>
      </c>
      <c r="D236" s="7">
        <f>WEEKDAY(Table1[[#This Row],[Date]])</f>
        <v>6</v>
      </c>
      <c r="E236" s="5">
        <f t="shared" si="6"/>
        <v>19.5</v>
      </c>
      <c r="F236" s="6">
        <f>IFERROR(HOUR(Table1[[#This Row],[Start Time]])+MINUTE(Table1[[#This Row],[Start Time]])/60,"Err")</f>
        <v>5.25</v>
      </c>
      <c r="G236" s="6">
        <f>IFERROR(HOUR(Table1[[#This Row],[End Time]])+MINUTE(Table1[[#This Row],[End Time]])/60,"Err")</f>
        <v>0.75</v>
      </c>
      <c r="H236" s="6">
        <f>IF(Table1[[#This Row],[Delta]]="Err","Err",IF(Table1[[#This Row],[End Time Int]]&lt;Table1[[#This Row],[Start Time Int]],Table1[[#This Row],[End Time Int]]+24,Table1[[#This Row],[End Time Int]]))</f>
        <v>24.75</v>
      </c>
      <c r="I236" s="6">
        <f>Table1[[#This Row],[Adjusted End Time]]-Table1[[#This Row],[Start Time Int]]</f>
        <v>19.5</v>
      </c>
    </row>
    <row r="237" spans="1:9" hidden="1">
      <c r="A237" s="4">
        <v>41125.270833333336</v>
      </c>
      <c r="B237" s="4">
        <v>41126</v>
      </c>
      <c r="C237" s="4">
        <f t="shared" si="7"/>
        <v>41125</v>
      </c>
      <c r="D237" s="7">
        <f>WEEKDAY(Table1[[#This Row],[Date]])</f>
        <v>7</v>
      </c>
      <c r="E237" s="5">
        <f t="shared" si="6"/>
        <v>17.499999999941792</v>
      </c>
      <c r="F237" s="6">
        <f>IFERROR(HOUR(Table1[[#This Row],[Start Time]])+MINUTE(Table1[[#This Row],[Start Time]])/60,"Err")</f>
        <v>6.5</v>
      </c>
      <c r="G237" s="6">
        <f>IFERROR(HOUR(Table1[[#This Row],[End Time]])+MINUTE(Table1[[#This Row],[End Time]])/60,"Err")</f>
        <v>0</v>
      </c>
      <c r="H237" s="6">
        <f>IF(Table1[[#This Row],[Delta]]="Err","Err",IF(Table1[[#This Row],[End Time Int]]&lt;Table1[[#This Row],[Start Time Int]],Table1[[#This Row],[End Time Int]]+24,Table1[[#This Row],[End Time Int]]))</f>
        <v>24</v>
      </c>
      <c r="I237" s="6">
        <f>Table1[[#This Row],[Adjusted End Time]]-Table1[[#This Row],[Start Time Int]]</f>
        <v>17.5</v>
      </c>
    </row>
    <row r="238" spans="1:9" hidden="1">
      <c r="A238" s="4">
        <v>41126.260416666664</v>
      </c>
      <c r="B238" s="4">
        <v>41126.875</v>
      </c>
      <c r="C238" s="4">
        <f t="shared" si="7"/>
        <v>41126</v>
      </c>
      <c r="D238" s="7">
        <f>WEEKDAY(Table1[[#This Row],[Date]])</f>
        <v>1</v>
      </c>
      <c r="E238" s="5">
        <f t="shared" si="6"/>
        <v>14.750000000058208</v>
      </c>
      <c r="F238" s="6">
        <f>IFERROR(HOUR(Table1[[#This Row],[Start Time]])+MINUTE(Table1[[#This Row],[Start Time]])/60,"Err")</f>
        <v>6.25</v>
      </c>
      <c r="G238" s="6">
        <f>IFERROR(HOUR(Table1[[#This Row],[End Time]])+MINUTE(Table1[[#This Row],[End Time]])/60,"Err")</f>
        <v>21</v>
      </c>
      <c r="H238" s="6">
        <f>IF(Table1[[#This Row],[Delta]]="Err","Err",IF(Table1[[#This Row],[End Time Int]]&lt;Table1[[#This Row],[Start Time Int]],Table1[[#This Row],[End Time Int]]+24,Table1[[#This Row],[End Time Int]]))</f>
        <v>21</v>
      </c>
      <c r="I238" s="6">
        <f>Table1[[#This Row],[Adjusted End Time]]-Table1[[#This Row],[Start Time Int]]</f>
        <v>14.75</v>
      </c>
    </row>
    <row r="239" spans="1:9">
      <c r="A239" s="4">
        <v>41127.166666666664</v>
      </c>
      <c r="B239" s="4">
        <v>41128.010416666664</v>
      </c>
      <c r="C239" s="4">
        <f t="shared" si="7"/>
        <v>41127</v>
      </c>
      <c r="D239" s="7">
        <f>WEEKDAY(Table1[[#This Row],[Date]])</f>
        <v>2</v>
      </c>
      <c r="E239" s="5">
        <f t="shared" si="6"/>
        <v>20.25</v>
      </c>
      <c r="F239" s="6">
        <f>IFERROR(HOUR(Table1[[#This Row],[Start Time]])+MINUTE(Table1[[#This Row],[Start Time]])/60,"Err")</f>
        <v>4</v>
      </c>
      <c r="G239" s="6">
        <f>IFERROR(HOUR(Table1[[#This Row],[End Time]])+MINUTE(Table1[[#This Row],[End Time]])/60,"Err")</f>
        <v>0.25</v>
      </c>
      <c r="H239" s="6">
        <f>IF(Table1[[#This Row],[Delta]]="Err","Err",IF(Table1[[#This Row],[End Time Int]]&lt;Table1[[#This Row],[Start Time Int]],Table1[[#This Row],[End Time Int]]+24,Table1[[#This Row],[End Time Int]]))</f>
        <v>24.25</v>
      </c>
      <c r="I239" s="6">
        <f>Table1[[#This Row],[Adjusted End Time]]-Table1[[#This Row],[Start Time Int]]</f>
        <v>20.25</v>
      </c>
    </row>
    <row r="240" spans="1:9">
      <c r="A240" s="4">
        <v>41128.1875</v>
      </c>
      <c r="B240" s="4">
        <v>41129.020833333336</v>
      </c>
      <c r="C240" s="4">
        <f t="shared" si="7"/>
        <v>41128</v>
      </c>
      <c r="D240" s="7">
        <f>WEEKDAY(Table1[[#This Row],[Date]])</f>
        <v>3</v>
      </c>
      <c r="E240" s="5">
        <f t="shared" si="6"/>
        <v>20.000000000058208</v>
      </c>
      <c r="F240" s="6">
        <f>IFERROR(HOUR(Table1[[#This Row],[Start Time]])+MINUTE(Table1[[#This Row],[Start Time]])/60,"Err")</f>
        <v>4.5</v>
      </c>
      <c r="G240" s="6">
        <f>IFERROR(HOUR(Table1[[#This Row],[End Time]])+MINUTE(Table1[[#This Row],[End Time]])/60,"Err")</f>
        <v>0.5</v>
      </c>
      <c r="H240" s="6">
        <f>IF(Table1[[#This Row],[Delta]]="Err","Err",IF(Table1[[#This Row],[End Time Int]]&lt;Table1[[#This Row],[Start Time Int]],Table1[[#This Row],[End Time Int]]+24,Table1[[#This Row],[End Time Int]]))</f>
        <v>24.5</v>
      </c>
      <c r="I240" s="6">
        <f>Table1[[#This Row],[Adjusted End Time]]-Table1[[#This Row],[Start Time Int]]</f>
        <v>20</v>
      </c>
    </row>
    <row r="241" spans="1:9">
      <c r="A241" s="4">
        <v>41129.1875</v>
      </c>
      <c r="B241" s="4">
        <v>41130.020833333336</v>
      </c>
      <c r="C241" s="4">
        <f t="shared" si="7"/>
        <v>41129</v>
      </c>
      <c r="D241" s="7">
        <f>WEEKDAY(Table1[[#This Row],[Date]])</f>
        <v>4</v>
      </c>
      <c r="E241" s="5">
        <f t="shared" si="6"/>
        <v>20.000000000058208</v>
      </c>
      <c r="F241" s="6">
        <f>IFERROR(HOUR(Table1[[#This Row],[Start Time]])+MINUTE(Table1[[#This Row],[Start Time]])/60,"Err")</f>
        <v>4.5</v>
      </c>
      <c r="G241" s="6">
        <f>IFERROR(HOUR(Table1[[#This Row],[End Time]])+MINUTE(Table1[[#This Row],[End Time]])/60,"Err")</f>
        <v>0.5</v>
      </c>
      <c r="H241" s="6">
        <f>IF(Table1[[#This Row],[Delta]]="Err","Err",IF(Table1[[#This Row],[End Time Int]]&lt;Table1[[#This Row],[Start Time Int]],Table1[[#This Row],[End Time Int]]+24,Table1[[#This Row],[End Time Int]]))</f>
        <v>24.5</v>
      </c>
      <c r="I241" s="6">
        <f>Table1[[#This Row],[Adjusted End Time]]-Table1[[#This Row],[Start Time Int]]</f>
        <v>20</v>
      </c>
    </row>
    <row r="242" spans="1:9">
      <c r="A242" s="4">
        <v>41130.1875</v>
      </c>
      <c r="B242" s="4">
        <v>41131.041666666664</v>
      </c>
      <c r="C242" s="4">
        <f t="shared" si="7"/>
        <v>41130</v>
      </c>
      <c r="D242" s="7">
        <f>WEEKDAY(Table1[[#This Row],[Date]])</f>
        <v>5</v>
      </c>
      <c r="E242" s="5">
        <f t="shared" si="6"/>
        <v>20.499999999941792</v>
      </c>
      <c r="F242" s="6">
        <f>IFERROR(HOUR(Table1[[#This Row],[Start Time]])+MINUTE(Table1[[#This Row],[Start Time]])/60,"Err")</f>
        <v>4.5</v>
      </c>
      <c r="G242" s="6">
        <f>IFERROR(HOUR(Table1[[#This Row],[End Time]])+MINUTE(Table1[[#This Row],[End Time]])/60,"Err")</f>
        <v>1</v>
      </c>
      <c r="H242" s="6">
        <f>IF(Table1[[#This Row],[Delta]]="Err","Err",IF(Table1[[#This Row],[End Time Int]]&lt;Table1[[#This Row],[Start Time Int]],Table1[[#This Row],[End Time Int]]+24,Table1[[#This Row],[End Time Int]]))</f>
        <v>25</v>
      </c>
      <c r="I242" s="6">
        <f>Table1[[#This Row],[Adjusted End Time]]-Table1[[#This Row],[Start Time Int]]</f>
        <v>20.5</v>
      </c>
    </row>
    <row r="243" spans="1:9">
      <c r="A243" s="4">
        <v>41131.197916666664</v>
      </c>
      <c r="B243" s="4">
        <v>41132.072916666664</v>
      </c>
      <c r="C243" s="4">
        <f t="shared" si="7"/>
        <v>41131</v>
      </c>
      <c r="D243" s="7">
        <f>WEEKDAY(Table1[[#This Row],[Date]])</f>
        <v>6</v>
      </c>
      <c r="E243" s="5">
        <f t="shared" si="6"/>
        <v>21</v>
      </c>
      <c r="F243" s="6">
        <f>IFERROR(HOUR(Table1[[#This Row],[Start Time]])+MINUTE(Table1[[#This Row],[Start Time]])/60,"Err")</f>
        <v>4.75</v>
      </c>
      <c r="G243" s="6">
        <f>IFERROR(HOUR(Table1[[#This Row],[End Time]])+MINUTE(Table1[[#This Row],[End Time]])/60,"Err")</f>
        <v>1.75</v>
      </c>
      <c r="H243" s="6">
        <f>IF(Table1[[#This Row],[Delta]]="Err","Err",IF(Table1[[#This Row],[End Time Int]]&lt;Table1[[#This Row],[Start Time Int]],Table1[[#This Row],[End Time Int]]+24,Table1[[#This Row],[End Time Int]]))</f>
        <v>25.75</v>
      </c>
      <c r="I243" s="6">
        <f>Table1[[#This Row],[Adjusted End Time]]-Table1[[#This Row],[Start Time Int]]</f>
        <v>21</v>
      </c>
    </row>
    <row r="244" spans="1:9" hidden="1">
      <c r="A244" s="4">
        <v>41132.270833333336</v>
      </c>
      <c r="B244" s="4">
        <v>41132.979166666664</v>
      </c>
      <c r="C244" s="4">
        <f t="shared" si="7"/>
        <v>41132</v>
      </c>
      <c r="D244" s="7">
        <f>WEEKDAY(Table1[[#This Row],[Date]])</f>
        <v>7</v>
      </c>
      <c r="E244" s="5">
        <f t="shared" si="6"/>
        <v>16.999999999883585</v>
      </c>
      <c r="F244" s="6">
        <f>IFERROR(HOUR(Table1[[#This Row],[Start Time]])+MINUTE(Table1[[#This Row],[Start Time]])/60,"Err")</f>
        <v>6.5</v>
      </c>
      <c r="G244" s="6">
        <f>IFERROR(HOUR(Table1[[#This Row],[End Time]])+MINUTE(Table1[[#This Row],[End Time]])/60,"Err")</f>
        <v>23.5</v>
      </c>
      <c r="H244" s="6">
        <f>IF(Table1[[#This Row],[Delta]]="Err","Err",IF(Table1[[#This Row],[End Time Int]]&lt;Table1[[#This Row],[Start Time Int]],Table1[[#This Row],[End Time Int]]+24,Table1[[#This Row],[End Time Int]]))</f>
        <v>23.5</v>
      </c>
      <c r="I244" s="6">
        <f>Table1[[#This Row],[Adjusted End Time]]-Table1[[#This Row],[Start Time Int]]</f>
        <v>17</v>
      </c>
    </row>
    <row r="245" spans="1:9" hidden="1">
      <c r="A245" s="4">
        <v>41133.270833333336</v>
      </c>
      <c r="B245" s="4">
        <v>41133.885416666664</v>
      </c>
      <c r="C245" s="4">
        <f t="shared" si="7"/>
        <v>41133</v>
      </c>
      <c r="D245" s="7">
        <f>WEEKDAY(Table1[[#This Row],[Date]])</f>
        <v>1</v>
      </c>
      <c r="E245" s="5">
        <f t="shared" si="6"/>
        <v>14.749999999883585</v>
      </c>
      <c r="F245" s="6">
        <f>IFERROR(HOUR(Table1[[#This Row],[Start Time]])+MINUTE(Table1[[#This Row],[Start Time]])/60,"Err")</f>
        <v>6.5</v>
      </c>
      <c r="G245" s="6">
        <f>IFERROR(HOUR(Table1[[#This Row],[End Time]])+MINUTE(Table1[[#This Row],[End Time]])/60,"Err")</f>
        <v>21.25</v>
      </c>
      <c r="H245" s="6">
        <f>IF(Table1[[#This Row],[Delta]]="Err","Err",IF(Table1[[#This Row],[End Time Int]]&lt;Table1[[#This Row],[Start Time Int]],Table1[[#This Row],[End Time Int]]+24,Table1[[#This Row],[End Time Int]]))</f>
        <v>21.25</v>
      </c>
      <c r="I245" s="6">
        <f>Table1[[#This Row],[Adjusted End Time]]-Table1[[#This Row],[Start Time Int]]</f>
        <v>14.75</v>
      </c>
    </row>
    <row r="246" spans="1:9">
      <c r="A246" s="4">
        <v>41134.166666666664</v>
      </c>
      <c r="B246" s="4">
        <v>41135.020833333336</v>
      </c>
      <c r="C246" s="4">
        <f t="shared" si="7"/>
        <v>41134</v>
      </c>
      <c r="D246" s="7">
        <f>WEEKDAY(Table1[[#This Row],[Date]])</f>
        <v>2</v>
      </c>
      <c r="E246" s="5">
        <f t="shared" si="6"/>
        <v>20.500000000116415</v>
      </c>
      <c r="F246" s="6">
        <f>IFERROR(HOUR(Table1[[#This Row],[Start Time]])+MINUTE(Table1[[#This Row],[Start Time]])/60,"Err")</f>
        <v>4</v>
      </c>
      <c r="G246" s="6">
        <f>IFERROR(HOUR(Table1[[#This Row],[End Time]])+MINUTE(Table1[[#This Row],[End Time]])/60,"Err")</f>
        <v>0.5</v>
      </c>
      <c r="H246" s="6">
        <f>IF(Table1[[#This Row],[Delta]]="Err","Err",IF(Table1[[#This Row],[End Time Int]]&lt;Table1[[#This Row],[Start Time Int]],Table1[[#This Row],[End Time Int]]+24,Table1[[#This Row],[End Time Int]]))</f>
        <v>24.5</v>
      </c>
      <c r="I246" s="6">
        <f>Table1[[#This Row],[Adjusted End Time]]-Table1[[#This Row],[Start Time Int]]</f>
        <v>20.5</v>
      </c>
    </row>
    <row r="247" spans="1:9">
      <c r="A247" s="4">
        <v>41135.208333333336</v>
      </c>
      <c r="B247" s="4">
        <v>41136.041666666664</v>
      </c>
      <c r="C247" s="4">
        <f t="shared" si="7"/>
        <v>41135</v>
      </c>
      <c r="D247" s="7">
        <f>WEEKDAY(Table1[[#This Row],[Date]])</f>
        <v>3</v>
      </c>
      <c r="E247" s="5">
        <f t="shared" si="6"/>
        <v>19.999999999883585</v>
      </c>
      <c r="F247" s="6">
        <f>IFERROR(HOUR(Table1[[#This Row],[Start Time]])+MINUTE(Table1[[#This Row],[Start Time]])/60,"Err")</f>
        <v>5</v>
      </c>
      <c r="G247" s="6">
        <f>IFERROR(HOUR(Table1[[#This Row],[End Time]])+MINUTE(Table1[[#This Row],[End Time]])/60,"Err")</f>
        <v>1</v>
      </c>
      <c r="H247" s="6">
        <f>IF(Table1[[#This Row],[Delta]]="Err","Err",IF(Table1[[#This Row],[End Time Int]]&lt;Table1[[#This Row],[Start Time Int]],Table1[[#This Row],[End Time Int]]+24,Table1[[#This Row],[End Time Int]]))</f>
        <v>25</v>
      </c>
      <c r="I247" s="6">
        <f>Table1[[#This Row],[Adjusted End Time]]-Table1[[#This Row],[Start Time Int]]</f>
        <v>20</v>
      </c>
    </row>
    <row r="248" spans="1:9">
      <c r="A248" s="4">
        <v>41136.208333333336</v>
      </c>
      <c r="B248" s="4">
        <v>41137.020833333336</v>
      </c>
      <c r="C248" s="4">
        <f t="shared" si="7"/>
        <v>41136</v>
      </c>
      <c r="D248" s="7">
        <f>WEEKDAY(Table1[[#This Row],[Date]])</f>
        <v>4</v>
      </c>
      <c r="E248" s="5">
        <f t="shared" si="6"/>
        <v>19.5</v>
      </c>
      <c r="F248" s="6">
        <f>IFERROR(HOUR(Table1[[#This Row],[Start Time]])+MINUTE(Table1[[#This Row],[Start Time]])/60,"Err")</f>
        <v>5</v>
      </c>
      <c r="G248" s="6">
        <f>IFERROR(HOUR(Table1[[#This Row],[End Time]])+MINUTE(Table1[[#This Row],[End Time]])/60,"Err")</f>
        <v>0.5</v>
      </c>
      <c r="H248" s="6">
        <f>IF(Table1[[#This Row],[Delta]]="Err","Err",IF(Table1[[#This Row],[End Time Int]]&lt;Table1[[#This Row],[Start Time Int]],Table1[[#This Row],[End Time Int]]+24,Table1[[#This Row],[End Time Int]]))</f>
        <v>24.5</v>
      </c>
      <c r="I248" s="6">
        <f>Table1[[#This Row],[Adjusted End Time]]-Table1[[#This Row],[Start Time Int]]</f>
        <v>19.5</v>
      </c>
    </row>
    <row r="249" spans="1:9">
      <c r="A249" s="4">
        <v>41137.229166666664</v>
      </c>
      <c r="B249" s="4">
        <v>41138.072916666664</v>
      </c>
      <c r="C249" s="4">
        <f t="shared" si="7"/>
        <v>41137</v>
      </c>
      <c r="D249" s="7">
        <f>WEEKDAY(Table1[[#This Row],[Date]])</f>
        <v>5</v>
      </c>
      <c r="E249" s="5">
        <f t="shared" si="6"/>
        <v>20.25</v>
      </c>
      <c r="F249" s="6">
        <f>IFERROR(HOUR(Table1[[#This Row],[Start Time]])+MINUTE(Table1[[#This Row],[Start Time]])/60,"Err")</f>
        <v>5.5</v>
      </c>
      <c r="G249" s="6">
        <f>IFERROR(HOUR(Table1[[#This Row],[End Time]])+MINUTE(Table1[[#This Row],[End Time]])/60,"Err")</f>
        <v>1.75</v>
      </c>
      <c r="H249" s="6">
        <f>IF(Table1[[#This Row],[Delta]]="Err","Err",IF(Table1[[#This Row],[End Time Int]]&lt;Table1[[#This Row],[Start Time Int]],Table1[[#This Row],[End Time Int]]+24,Table1[[#This Row],[End Time Int]]))</f>
        <v>25.75</v>
      </c>
      <c r="I249" s="6">
        <f>Table1[[#This Row],[Adjusted End Time]]-Table1[[#This Row],[Start Time Int]]</f>
        <v>20.25</v>
      </c>
    </row>
    <row r="250" spans="1:9">
      <c r="A250" s="4">
        <v>41138.208333333336</v>
      </c>
      <c r="B250" s="4">
        <v>41139.072916666664</v>
      </c>
      <c r="C250" s="4">
        <f t="shared" si="7"/>
        <v>41138</v>
      </c>
      <c r="D250" s="7">
        <f>WEEKDAY(Table1[[#This Row],[Date]])</f>
        <v>6</v>
      </c>
      <c r="E250" s="5">
        <f t="shared" si="6"/>
        <v>20.749999999883585</v>
      </c>
      <c r="F250" s="6">
        <f>IFERROR(HOUR(Table1[[#This Row],[Start Time]])+MINUTE(Table1[[#This Row],[Start Time]])/60,"Err")</f>
        <v>5</v>
      </c>
      <c r="G250" s="6">
        <f>IFERROR(HOUR(Table1[[#This Row],[End Time]])+MINUTE(Table1[[#This Row],[End Time]])/60,"Err")</f>
        <v>1.75</v>
      </c>
      <c r="H250" s="6">
        <f>IF(Table1[[#This Row],[Delta]]="Err","Err",IF(Table1[[#This Row],[End Time Int]]&lt;Table1[[#This Row],[Start Time Int]],Table1[[#This Row],[End Time Int]]+24,Table1[[#This Row],[End Time Int]]))</f>
        <v>25.75</v>
      </c>
      <c r="I250" s="6">
        <f>Table1[[#This Row],[Adjusted End Time]]-Table1[[#This Row],[Start Time Int]]</f>
        <v>20.75</v>
      </c>
    </row>
    <row r="251" spans="1:9" hidden="1">
      <c r="A251" s="4">
        <v>41139.28125</v>
      </c>
      <c r="B251" s="4">
        <v>41139.958333333336</v>
      </c>
      <c r="C251" s="4">
        <f t="shared" si="7"/>
        <v>41139</v>
      </c>
      <c r="D251" s="7">
        <f>WEEKDAY(Table1[[#This Row],[Date]])</f>
        <v>7</v>
      </c>
      <c r="E251" s="5">
        <f t="shared" si="6"/>
        <v>16.250000000058208</v>
      </c>
      <c r="F251" s="6">
        <f>IFERROR(HOUR(Table1[[#This Row],[Start Time]])+MINUTE(Table1[[#This Row],[Start Time]])/60,"Err")</f>
        <v>6.75</v>
      </c>
      <c r="G251" s="6">
        <f>IFERROR(HOUR(Table1[[#This Row],[End Time]])+MINUTE(Table1[[#This Row],[End Time]])/60,"Err")</f>
        <v>23</v>
      </c>
      <c r="H251" s="6">
        <f>IF(Table1[[#This Row],[Delta]]="Err","Err",IF(Table1[[#This Row],[End Time Int]]&lt;Table1[[#This Row],[Start Time Int]],Table1[[#This Row],[End Time Int]]+24,Table1[[#This Row],[End Time Int]]))</f>
        <v>23</v>
      </c>
      <c r="I251" s="6">
        <f>Table1[[#This Row],[Adjusted End Time]]-Table1[[#This Row],[Start Time Int]]</f>
        <v>16.25</v>
      </c>
    </row>
    <row r="252" spans="1:9" hidden="1">
      <c r="A252" s="4">
        <v>41140.291666666664</v>
      </c>
      <c r="B252" s="4">
        <v>41140.927083333336</v>
      </c>
      <c r="C252" s="4">
        <f t="shared" si="7"/>
        <v>41140</v>
      </c>
      <c r="D252" s="7">
        <f>WEEKDAY(Table1[[#This Row],[Date]])</f>
        <v>1</v>
      </c>
      <c r="E252" s="5">
        <f t="shared" si="6"/>
        <v>15.250000000116415</v>
      </c>
      <c r="F252" s="6">
        <f>IFERROR(HOUR(Table1[[#This Row],[Start Time]])+MINUTE(Table1[[#This Row],[Start Time]])/60,"Err")</f>
        <v>7</v>
      </c>
      <c r="G252" s="6">
        <f>IFERROR(HOUR(Table1[[#This Row],[End Time]])+MINUTE(Table1[[#This Row],[End Time]])/60,"Err")</f>
        <v>22.25</v>
      </c>
      <c r="H252" s="6">
        <f>IF(Table1[[#This Row],[Delta]]="Err","Err",IF(Table1[[#This Row],[End Time Int]]&lt;Table1[[#This Row],[Start Time Int]],Table1[[#This Row],[End Time Int]]+24,Table1[[#This Row],[End Time Int]]))</f>
        <v>22.25</v>
      </c>
      <c r="I252" s="6">
        <f>Table1[[#This Row],[Adjusted End Time]]-Table1[[#This Row],[Start Time Int]]</f>
        <v>15.25</v>
      </c>
    </row>
    <row r="253" spans="1:9">
      <c r="A253" s="4">
        <v>41141.177083333336</v>
      </c>
      <c r="B253" s="4">
        <v>41142.020833333336</v>
      </c>
      <c r="C253" s="4">
        <f t="shared" si="7"/>
        <v>41141</v>
      </c>
      <c r="D253" s="7">
        <f>WEEKDAY(Table1[[#This Row],[Date]])</f>
        <v>2</v>
      </c>
      <c r="E253" s="5">
        <f t="shared" si="6"/>
        <v>20.25</v>
      </c>
      <c r="F253" s="6">
        <f>IFERROR(HOUR(Table1[[#This Row],[Start Time]])+MINUTE(Table1[[#This Row],[Start Time]])/60,"Err")</f>
        <v>4.25</v>
      </c>
      <c r="G253" s="6">
        <f>IFERROR(HOUR(Table1[[#This Row],[End Time]])+MINUTE(Table1[[#This Row],[End Time]])/60,"Err")</f>
        <v>0.5</v>
      </c>
      <c r="H253" s="6">
        <f>IF(Table1[[#This Row],[Delta]]="Err","Err",IF(Table1[[#This Row],[End Time Int]]&lt;Table1[[#This Row],[Start Time Int]],Table1[[#This Row],[End Time Int]]+24,Table1[[#This Row],[End Time Int]]))</f>
        <v>24.5</v>
      </c>
      <c r="I253" s="6">
        <f>Table1[[#This Row],[Adjusted End Time]]-Table1[[#This Row],[Start Time Int]]</f>
        <v>20.25</v>
      </c>
    </row>
    <row r="254" spans="1:9">
      <c r="A254" s="4">
        <v>41142.229166666664</v>
      </c>
      <c r="B254" s="4">
        <v>41143.041666666664</v>
      </c>
      <c r="C254" s="4">
        <f t="shared" si="7"/>
        <v>41142</v>
      </c>
      <c r="D254" s="7">
        <f>WEEKDAY(Table1[[#This Row],[Date]])</f>
        <v>3</v>
      </c>
      <c r="E254" s="5">
        <f t="shared" si="6"/>
        <v>19.5</v>
      </c>
      <c r="F254" s="6">
        <f>IFERROR(HOUR(Table1[[#This Row],[Start Time]])+MINUTE(Table1[[#This Row],[Start Time]])/60,"Err")</f>
        <v>5.5</v>
      </c>
      <c r="G254" s="6">
        <f>IFERROR(HOUR(Table1[[#This Row],[End Time]])+MINUTE(Table1[[#This Row],[End Time]])/60,"Err")</f>
        <v>1</v>
      </c>
      <c r="H254" s="6">
        <f>IF(Table1[[#This Row],[Delta]]="Err","Err",IF(Table1[[#This Row],[End Time Int]]&lt;Table1[[#This Row],[Start Time Int]],Table1[[#This Row],[End Time Int]]+24,Table1[[#This Row],[End Time Int]]))</f>
        <v>25</v>
      </c>
      <c r="I254" s="6">
        <f>Table1[[#This Row],[Adjusted End Time]]-Table1[[#This Row],[Start Time Int]]</f>
        <v>19.5</v>
      </c>
    </row>
    <row r="255" spans="1:9">
      <c r="A255" s="4">
        <v>41143.197916666664</v>
      </c>
      <c r="B255" s="4">
        <v>41144.020833333336</v>
      </c>
      <c r="C255" s="4">
        <f t="shared" si="7"/>
        <v>41143</v>
      </c>
      <c r="D255" s="7">
        <f>WEEKDAY(Table1[[#This Row],[Date]])</f>
        <v>4</v>
      </c>
      <c r="E255" s="5">
        <f t="shared" si="6"/>
        <v>19.750000000116415</v>
      </c>
      <c r="F255" s="6">
        <f>IFERROR(HOUR(Table1[[#This Row],[Start Time]])+MINUTE(Table1[[#This Row],[Start Time]])/60,"Err")</f>
        <v>4.75</v>
      </c>
      <c r="G255" s="6">
        <f>IFERROR(HOUR(Table1[[#This Row],[End Time]])+MINUTE(Table1[[#This Row],[End Time]])/60,"Err")</f>
        <v>0.5</v>
      </c>
      <c r="H255" s="6">
        <f>IF(Table1[[#This Row],[Delta]]="Err","Err",IF(Table1[[#This Row],[End Time Int]]&lt;Table1[[#This Row],[Start Time Int]],Table1[[#This Row],[End Time Int]]+24,Table1[[#This Row],[End Time Int]]))</f>
        <v>24.5</v>
      </c>
      <c r="I255" s="6">
        <f>Table1[[#This Row],[Adjusted End Time]]-Table1[[#This Row],[Start Time Int]]</f>
        <v>19.75</v>
      </c>
    </row>
    <row r="256" spans="1:9">
      <c r="A256" s="4">
        <v>41144.21875</v>
      </c>
      <c r="B256" s="4">
        <v>41145.03125</v>
      </c>
      <c r="C256" s="4">
        <f t="shared" si="7"/>
        <v>41144</v>
      </c>
      <c r="D256" s="7">
        <f>WEEKDAY(Table1[[#This Row],[Date]])</f>
        <v>5</v>
      </c>
      <c r="E256" s="5">
        <f t="shared" si="6"/>
        <v>19.5</v>
      </c>
      <c r="F256" s="6">
        <f>IFERROR(HOUR(Table1[[#This Row],[Start Time]])+MINUTE(Table1[[#This Row],[Start Time]])/60,"Err")</f>
        <v>5.25</v>
      </c>
      <c r="G256" s="6">
        <f>IFERROR(HOUR(Table1[[#This Row],[End Time]])+MINUTE(Table1[[#This Row],[End Time]])/60,"Err")</f>
        <v>0.75</v>
      </c>
      <c r="H256" s="6">
        <f>IF(Table1[[#This Row],[Delta]]="Err","Err",IF(Table1[[#This Row],[End Time Int]]&lt;Table1[[#This Row],[Start Time Int]],Table1[[#This Row],[End Time Int]]+24,Table1[[#This Row],[End Time Int]]))</f>
        <v>24.75</v>
      </c>
      <c r="I256" s="6">
        <f>Table1[[#This Row],[Adjusted End Time]]-Table1[[#This Row],[Start Time Int]]</f>
        <v>19.5</v>
      </c>
    </row>
    <row r="257" spans="1:9">
      <c r="A257" s="4">
        <v>41145.21875</v>
      </c>
      <c r="B257" s="4">
        <v>41146.0625</v>
      </c>
      <c r="C257" s="4">
        <f t="shared" si="7"/>
        <v>41145</v>
      </c>
      <c r="D257" s="7">
        <f>WEEKDAY(Table1[[#This Row],[Date]])</f>
        <v>6</v>
      </c>
      <c r="E257" s="5">
        <f t="shared" si="6"/>
        <v>20.25</v>
      </c>
      <c r="F257" s="6">
        <f>IFERROR(HOUR(Table1[[#This Row],[Start Time]])+MINUTE(Table1[[#This Row],[Start Time]])/60,"Err")</f>
        <v>5.25</v>
      </c>
      <c r="G257" s="6">
        <f>IFERROR(HOUR(Table1[[#This Row],[End Time]])+MINUTE(Table1[[#This Row],[End Time]])/60,"Err")</f>
        <v>1.5</v>
      </c>
      <c r="H257" s="6">
        <f>IF(Table1[[#This Row],[Delta]]="Err","Err",IF(Table1[[#This Row],[End Time Int]]&lt;Table1[[#This Row],[Start Time Int]],Table1[[#This Row],[End Time Int]]+24,Table1[[#This Row],[End Time Int]]))</f>
        <v>25.5</v>
      </c>
      <c r="I257" s="6">
        <f>Table1[[#This Row],[Adjusted End Time]]-Table1[[#This Row],[Start Time Int]]</f>
        <v>20.25</v>
      </c>
    </row>
    <row r="258" spans="1:9" hidden="1">
      <c r="A258" s="4">
        <v>41146.270833333336</v>
      </c>
      <c r="B258" s="4">
        <v>41146.96875</v>
      </c>
      <c r="C258" s="4">
        <f t="shared" si="7"/>
        <v>41146</v>
      </c>
      <c r="D258" s="7">
        <f>WEEKDAY(Table1[[#This Row],[Date]])</f>
        <v>7</v>
      </c>
      <c r="E258" s="5">
        <f t="shared" si="6"/>
        <v>16.749999999941792</v>
      </c>
      <c r="F258" s="6">
        <f>IFERROR(HOUR(Table1[[#This Row],[Start Time]])+MINUTE(Table1[[#This Row],[Start Time]])/60,"Err")</f>
        <v>6.5</v>
      </c>
      <c r="G258" s="6">
        <f>IFERROR(HOUR(Table1[[#This Row],[End Time]])+MINUTE(Table1[[#This Row],[End Time]])/60,"Err")</f>
        <v>23.25</v>
      </c>
      <c r="H258" s="6">
        <f>IF(Table1[[#This Row],[Delta]]="Err","Err",IF(Table1[[#This Row],[End Time Int]]&lt;Table1[[#This Row],[Start Time Int]],Table1[[#This Row],[End Time Int]]+24,Table1[[#This Row],[End Time Int]]))</f>
        <v>23.25</v>
      </c>
      <c r="I258" s="6">
        <f>Table1[[#This Row],[Adjusted End Time]]-Table1[[#This Row],[Start Time Int]]</f>
        <v>16.75</v>
      </c>
    </row>
    <row r="259" spans="1:9" hidden="1">
      <c r="A259" s="4">
        <v>41147.270833333336</v>
      </c>
      <c r="B259" s="4">
        <v>41147.9375</v>
      </c>
      <c r="C259" s="4">
        <f t="shared" si="7"/>
        <v>41147</v>
      </c>
      <c r="D259" s="7">
        <f>WEEKDAY(Table1[[#This Row],[Date]])</f>
        <v>1</v>
      </c>
      <c r="E259" s="5">
        <f t="shared" si="6"/>
        <v>15.999999999941792</v>
      </c>
      <c r="F259" s="6">
        <f>IFERROR(HOUR(Table1[[#This Row],[Start Time]])+MINUTE(Table1[[#This Row],[Start Time]])/60,"Err")</f>
        <v>6.5</v>
      </c>
      <c r="G259" s="6">
        <f>IFERROR(HOUR(Table1[[#This Row],[End Time]])+MINUTE(Table1[[#This Row],[End Time]])/60,"Err")</f>
        <v>22.5</v>
      </c>
      <c r="H259" s="6">
        <f>IF(Table1[[#This Row],[Delta]]="Err","Err",IF(Table1[[#This Row],[End Time Int]]&lt;Table1[[#This Row],[Start Time Int]],Table1[[#This Row],[End Time Int]]+24,Table1[[#This Row],[End Time Int]]))</f>
        <v>22.5</v>
      </c>
      <c r="I259" s="6">
        <f>Table1[[#This Row],[Adjusted End Time]]-Table1[[#This Row],[Start Time Int]]</f>
        <v>16</v>
      </c>
    </row>
    <row r="260" spans="1:9">
      <c r="A260" s="4">
        <v>41148.177083333336</v>
      </c>
      <c r="B260" s="4">
        <v>41149.020833333336</v>
      </c>
      <c r="C260" s="4">
        <f t="shared" si="7"/>
        <v>41148</v>
      </c>
      <c r="D260" s="7">
        <f>WEEKDAY(Table1[[#This Row],[Date]])</f>
        <v>2</v>
      </c>
      <c r="E260" s="5">
        <f t="shared" si="6"/>
        <v>20.25</v>
      </c>
      <c r="F260" s="6">
        <f>IFERROR(HOUR(Table1[[#This Row],[Start Time]])+MINUTE(Table1[[#This Row],[Start Time]])/60,"Err")</f>
        <v>4.25</v>
      </c>
      <c r="G260" s="6">
        <f>IFERROR(HOUR(Table1[[#This Row],[End Time]])+MINUTE(Table1[[#This Row],[End Time]])/60,"Err")</f>
        <v>0.5</v>
      </c>
      <c r="H260" s="6">
        <f>IF(Table1[[#This Row],[Delta]]="Err","Err",IF(Table1[[#This Row],[End Time Int]]&lt;Table1[[#This Row],[Start Time Int]],Table1[[#This Row],[End Time Int]]+24,Table1[[#This Row],[End Time Int]]))</f>
        <v>24.5</v>
      </c>
      <c r="I260" s="6">
        <f>Table1[[#This Row],[Adjusted End Time]]-Table1[[#This Row],[Start Time Int]]</f>
        <v>20.25</v>
      </c>
    </row>
    <row r="261" spans="1:9">
      <c r="A261" s="4">
        <v>41149.177083333336</v>
      </c>
      <c r="B261" s="4">
        <v>41150.03125</v>
      </c>
      <c r="C261" s="4">
        <f t="shared" si="7"/>
        <v>41149</v>
      </c>
      <c r="D261" s="7">
        <f>WEEKDAY(Table1[[#This Row],[Date]])</f>
        <v>3</v>
      </c>
      <c r="E261" s="5">
        <f t="shared" si="6"/>
        <v>20.499999999941792</v>
      </c>
      <c r="F261" s="6">
        <f>IFERROR(HOUR(Table1[[#This Row],[Start Time]])+MINUTE(Table1[[#This Row],[Start Time]])/60,"Err")</f>
        <v>4.25</v>
      </c>
      <c r="G261" s="6">
        <f>IFERROR(HOUR(Table1[[#This Row],[End Time]])+MINUTE(Table1[[#This Row],[End Time]])/60,"Err")</f>
        <v>0.75</v>
      </c>
      <c r="H261" s="6">
        <f>IF(Table1[[#This Row],[Delta]]="Err","Err",IF(Table1[[#This Row],[End Time Int]]&lt;Table1[[#This Row],[Start Time Int]],Table1[[#This Row],[End Time Int]]+24,Table1[[#This Row],[End Time Int]]))</f>
        <v>24.75</v>
      </c>
      <c r="I261" s="6">
        <f>Table1[[#This Row],[Adjusted End Time]]-Table1[[#This Row],[Start Time Int]]</f>
        <v>20.5</v>
      </c>
    </row>
    <row r="262" spans="1:9">
      <c r="A262" s="4">
        <v>41150.21875</v>
      </c>
      <c r="B262" s="4">
        <v>41151.104166666664</v>
      </c>
      <c r="C262" s="4">
        <f t="shared" si="7"/>
        <v>41150</v>
      </c>
      <c r="D262" s="7">
        <f>WEEKDAY(Table1[[#This Row],[Date]])</f>
        <v>4</v>
      </c>
      <c r="E262" s="5">
        <f t="shared" si="6"/>
        <v>21.249999999941792</v>
      </c>
      <c r="F262" s="6">
        <f>IFERROR(HOUR(Table1[[#This Row],[Start Time]])+MINUTE(Table1[[#This Row],[Start Time]])/60,"Err")</f>
        <v>5.25</v>
      </c>
      <c r="G262" s="6">
        <f>IFERROR(HOUR(Table1[[#This Row],[End Time]])+MINUTE(Table1[[#This Row],[End Time]])/60,"Err")</f>
        <v>2.5</v>
      </c>
      <c r="H262" s="6">
        <f>IF(Table1[[#This Row],[Delta]]="Err","Err",IF(Table1[[#This Row],[End Time Int]]&lt;Table1[[#This Row],[Start Time Int]],Table1[[#This Row],[End Time Int]]+24,Table1[[#This Row],[End Time Int]]))</f>
        <v>26.5</v>
      </c>
      <c r="I262" s="6">
        <f>Table1[[#This Row],[Adjusted End Time]]-Table1[[#This Row],[Start Time Int]]</f>
        <v>21.25</v>
      </c>
    </row>
    <row r="263" spans="1:9" hidden="1">
      <c r="A263" s="4">
        <v>41151.989583333336</v>
      </c>
      <c r="B263" s="4">
        <v>41152.0625</v>
      </c>
      <c r="C263" s="4">
        <f t="shared" si="7"/>
        <v>41151</v>
      </c>
      <c r="D263" s="7">
        <f>WEEKDAY(Table1[[#This Row],[Date]])</f>
        <v>5</v>
      </c>
      <c r="E263" s="5">
        <f t="shared" si="6"/>
        <v>1.7499999999417923</v>
      </c>
      <c r="F263" s="6">
        <f>IFERROR(HOUR(Table1[[#This Row],[Start Time]])+MINUTE(Table1[[#This Row],[Start Time]])/60,"Err")</f>
        <v>23.75</v>
      </c>
      <c r="G263" s="6">
        <f>IFERROR(HOUR(Table1[[#This Row],[End Time]])+MINUTE(Table1[[#This Row],[End Time]])/60,"Err")</f>
        <v>1.5</v>
      </c>
      <c r="H263" s="6">
        <f>IF(Table1[[#This Row],[Delta]]="Err","Err",IF(Table1[[#This Row],[End Time Int]]&lt;Table1[[#This Row],[Start Time Int]],Table1[[#This Row],[End Time Int]]+24,Table1[[#This Row],[End Time Int]]))</f>
        <v>25.5</v>
      </c>
      <c r="I263" s="6">
        <f>Table1[[#This Row],[Adjusted End Time]]-Table1[[#This Row],[Start Time Int]]</f>
        <v>1.75</v>
      </c>
    </row>
    <row r="264" spans="1:9">
      <c r="A264" s="4">
        <v>41152.229166666664</v>
      </c>
      <c r="B264" s="4">
        <v>41153.041666666664</v>
      </c>
      <c r="C264" s="4">
        <f t="shared" si="7"/>
        <v>41152</v>
      </c>
      <c r="D264" s="7">
        <f>WEEKDAY(Table1[[#This Row],[Date]])</f>
        <v>6</v>
      </c>
      <c r="E264" s="5">
        <f t="shared" si="6"/>
        <v>19.5</v>
      </c>
      <c r="F264" s="6">
        <f>IFERROR(HOUR(Table1[[#This Row],[Start Time]])+MINUTE(Table1[[#This Row],[Start Time]])/60,"Err")</f>
        <v>5.5</v>
      </c>
      <c r="G264" s="6">
        <f>IFERROR(HOUR(Table1[[#This Row],[End Time]])+MINUTE(Table1[[#This Row],[End Time]])/60,"Err")</f>
        <v>1</v>
      </c>
      <c r="H264" s="6">
        <f>IF(Table1[[#This Row],[Delta]]="Err","Err",IF(Table1[[#This Row],[End Time Int]]&lt;Table1[[#This Row],[Start Time Int]],Table1[[#This Row],[End Time Int]]+24,Table1[[#This Row],[End Time Int]]))</f>
        <v>25</v>
      </c>
      <c r="I264" s="6">
        <f>Table1[[#This Row],[Adjusted End Time]]-Table1[[#This Row],[Start Time Int]]</f>
        <v>19.5</v>
      </c>
    </row>
    <row r="265" spans="1:9" hidden="1">
      <c r="A265" s="4">
        <v>41153.270833333336</v>
      </c>
      <c r="B265" s="4">
        <v>41153.822916666664</v>
      </c>
      <c r="C265" s="4">
        <f t="shared" si="7"/>
        <v>41153</v>
      </c>
      <c r="D265" s="7">
        <f>WEEKDAY(Table1[[#This Row],[Date]])</f>
        <v>7</v>
      </c>
      <c r="E265" s="5">
        <f t="shared" si="6"/>
        <v>13.249999999883585</v>
      </c>
      <c r="F265" s="6">
        <f>IFERROR(HOUR(Table1[[#This Row],[Start Time]])+MINUTE(Table1[[#This Row],[Start Time]])/60,"Err")</f>
        <v>6.5</v>
      </c>
      <c r="G265" s="6">
        <f>IFERROR(HOUR(Table1[[#This Row],[End Time]])+MINUTE(Table1[[#This Row],[End Time]])/60,"Err")</f>
        <v>19.75</v>
      </c>
      <c r="H265" s="6">
        <f>IF(Table1[[#This Row],[Delta]]="Err","Err",IF(Table1[[#This Row],[End Time Int]]&lt;Table1[[#This Row],[Start Time Int]],Table1[[#This Row],[End Time Int]]+24,Table1[[#This Row],[End Time Int]]))</f>
        <v>19.75</v>
      </c>
      <c r="I265" s="6">
        <f>Table1[[#This Row],[Adjusted End Time]]-Table1[[#This Row],[Start Time Int]]</f>
        <v>13.25</v>
      </c>
    </row>
    <row r="266" spans="1:9" hidden="1">
      <c r="A266" s="4">
        <v>41154.270833333336</v>
      </c>
      <c r="B266" s="4">
        <v>41154.916666666664</v>
      </c>
      <c r="C266" s="4">
        <f t="shared" si="7"/>
        <v>41154</v>
      </c>
      <c r="D266" s="7">
        <f>WEEKDAY(Table1[[#This Row],[Date]])</f>
        <v>1</v>
      </c>
      <c r="E266" s="5">
        <f t="shared" si="6"/>
        <v>15.499999999883585</v>
      </c>
      <c r="F266" s="6">
        <f>IFERROR(HOUR(Table1[[#This Row],[Start Time]])+MINUTE(Table1[[#This Row],[Start Time]])/60,"Err")</f>
        <v>6.5</v>
      </c>
      <c r="G266" s="6">
        <f>IFERROR(HOUR(Table1[[#This Row],[End Time]])+MINUTE(Table1[[#This Row],[End Time]])/60,"Err")</f>
        <v>22</v>
      </c>
      <c r="H266" s="6">
        <f>IF(Table1[[#This Row],[Delta]]="Err","Err",IF(Table1[[#This Row],[End Time Int]]&lt;Table1[[#This Row],[Start Time Int]],Table1[[#This Row],[End Time Int]]+24,Table1[[#This Row],[End Time Int]]))</f>
        <v>22</v>
      </c>
      <c r="I266" s="6">
        <f>Table1[[#This Row],[Adjusted End Time]]-Table1[[#This Row],[Start Time Int]]</f>
        <v>15.5</v>
      </c>
    </row>
    <row r="267" spans="1:9">
      <c r="A267" s="4">
        <v>41155.197916666664</v>
      </c>
      <c r="B267" s="4">
        <v>41155.895833333336</v>
      </c>
      <c r="C267" s="4">
        <f t="shared" si="7"/>
        <v>41155</v>
      </c>
      <c r="D267" s="7">
        <f>WEEKDAY(Table1[[#This Row],[Date]])</f>
        <v>2</v>
      </c>
      <c r="E267" s="5">
        <f t="shared" si="6"/>
        <v>16.750000000116415</v>
      </c>
      <c r="F267" s="6">
        <f>IFERROR(HOUR(Table1[[#This Row],[Start Time]])+MINUTE(Table1[[#This Row],[Start Time]])/60,"Err")</f>
        <v>4.75</v>
      </c>
      <c r="G267" s="6">
        <f>IFERROR(HOUR(Table1[[#This Row],[End Time]])+MINUTE(Table1[[#This Row],[End Time]])/60,"Err")</f>
        <v>21.5</v>
      </c>
      <c r="H267" s="6">
        <f>IF(Table1[[#This Row],[Delta]]="Err","Err",IF(Table1[[#This Row],[End Time Int]]&lt;Table1[[#This Row],[Start Time Int]],Table1[[#This Row],[End Time Int]]+24,Table1[[#This Row],[End Time Int]]))</f>
        <v>21.5</v>
      </c>
      <c r="I267" s="6">
        <f>Table1[[#This Row],[Adjusted End Time]]-Table1[[#This Row],[Start Time Int]]</f>
        <v>16.75</v>
      </c>
    </row>
    <row r="268" spans="1:9">
      <c r="A268" s="4">
        <v>41156.177083333336</v>
      </c>
      <c r="B268" s="4">
        <v>41157.052083333336</v>
      </c>
      <c r="C268" s="4">
        <f t="shared" si="7"/>
        <v>41156</v>
      </c>
      <c r="D268" s="7">
        <f>WEEKDAY(Table1[[#This Row],[Date]])</f>
        <v>3</v>
      </c>
      <c r="E268" s="5">
        <f t="shared" si="6"/>
        <v>21</v>
      </c>
      <c r="F268" s="6">
        <f>IFERROR(HOUR(Table1[[#This Row],[Start Time]])+MINUTE(Table1[[#This Row],[Start Time]])/60,"Err")</f>
        <v>4.25</v>
      </c>
      <c r="G268" s="6">
        <f>IFERROR(HOUR(Table1[[#This Row],[End Time]])+MINUTE(Table1[[#This Row],[End Time]])/60,"Err")</f>
        <v>1.25</v>
      </c>
      <c r="H268" s="6">
        <f>IF(Table1[[#This Row],[Delta]]="Err","Err",IF(Table1[[#This Row],[End Time Int]]&lt;Table1[[#This Row],[Start Time Int]],Table1[[#This Row],[End Time Int]]+24,Table1[[#This Row],[End Time Int]]))</f>
        <v>25.25</v>
      </c>
      <c r="I268" s="6">
        <f>Table1[[#This Row],[Adjusted End Time]]-Table1[[#This Row],[Start Time Int]]</f>
        <v>21</v>
      </c>
    </row>
    <row r="269" spans="1:9">
      <c r="A269" s="4">
        <v>41157.229166666664</v>
      </c>
      <c r="B269" s="4">
        <v>41158.052083333336</v>
      </c>
      <c r="C269" s="4">
        <f t="shared" si="7"/>
        <v>41157</v>
      </c>
      <c r="D269" s="7">
        <f>WEEKDAY(Table1[[#This Row],[Date]])</f>
        <v>4</v>
      </c>
      <c r="E269" s="5">
        <f t="shared" si="6"/>
        <v>19.750000000116415</v>
      </c>
      <c r="F269" s="6">
        <f>IFERROR(HOUR(Table1[[#This Row],[Start Time]])+MINUTE(Table1[[#This Row],[Start Time]])/60,"Err")</f>
        <v>5.5</v>
      </c>
      <c r="G269" s="6">
        <f>IFERROR(HOUR(Table1[[#This Row],[End Time]])+MINUTE(Table1[[#This Row],[End Time]])/60,"Err")</f>
        <v>1.25</v>
      </c>
      <c r="H269" s="6">
        <f>IF(Table1[[#This Row],[Delta]]="Err","Err",IF(Table1[[#This Row],[End Time Int]]&lt;Table1[[#This Row],[Start Time Int]],Table1[[#This Row],[End Time Int]]+24,Table1[[#This Row],[End Time Int]]))</f>
        <v>25.25</v>
      </c>
      <c r="I269" s="6">
        <f>Table1[[#This Row],[Adjusted End Time]]-Table1[[#This Row],[Start Time Int]]</f>
        <v>19.75</v>
      </c>
    </row>
    <row r="270" spans="1:9">
      <c r="A270" s="4">
        <v>41158.229166666664</v>
      </c>
      <c r="B270" s="4">
        <v>41159.03125</v>
      </c>
      <c r="C270" s="4">
        <f t="shared" si="7"/>
        <v>41158</v>
      </c>
      <c r="D270" s="7">
        <f>WEEKDAY(Table1[[#This Row],[Date]])</f>
        <v>5</v>
      </c>
      <c r="E270" s="5">
        <f t="shared" si="6"/>
        <v>19.250000000058208</v>
      </c>
      <c r="F270" s="6">
        <f>IFERROR(HOUR(Table1[[#This Row],[Start Time]])+MINUTE(Table1[[#This Row],[Start Time]])/60,"Err")</f>
        <v>5.5</v>
      </c>
      <c r="G270" s="6">
        <f>IFERROR(HOUR(Table1[[#This Row],[End Time]])+MINUTE(Table1[[#This Row],[End Time]])/60,"Err")</f>
        <v>0.75</v>
      </c>
      <c r="H270" s="6">
        <f>IF(Table1[[#This Row],[Delta]]="Err","Err",IF(Table1[[#This Row],[End Time Int]]&lt;Table1[[#This Row],[Start Time Int]],Table1[[#This Row],[End Time Int]]+24,Table1[[#This Row],[End Time Int]]))</f>
        <v>24.75</v>
      </c>
      <c r="I270" s="6">
        <f>Table1[[#This Row],[Adjusted End Time]]-Table1[[#This Row],[Start Time Int]]</f>
        <v>19.25</v>
      </c>
    </row>
    <row r="271" spans="1:9">
      <c r="A271" s="4">
        <v>41159.197916666664</v>
      </c>
      <c r="B271" s="4">
        <v>41160.020833333336</v>
      </c>
      <c r="C271" s="4">
        <f t="shared" si="7"/>
        <v>41159</v>
      </c>
      <c r="D271" s="7">
        <f>WEEKDAY(Table1[[#This Row],[Date]])</f>
        <v>6</v>
      </c>
      <c r="E271" s="5">
        <f t="shared" si="6"/>
        <v>19.750000000116415</v>
      </c>
      <c r="F271" s="6">
        <f>IFERROR(HOUR(Table1[[#This Row],[Start Time]])+MINUTE(Table1[[#This Row],[Start Time]])/60,"Err")</f>
        <v>4.75</v>
      </c>
      <c r="G271" s="6">
        <f>IFERROR(HOUR(Table1[[#This Row],[End Time]])+MINUTE(Table1[[#This Row],[End Time]])/60,"Err")</f>
        <v>0.5</v>
      </c>
      <c r="H271" s="6">
        <f>IF(Table1[[#This Row],[Delta]]="Err","Err",IF(Table1[[#This Row],[End Time Int]]&lt;Table1[[#This Row],[Start Time Int]],Table1[[#This Row],[End Time Int]]+24,Table1[[#This Row],[End Time Int]]))</f>
        <v>24.5</v>
      </c>
      <c r="I271" s="6">
        <f>Table1[[#This Row],[Adjusted End Time]]-Table1[[#This Row],[Start Time Int]]</f>
        <v>19.75</v>
      </c>
    </row>
    <row r="272" spans="1:9" hidden="1">
      <c r="A272" s="4">
        <v>41160.270833333336</v>
      </c>
      <c r="B272" s="4">
        <v>41160.90625</v>
      </c>
      <c r="C272" s="4">
        <f t="shared" si="7"/>
        <v>41160</v>
      </c>
      <c r="D272" s="7">
        <f>WEEKDAY(Table1[[#This Row],[Date]])</f>
        <v>7</v>
      </c>
      <c r="E272" s="5">
        <f t="shared" si="6"/>
        <v>15.249999999941792</v>
      </c>
      <c r="F272" s="6">
        <f>IFERROR(HOUR(Table1[[#This Row],[Start Time]])+MINUTE(Table1[[#This Row],[Start Time]])/60,"Err")</f>
        <v>6.5</v>
      </c>
      <c r="G272" s="6">
        <f>IFERROR(HOUR(Table1[[#This Row],[End Time]])+MINUTE(Table1[[#This Row],[End Time]])/60,"Err")</f>
        <v>21.75</v>
      </c>
      <c r="H272" s="6">
        <f>IF(Table1[[#This Row],[Delta]]="Err","Err",IF(Table1[[#This Row],[End Time Int]]&lt;Table1[[#This Row],[Start Time Int]],Table1[[#This Row],[End Time Int]]+24,Table1[[#This Row],[End Time Int]]))</f>
        <v>21.75</v>
      </c>
      <c r="I272" s="6">
        <f>Table1[[#This Row],[Adjusted End Time]]-Table1[[#This Row],[Start Time Int]]</f>
        <v>15.25</v>
      </c>
    </row>
    <row r="273" spans="1:9" hidden="1">
      <c r="A273" s="4">
        <v>41161.260416666664</v>
      </c>
      <c r="B273" s="4">
        <v>41161.875</v>
      </c>
      <c r="C273" s="4">
        <f t="shared" si="7"/>
        <v>41161</v>
      </c>
      <c r="D273" s="7">
        <f>WEEKDAY(Table1[[#This Row],[Date]])</f>
        <v>1</v>
      </c>
      <c r="E273" s="5">
        <f t="shared" si="6"/>
        <v>14.750000000058208</v>
      </c>
      <c r="F273" s="6">
        <f>IFERROR(HOUR(Table1[[#This Row],[Start Time]])+MINUTE(Table1[[#This Row],[Start Time]])/60,"Err")</f>
        <v>6.25</v>
      </c>
      <c r="G273" s="6">
        <f>IFERROR(HOUR(Table1[[#This Row],[End Time]])+MINUTE(Table1[[#This Row],[End Time]])/60,"Err")</f>
        <v>21</v>
      </c>
      <c r="H273" s="6">
        <f>IF(Table1[[#This Row],[Delta]]="Err","Err",IF(Table1[[#This Row],[End Time Int]]&lt;Table1[[#This Row],[Start Time Int]],Table1[[#This Row],[End Time Int]]+24,Table1[[#This Row],[End Time Int]]))</f>
        <v>21</v>
      </c>
      <c r="I273" s="6">
        <f>Table1[[#This Row],[Adjusted End Time]]-Table1[[#This Row],[Start Time Int]]</f>
        <v>14.75</v>
      </c>
    </row>
    <row r="274" spans="1:9">
      <c r="A274" s="4">
        <v>41162.177083333336</v>
      </c>
      <c r="B274" s="4">
        <v>41163.020833333336</v>
      </c>
      <c r="C274" s="4">
        <f t="shared" si="7"/>
        <v>41162</v>
      </c>
      <c r="D274" s="7">
        <f>WEEKDAY(Table1[[#This Row],[Date]])</f>
        <v>2</v>
      </c>
      <c r="E274" s="5">
        <f t="shared" si="6"/>
        <v>20.25</v>
      </c>
      <c r="F274" s="6">
        <f>IFERROR(HOUR(Table1[[#This Row],[Start Time]])+MINUTE(Table1[[#This Row],[Start Time]])/60,"Err")</f>
        <v>4.25</v>
      </c>
      <c r="G274" s="6">
        <f>IFERROR(HOUR(Table1[[#This Row],[End Time]])+MINUTE(Table1[[#This Row],[End Time]])/60,"Err")</f>
        <v>0.5</v>
      </c>
      <c r="H274" s="6">
        <f>IF(Table1[[#This Row],[Delta]]="Err","Err",IF(Table1[[#This Row],[End Time Int]]&lt;Table1[[#This Row],[Start Time Int]],Table1[[#This Row],[End Time Int]]+24,Table1[[#This Row],[End Time Int]]))</f>
        <v>24.5</v>
      </c>
      <c r="I274" s="6">
        <f>Table1[[#This Row],[Adjusted End Time]]-Table1[[#This Row],[Start Time Int]]</f>
        <v>20.25</v>
      </c>
    </row>
    <row r="275" spans="1:9">
      <c r="A275" s="4">
        <v>41163.229166666664</v>
      </c>
      <c r="B275" s="4">
        <v>41164.020833333336</v>
      </c>
      <c r="C275" s="4">
        <f t="shared" si="7"/>
        <v>41163</v>
      </c>
      <c r="D275" s="7">
        <f>WEEKDAY(Table1[[#This Row],[Date]])</f>
        <v>3</v>
      </c>
      <c r="E275" s="5">
        <f t="shared" si="6"/>
        <v>19.000000000116415</v>
      </c>
      <c r="F275" s="6">
        <f>IFERROR(HOUR(Table1[[#This Row],[Start Time]])+MINUTE(Table1[[#This Row],[Start Time]])/60,"Err")</f>
        <v>5.5</v>
      </c>
      <c r="G275" s="6">
        <f>IFERROR(HOUR(Table1[[#This Row],[End Time]])+MINUTE(Table1[[#This Row],[End Time]])/60,"Err")</f>
        <v>0.5</v>
      </c>
      <c r="H275" s="6">
        <f>IF(Table1[[#This Row],[Delta]]="Err","Err",IF(Table1[[#This Row],[End Time Int]]&lt;Table1[[#This Row],[Start Time Int]],Table1[[#This Row],[End Time Int]]+24,Table1[[#This Row],[End Time Int]]))</f>
        <v>24.5</v>
      </c>
      <c r="I275" s="6">
        <f>Table1[[#This Row],[Adjusted End Time]]-Table1[[#This Row],[Start Time Int]]</f>
        <v>19</v>
      </c>
    </row>
    <row r="276" spans="1:9">
      <c r="A276" s="4">
        <v>41164.229166666664</v>
      </c>
      <c r="B276" s="4">
        <v>41165.020833333336</v>
      </c>
      <c r="C276" s="4">
        <f t="shared" si="7"/>
        <v>41164</v>
      </c>
      <c r="D276" s="7">
        <f>WEEKDAY(Table1[[#This Row],[Date]])</f>
        <v>4</v>
      </c>
      <c r="E276" s="5">
        <f t="shared" si="6"/>
        <v>19.000000000116415</v>
      </c>
      <c r="F276" s="6">
        <f>IFERROR(HOUR(Table1[[#This Row],[Start Time]])+MINUTE(Table1[[#This Row],[Start Time]])/60,"Err")</f>
        <v>5.5</v>
      </c>
      <c r="G276" s="6">
        <f>IFERROR(HOUR(Table1[[#This Row],[End Time]])+MINUTE(Table1[[#This Row],[End Time]])/60,"Err")</f>
        <v>0.5</v>
      </c>
      <c r="H276" s="6">
        <f>IF(Table1[[#This Row],[Delta]]="Err","Err",IF(Table1[[#This Row],[End Time Int]]&lt;Table1[[#This Row],[Start Time Int]],Table1[[#This Row],[End Time Int]]+24,Table1[[#This Row],[End Time Int]]))</f>
        <v>24.5</v>
      </c>
      <c r="I276" s="6">
        <f>Table1[[#This Row],[Adjusted End Time]]-Table1[[#This Row],[Start Time Int]]</f>
        <v>19</v>
      </c>
    </row>
    <row r="277" spans="1:9">
      <c r="A277" s="4">
        <v>41165.21875</v>
      </c>
      <c r="B277" s="4">
        <v>41166.052083333336</v>
      </c>
      <c r="C277" s="4">
        <f t="shared" si="7"/>
        <v>41165</v>
      </c>
      <c r="D277" s="7">
        <f>WEEKDAY(Table1[[#This Row],[Date]])</f>
        <v>5</v>
      </c>
      <c r="E277" s="5">
        <f t="shared" ref="E277:E340" si="8">IFERROR((B277-A277)*24,"Err")</f>
        <v>20.000000000058208</v>
      </c>
      <c r="F277" s="6">
        <f>IFERROR(HOUR(Table1[[#This Row],[Start Time]])+MINUTE(Table1[[#This Row],[Start Time]])/60,"Err")</f>
        <v>5.25</v>
      </c>
      <c r="G277" s="6">
        <f>IFERROR(HOUR(Table1[[#This Row],[End Time]])+MINUTE(Table1[[#This Row],[End Time]])/60,"Err")</f>
        <v>1.25</v>
      </c>
      <c r="H277" s="6">
        <f>IF(Table1[[#This Row],[Delta]]="Err","Err",IF(Table1[[#This Row],[End Time Int]]&lt;Table1[[#This Row],[Start Time Int]],Table1[[#This Row],[End Time Int]]+24,Table1[[#This Row],[End Time Int]]))</f>
        <v>25.25</v>
      </c>
      <c r="I277" s="6">
        <f>Table1[[#This Row],[Adjusted End Time]]-Table1[[#This Row],[Start Time Int]]</f>
        <v>20</v>
      </c>
    </row>
    <row r="278" spans="1:9">
      <c r="A278" s="4">
        <v>41166.208333333336</v>
      </c>
      <c r="B278" s="4">
        <v>41167.0625</v>
      </c>
      <c r="C278" s="4">
        <f t="shared" si="7"/>
        <v>41166</v>
      </c>
      <c r="D278" s="7">
        <f>WEEKDAY(Table1[[#This Row],[Date]])</f>
        <v>6</v>
      </c>
      <c r="E278" s="5">
        <f t="shared" si="8"/>
        <v>20.499999999941792</v>
      </c>
      <c r="F278" s="6">
        <f>IFERROR(HOUR(Table1[[#This Row],[Start Time]])+MINUTE(Table1[[#This Row],[Start Time]])/60,"Err")</f>
        <v>5</v>
      </c>
      <c r="G278" s="6">
        <f>IFERROR(HOUR(Table1[[#This Row],[End Time]])+MINUTE(Table1[[#This Row],[End Time]])/60,"Err")</f>
        <v>1.5</v>
      </c>
      <c r="H278" s="6">
        <f>IF(Table1[[#This Row],[Delta]]="Err","Err",IF(Table1[[#This Row],[End Time Int]]&lt;Table1[[#This Row],[Start Time Int]],Table1[[#This Row],[End Time Int]]+24,Table1[[#This Row],[End Time Int]]))</f>
        <v>25.5</v>
      </c>
      <c r="I278" s="6">
        <f>Table1[[#This Row],[Adjusted End Time]]-Table1[[#This Row],[Start Time Int]]</f>
        <v>20.5</v>
      </c>
    </row>
    <row r="279" spans="1:9" hidden="1">
      <c r="A279" s="4">
        <v>41167.270833333336</v>
      </c>
      <c r="B279" s="4">
        <v>41167.927083333336</v>
      </c>
      <c r="C279" s="4">
        <f t="shared" ref="C279:C342" si="9">C278+1</f>
        <v>41167</v>
      </c>
      <c r="D279" s="7">
        <f>WEEKDAY(Table1[[#This Row],[Date]])</f>
        <v>7</v>
      </c>
      <c r="E279" s="5">
        <f t="shared" si="8"/>
        <v>15.75</v>
      </c>
      <c r="F279" s="6">
        <f>IFERROR(HOUR(Table1[[#This Row],[Start Time]])+MINUTE(Table1[[#This Row],[Start Time]])/60,"Err")</f>
        <v>6.5</v>
      </c>
      <c r="G279" s="6">
        <f>IFERROR(HOUR(Table1[[#This Row],[End Time]])+MINUTE(Table1[[#This Row],[End Time]])/60,"Err")</f>
        <v>22.25</v>
      </c>
      <c r="H279" s="6">
        <f>IF(Table1[[#This Row],[Delta]]="Err","Err",IF(Table1[[#This Row],[End Time Int]]&lt;Table1[[#This Row],[Start Time Int]],Table1[[#This Row],[End Time Int]]+24,Table1[[#This Row],[End Time Int]]))</f>
        <v>22.25</v>
      </c>
      <c r="I279" s="6">
        <f>Table1[[#This Row],[Adjusted End Time]]-Table1[[#This Row],[Start Time Int]]</f>
        <v>15.75</v>
      </c>
    </row>
    <row r="280" spans="1:9" hidden="1">
      <c r="A280" s="4">
        <v>41168.270833333336</v>
      </c>
      <c r="B280" s="4">
        <v>41169.010416666664</v>
      </c>
      <c r="C280" s="4">
        <f t="shared" si="9"/>
        <v>41168</v>
      </c>
      <c r="D280" s="7">
        <f>WEEKDAY(Table1[[#This Row],[Date]])</f>
        <v>1</v>
      </c>
      <c r="E280" s="5">
        <f t="shared" si="8"/>
        <v>17.749999999883585</v>
      </c>
      <c r="F280" s="6">
        <f>IFERROR(HOUR(Table1[[#This Row],[Start Time]])+MINUTE(Table1[[#This Row],[Start Time]])/60,"Err")</f>
        <v>6.5</v>
      </c>
      <c r="G280" s="6">
        <f>IFERROR(HOUR(Table1[[#This Row],[End Time]])+MINUTE(Table1[[#This Row],[End Time]])/60,"Err")</f>
        <v>0.25</v>
      </c>
      <c r="H280" s="6">
        <f>IF(Table1[[#This Row],[Delta]]="Err","Err",IF(Table1[[#This Row],[End Time Int]]&lt;Table1[[#This Row],[Start Time Int]],Table1[[#This Row],[End Time Int]]+24,Table1[[#This Row],[End Time Int]]))</f>
        <v>24.25</v>
      </c>
      <c r="I280" s="6">
        <f>Table1[[#This Row],[Adjusted End Time]]-Table1[[#This Row],[Start Time Int]]</f>
        <v>17.75</v>
      </c>
    </row>
    <row r="281" spans="1:9">
      <c r="A281" s="4">
        <v>41169.208333333336</v>
      </c>
      <c r="B281" s="4">
        <v>41170.020833333336</v>
      </c>
      <c r="C281" s="4">
        <f t="shared" si="9"/>
        <v>41169</v>
      </c>
      <c r="D281" s="7">
        <f>WEEKDAY(Table1[[#This Row],[Date]])</f>
        <v>2</v>
      </c>
      <c r="E281" s="5">
        <f t="shared" si="8"/>
        <v>19.5</v>
      </c>
      <c r="F281" s="6">
        <f>IFERROR(HOUR(Table1[[#This Row],[Start Time]])+MINUTE(Table1[[#This Row],[Start Time]])/60,"Err")</f>
        <v>5</v>
      </c>
      <c r="G281" s="6">
        <f>IFERROR(HOUR(Table1[[#This Row],[End Time]])+MINUTE(Table1[[#This Row],[End Time]])/60,"Err")</f>
        <v>0.5</v>
      </c>
      <c r="H281" s="6">
        <f>IF(Table1[[#This Row],[Delta]]="Err","Err",IF(Table1[[#This Row],[End Time Int]]&lt;Table1[[#This Row],[Start Time Int]],Table1[[#This Row],[End Time Int]]+24,Table1[[#This Row],[End Time Int]]))</f>
        <v>24.5</v>
      </c>
      <c r="I281" s="6">
        <f>Table1[[#This Row],[Adjusted End Time]]-Table1[[#This Row],[Start Time Int]]</f>
        <v>19.5</v>
      </c>
    </row>
    <row r="282" spans="1:9">
      <c r="A282" s="4">
        <v>41170.208333333336</v>
      </c>
      <c r="B282" s="4">
        <v>41171.041666666664</v>
      </c>
      <c r="C282" s="4">
        <f t="shared" si="9"/>
        <v>41170</v>
      </c>
      <c r="D282" s="7">
        <f>WEEKDAY(Table1[[#This Row],[Date]])</f>
        <v>3</v>
      </c>
      <c r="E282" s="5">
        <f t="shared" si="8"/>
        <v>19.999999999883585</v>
      </c>
      <c r="F282" s="6">
        <f>IFERROR(HOUR(Table1[[#This Row],[Start Time]])+MINUTE(Table1[[#This Row],[Start Time]])/60,"Err")</f>
        <v>5</v>
      </c>
      <c r="G282" s="6">
        <f>IFERROR(HOUR(Table1[[#This Row],[End Time]])+MINUTE(Table1[[#This Row],[End Time]])/60,"Err")</f>
        <v>1</v>
      </c>
      <c r="H282" s="6">
        <f>IF(Table1[[#This Row],[Delta]]="Err","Err",IF(Table1[[#This Row],[End Time Int]]&lt;Table1[[#This Row],[Start Time Int]],Table1[[#This Row],[End Time Int]]+24,Table1[[#This Row],[End Time Int]]))</f>
        <v>25</v>
      </c>
      <c r="I282" s="6">
        <f>Table1[[#This Row],[Adjusted End Time]]-Table1[[#This Row],[Start Time Int]]</f>
        <v>20</v>
      </c>
    </row>
    <row r="283" spans="1:9">
      <c r="A283" s="4">
        <v>41171.229166666664</v>
      </c>
      <c r="B283" s="4">
        <v>41172.03125</v>
      </c>
      <c r="C283" s="4">
        <f t="shared" si="9"/>
        <v>41171</v>
      </c>
      <c r="D283" s="7">
        <f>WEEKDAY(Table1[[#This Row],[Date]])</f>
        <v>4</v>
      </c>
      <c r="E283" s="5">
        <f t="shared" si="8"/>
        <v>19.250000000058208</v>
      </c>
      <c r="F283" s="6">
        <f>IFERROR(HOUR(Table1[[#This Row],[Start Time]])+MINUTE(Table1[[#This Row],[Start Time]])/60,"Err")</f>
        <v>5.5</v>
      </c>
      <c r="G283" s="6">
        <f>IFERROR(HOUR(Table1[[#This Row],[End Time]])+MINUTE(Table1[[#This Row],[End Time]])/60,"Err")</f>
        <v>0.75</v>
      </c>
      <c r="H283" s="6">
        <f>IF(Table1[[#This Row],[Delta]]="Err","Err",IF(Table1[[#This Row],[End Time Int]]&lt;Table1[[#This Row],[Start Time Int]],Table1[[#This Row],[End Time Int]]+24,Table1[[#This Row],[End Time Int]]))</f>
        <v>24.75</v>
      </c>
      <c r="I283" s="6">
        <f>Table1[[#This Row],[Adjusted End Time]]-Table1[[#This Row],[Start Time Int]]</f>
        <v>19.25</v>
      </c>
    </row>
    <row r="284" spans="1:9">
      <c r="A284" s="4">
        <v>41172.239583333336</v>
      </c>
      <c r="B284" s="4">
        <v>41173.03125</v>
      </c>
      <c r="C284" s="4">
        <f t="shared" si="9"/>
        <v>41172</v>
      </c>
      <c r="D284" s="7">
        <f>WEEKDAY(Table1[[#This Row],[Date]])</f>
        <v>5</v>
      </c>
      <c r="E284" s="5">
        <f t="shared" si="8"/>
        <v>18.999999999941792</v>
      </c>
      <c r="F284" s="6">
        <f>IFERROR(HOUR(Table1[[#This Row],[Start Time]])+MINUTE(Table1[[#This Row],[Start Time]])/60,"Err")</f>
        <v>5.75</v>
      </c>
      <c r="G284" s="6">
        <f>IFERROR(HOUR(Table1[[#This Row],[End Time]])+MINUTE(Table1[[#This Row],[End Time]])/60,"Err")</f>
        <v>0.75</v>
      </c>
      <c r="H284" s="6">
        <f>IF(Table1[[#This Row],[Delta]]="Err","Err",IF(Table1[[#This Row],[End Time Int]]&lt;Table1[[#This Row],[Start Time Int]],Table1[[#This Row],[End Time Int]]+24,Table1[[#This Row],[End Time Int]]))</f>
        <v>24.75</v>
      </c>
      <c r="I284" s="6">
        <f>Table1[[#This Row],[Adjusted End Time]]-Table1[[#This Row],[Start Time Int]]</f>
        <v>19</v>
      </c>
    </row>
    <row r="285" spans="1:9">
      <c r="A285" s="4">
        <v>41173.208333333336</v>
      </c>
      <c r="B285" s="4">
        <v>41174.03125</v>
      </c>
      <c r="C285" s="4">
        <f t="shared" si="9"/>
        <v>41173</v>
      </c>
      <c r="D285" s="7">
        <f>WEEKDAY(Table1[[#This Row],[Date]])</f>
        <v>6</v>
      </c>
      <c r="E285" s="5">
        <f t="shared" si="8"/>
        <v>19.749999999941792</v>
      </c>
      <c r="F285" s="6">
        <f>IFERROR(HOUR(Table1[[#This Row],[Start Time]])+MINUTE(Table1[[#This Row],[Start Time]])/60,"Err")</f>
        <v>5</v>
      </c>
      <c r="G285" s="6">
        <f>IFERROR(HOUR(Table1[[#This Row],[End Time]])+MINUTE(Table1[[#This Row],[End Time]])/60,"Err")</f>
        <v>0.75</v>
      </c>
      <c r="H285" s="6">
        <f>IF(Table1[[#This Row],[Delta]]="Err","Err",IF(Table1[[#This Row],[End Time Int]]&lt;Table1[[#This Row],[Start Time Int]],Table1[[#This Row],[End Time Int]]+24,Table1[[#This Row],[End Time Int]]))</f>
        <v>24.75</v>
      </c>
      <c r="I285" s="6">
        <f>Table1[[#This Row],[Adjusted End Time]]-Table1[[#This Row],[Start Time Int]]</f>
        <v>19.75</v>
      </c>
    </row>
    <row r="286" spans="1:9" hidden="1">
      <c r="A286" s="4">
        <v>41174.270833333336</v>
      </c>
      <c r="B286" s="4">
        <v>41174.96875</v>
      </c>
      <c r="C286" s="4">
        <f t="shared" si="9"/>
        <v>41174</v>
      </c>
      <c r="D286" s="7">
        <f>WEEKDAY(Table1[[#This Row],[Date]])</f>
        <v>7</v>
      </c>
      <c r="E286" s="5">
        <f t="shared" si="8"/>
        <v>16.749999999941792</v>
      </c>
      <c r="F286" s="6">
        <f>IFERROR(HOUR(Table1[[#This Row],[Start Time]])+MINUTE(Table1[[#This Row],[Start Time]])/60,"Err")</f>
        <v>6.5</v>
      </c>
      <c r="G286" s="6">
        <f>IFERROR(HOUR(Table1[[#This Row],[End Time]])+MINUTE(Table1[[#This Row],[End Time]])/60,"Err")</f>
        <v>23.25</v>
      </c>
      <c r="H286" s="6">
        <f>IF(Table1[[#This Row],[Delta]]="Err","Err",IF(Table1[[#This Row],[End Time Int]]&lt;Table1[[#This Row],[Start Time Int]],Table1[[#This Row],[End Time Int]]+24,Table1[[#This Row],[End Time Int]]))</f>
        <v>23.25</v>
      </c>
      <c r="I286" s="6">
        <f>Table1[[#This Row],[Adjusted End Time]]-Table1[[#This Row],[Start Time Int]]</f>
        <v>16.75</v>
      </c>
    </row>
    <row r="287" spans="1:9" hidden="1">
      <c r="A287" s="4">
        <v>41175.291666666664</v>
      </c>
      <c r="B287" s="4">
        <v>41175.833333333336</v>
      </c>
      <c r="C287" s="4">
        <f t="shared" si="9"/>
        <v>41175</v>
      </c>
      <c r="D287" s="7">
        <f>WEEKDAY(Table1[[#This Row],[Date]])</f>
        <v>1</v>
      </c>
      <c r="E287" s="5">
        <f t="shared" si="8"/>
        <v>13.000000000116415</v>
      </c>
      <c r="F287" s="6">
        <f>IFERROR(HOUR(Table1[[#This Row],[Start Time]])+MINUTE(Table1[[#This Row],[Start Time]])/60,"Err")</f>
        <v>7</v>
      </c>
      <c r="G287" s="6">
        <f>IFERROR(HOUR(Table1[[#This Row],[End Time]])+MINUTE(Table1[[#This Row],[End Time]])/60,"Err")</f>
        <v>20</v>
      </c>
      <c r="H287" s="6">
        <f>IF(Table1[[#This Row],[Delta]]="Err","Err",IF(Table1[[#This Row],[End Time Int]]&lt;Table1[[#This Row],[Start Time Int]],Table1[[#This Row],[End Time Int]]+24,Table1[[#This Row],[End Time Int]]))</f>
        <v>20</v>
      </c>
      <c r="I287" s="6">
        <f>Table1[[#This Row],[Adjusted End Time]]-Table1[[#This Row],[Start Time Int]]</f>
        <v>13</v>
      </c>
    </row>
    <row r="288" spans="1:9">
      <c r="A288" s="4">
        <v>41176.21875</v>
      </c>
      <c r="B288" s="4">
        <v>41177.010416666664</v>
      </c>
      <c r="C288" s="4">
        <f t="shared" si="9"/>
        <v>41176</v>
      </c>
      <c r="D288" s="7">
        <f>WEEKDAY(Table1[[#This Row],[Date]])</f>
        <v>2</v>
      </c>
      <c r="E288" s="5">
        <f t="shared" si="8"/>
        <v>18.999999999941792</v>
      </c>
      <c r="F288" s="6">
        <f>IFERROR(HOUR(Table1[[#This Row],[Start Time]])+MINUTE(Table1[[#This Row],[Start Time]])/60,"Err")</f>
        <v>5.25</v>
      </c>
      <c r="G288" s="6">
        <f>IFERROR(HOUR(Table1[[#This Row],[End Time]])+MINUTE(Table1[[#This Row],[End Time]])/60,"Err")</f>
        <v>0.25</v>
      </c>
      <c r="H288" s="6">
        <f>IF(Table1[[#This Row],[Delta]]="Err","Err",IF(Table1[[#This Row],[End Time Int]]&lt;Table1[[#This Row],[Start Time Int]],Table1[[#This Row],[End Time Int]]+24,Table1[[#This Row],[End Time Int]]))</f>
        <v>24.25</v>
      </c>
      <c r="I288" s="6">
        <f>Table1[[#This Row],[Adjusted End Time]]-Table1[[#This Row],[Start Time Int]]</f>
        <v>19</v>
      </c>
    </row>
    <row r="289" spans="1:9">
      <c r="A289" s="4">
        <v>41177.229166666664</v>
      </c>
      <c r="B289" s="4">
        <v>41178.020833333336</v>
      </c>
      <c r="C289" s="4">
        <f t="shared" si="9"/>
        <v>41177</v>
      </c>
      <c r="D289" s="7">
        <f>WEEKDAY(Table1[[#This Row],[Date]])</f>
        <v>3</v>
      </c>
      <c r="E289" s="5">
        <f t="shared" si="8"/>
        <v>19.000000000116415</v>
      </c>
      <c r="F289" s="6">
        <f>IFERROR(HOUR(Table1[[#This Row],[Start Time]])+MINUTE(Table1[[#This Row],[Start Time]])/60,"Err")</f>
        <v>5.5</v>
      </c>
      <c r="G289" s="6">
        <f>IFERROR(HOUR(Table1[[#This Row],[End Time]])+MINUTE(Table1[[#This Row],[End Time]])/60,"Err")</f>
        <v>0.5</v>
      </c>
      <c r="H289" s="6">
        <f>IF(Table1[[#This Row],[Delta]]="Err","Err",IF(Table1[[#This Row],[End Time Int]]&lt;Table1[[#This Row],[Start Time Int]],Table1[[#This Row],[End Time Int]]+24,Table1[[#This Row],[End Time Int]]))</f>
        <v>24.5</v>
      </c>
      <c r="I289" s="6">
        <f>Table1[[#This Row],[Adjusted End Time]]-Table1[[#This Row],[Start Time Int]]</f>
        <v>19</v>
      </c>
    </row>
    <row r="290" spans="1:9">
      <c r="A290" s="4">
        <v>41178.21875</v>
      </c>
      <c r="B290" s="4">
        <v>41179.03125</v>
      </c>
      <c r="C290" s="4">
        <f t="shared" si="9"/>
        <v>41178</v>
      </c>
      <c r="D290" s="7">
        <f>WEEKDAY(Table1[[#This Row],[Date]])</f>
        <v>4</v>
      </c>
      <c r="E290" s="5">
        <f t="shared" si="8"/>
        <v>19.5</v>
      </c>
      <c r="F290" s="6">
        <f>IFERROR(HOUR(Table1[[#This Row],[Start Time]])+MINUTE(Table1[[#This Row],[Start Time]])/60,"Err")</f>
        <v>5.25</v>
      </c>
      <c r="G290" s="6">
        <f>IFERROR(HOUR(Table1[[#This Row],[End Time]])+MINUTE(Table1[[#This Row],[End Time]])/60,"Err")</f>
        <v>0.75</v>
      </c>
      <c r="H290" s="6">
        <f>IF(Table1[[#This Row],[Delta]]="Err","Err",IF(Table1[[#This Row],[End Time Int]]&lt;Table1[[#This Row],[Start Time Int]],Table1[[#This Row],[End Time Int]]+24,Table1[[#This Row],[End Time Int]]))</f>
        <v>24.75</v>
      </c>
      <c r="I290" s="6">
        <f>Table1[[#This Row],[Adjusted End Time]]-Table1[[#This Row],[Start Time Int]]</f>
        <v>19.5</v>
      </c>
    </row>
    <row r="291" spans="1:9">
      <c r="A291" s="4">
        <v>41179.229166666664</v>
      </c>
      <c r="B291" s="4">
        <v>41180.03125</v>
      </c>
      <c r="C291" s="4">
        <f t="shared" si="9"/>
        <v>41179</v>
      </c>
      <c r="D291" s="7">
        <f>WEEKDAY(Table1[[#This Row],[Date]])</f>
        <v>5</v>
      </c>
      <c r="E291" s="5">
        <f t="shared" si="8"/>
        <v>19.250000000058208</v>
      </c>
      <c r="F291" s="6">
        <f>IFERROR(HOUR(Table1[[#This Row],[Start Time]])+MINUTE(Table1[[#This Row],[Start Time]])/60,"Err")</f>
        <v>5.5</v>
      </c>
      <c r="G291" s="6">
        <f>IFERROR(HOUR(Table1[[#This Row],[End Time]])+MINUTE(Table1[[#This Row],[End Time]])/60,"Err")</f>
        <v>0.75</v>
      </c>
      <c r="H291" s="6">
        <f>IF(Table1[[#This Row],[Delta]]="Err","Err",IF(Table1[[#This Row],[End Time Int]]&lt;Table1[[#This Row],[Start Time Int]],Table1[[#This Row],[End Time Int]]+24,Table1[[#This Row],[End Time Int]]))</f>
        <v>24.75</v>
      </c>
      <c r="I291" s="6">
        <f>Table1[[#This Row],[Adjusted End Time]]-Table1[[#This Row],[Start Time Int]]</f>
        <v>19.25</v>
      </c>
    </row>
    <row r="292" spans="1:9">
      <c r="A292" s="4">
        <v>41180.21875</v>
      </c>
      <c r="B292" s="4">
        <v>41181.0625</v>
      </c>
      <c r="C292" s="4">
        <f t="shared" si="9"/>
        <v>41180</v>
      </c>
      <c r="D292" s="7">
        <f>WEEKDAY(Table1[[#This Row],[Date]])</f>
        <v>6</v>
      </c>
      <c r="E292" s="5">
        <f t="shared" si="8"/>
        <v>20.25</v>
      </c>
      <c r="F292" s="6">
        <f>IFERROR(HOUR(Table1[[#This Row],[Start Time]])+MINUTE(Table1[[#This Row],[Start Time]])/60,"Err")</f>
        <v>5.25</v>
      </c>
      <c r="G292" s="6">
        <f>IFERROR(HOUR(Table1[[#This Row],[End Time]])+MINUTE(Table1[[#This Row],[End Time]])/60,"Err")</f>
        <v>1.5</v>
      </c>
      <c r="H292" s="6">
        <f>IF(Table1[[#This Row],[Delta]]="Err","Err",IF(Table1[[#This Row],[End Time Int]]&lt;Table1[[#This Row],[Start Time Int]],Table1[[#This Row],[End Time Int]]+24,Table1[[#This Row],[End Time Int]]))</f>
        <v>25.5</v>
      </c>
      <c r="I292" s="6">
        <f>Table1[[#This Row],[Adjusted End Time]]-Table1[[#This Row],[Start Time Int]]</f>
        <v>20.25</v>
      </c>
    </row>
    <row r="293" spans="1:9" hidden="1">
      <c r="A293" s="4">
        <v>41181.25</v>
      </c>
      <c r="B293" s="4">
        <v>41182</v>
      </c>
      <c r="C293" s="4">
        <f t="shared" si="9"/>
        <v>41181</v>
      </c>
      <c r="D293" s="7">
        <f>WEEKDAY(Table1[[#This Row],[Date]])</f>
        <v>7</v>
      </c>
      <c r="E293" s="5">
        <f t="shared" si="8"/>
        <v>18</v>
      </c>
      <c r="F293" s="6">
        <f>IFERROR(HOUR(Table1[[#This Row],[Start Time]])+MINUTE(Table1[[#This Row],[Start Time]])/60,"Err")</f>
        <v>6</v>
      </c>
      <c r="G293" s="6">
        <f>IFERROR(HOUR(Table1[[#This Row],[End Time]])+MINUTE(Table1[[#This Row],[End Time]])/60,"Err")</f>
        <v>0</v>
      </c>
      <c r="H293" s="6">
        <f>IF(Table1[[#This Row],[Delta]]="Err","Err",IF(Table1[[#This Row],[End Time Int]]&lt;Table1[[#This Row],[Start Time Int]],Table1[[#This Row],[End Time Int]]+24,Table1[[#This Row],[End Time Int]]))</f>
        <v>24</v>
      </c>
      <c r="I293" s="6">
        <f>Table1[[#This Row],[Adjusted End Time]]-Table1[[#This Row],[Start Time Int]]</f>
        <v>18</v>
      </c>
    </row>
    <row r="294" spans="1:9" hidden="1">
      <c r="A294" s="4">
        <v>41182.291666666664</v>
      </c>
      <c r="B294" s="4">
        <v>41182.84375</v>
      </c>
      <c r="C294" s="4">
        <f t="shared" si="9"/>
        <v>41182</v>
      </c>
      <c r="D294" s="7">
        <f>WEEKDAY(Table1[[#This Row],[Date]])</f>
        <v>1</v>
      </c>
      <c r="E294" s="5">
        <f t="shared" si="8"/>
        <v>13.250000000058208</v>
      </c>
      <c r="F294" s="6">
        <f>IFERROR(HOUR(Table1[[#This Row],[Start Time]])+MINUTE(Table1[[#This Row],[Start Time]])/60,"Err")</f>
        <v>7</v>
      </c>
      <c r="G294" s="6">
        <f>IFERROR(HOUR(Table1[[#This Row],[End Time]])+MINUTE(Table1[[#This Row],[End Time]])/60,"Err")</f>
        <v>20.25</v>
      </c>
      <c r="H294" s="6">
        <f>IF(Table1[[#This Row],[Delta]]="Err","Err",IF(Table1[[#This Row],[End Time Int]]&lt;Table1[[#This Row],[Start Time Int]],Table1[[#This Row],[End Time Int]]+24,Table1[[#This Row],[End Time Int]]))</f>
        <v>20.25</v>
      </c>
      <c r="I294" s="6">
        <f>Table1[[#This Row],[Adjusted End Time]]-Table1[[#This Row],[Start Time Int]]</f>
        <v>13.25</v>
      </c>
    </row>
    <row r="295" spans="1:9">
      <c r="A295" s="4">
        <v>41183.208333333336</v>
      </c>
      <c r="B295" s="4">
        <v>41184.020833333336</v>
      </c>
      <c r="C295" s="4">
        <f t="shared" si="9"/>
        <v>41183</v>
      </c>
      <c r="D295" s="7">
        <f>WEEKDAY(Table1[[#This Row],[Date]])</f>
        <v>2</v>
      </c>
      <c r="E295" s="5">
        <f t="shared" si="8"/>
        <v>19.5</v>
      </c>
      <c r="F295" s="6">
        <f>IFERROR(HOUR(Table1[[#This Row],[Start Time]])+MINUTE(Table1[[#This Row],[Start Time]])/60,"Err")</f>
        <v>5</v>
      </c>
      <c r="G295" s="6">
        <f>IFERROR(HOUR(Table1[[#This Row],[End Time]])+MINUTE(Table1[[#This Row],[End Time]])/60,"Err")</f>
        <v>0.5</v>
      </c>
      <c r="H295" s="6">
        <f>IF(Table1[[#This Row],[Delta]]="Err","Err",IF(Table1[[#This Row],[End Time Int]]&lt;Table1[[#This Row],[Start Time Int]],Table1[[#This Row],[End Time Int]]+24,Table1[[#This Row],[End Time Int]]))</f>
        <v>24.5</v>
      </c>
      <c r="I295" s="6">
        <f>Table1[[#This Row],[Adjusted End Time]]-Table1[[#This Row],[Start Time Int]]</f>
        <v>19.5</v>
      </c>
    </row>
    <row r="296" spans="1:9">
      <c r="A296" s="4">
        <v>41184.21875</v>
      </c>
      <c r="B296" s="4">
        <v>41185.020833333336</v>
      </c>
      <c r="C296" s="4">
        <f t="shared" si="9"/>
        <v>41184</v>
      </c>
      <c r="D296" s="7">
        <f>WEEKDAY(Table1[[#This Row],[Date]])</f>
        <v>3</v>
      </c>
      <c r="E296" s="5">
        <f t="shared" si="8"/>
        <v>19.250000000058208</v>
      </c>
      <c r="F296" s="6">
        <f>IFERROR(HOUR(Table1[[#This Row],[Start Time]])+MINUTE(Table1[[#This Row],[Start Time]])/60,"Err")</f>
        <v>5.25</v>
      </c>
      <c r="G296" s="6">
        <f>IFERROR(HOUR(Table1[[#This Row],[End Time]])+MINUTE(Table1[[#This Row],[End Time]])/60,"Err")</f>
        <v>0.5</v>
      </c>
      <c r="H296" s="6">
        <f>IF(Table1[[#This Row],[Delta]]="Err","Err",IF(Table1[[#This Row],[End Time Int]]&lt;Table1[[#This Row],[Start Time Int]],Table1[[#This Row],[End Time Int]]+24,Table1[[#This Row],[End Time Int]]))</f>
        <v>24.5</v>
      </c>
      <c r="I296" s="6">
        <f>Table1[[#This Row],[Adjusted End Time]]-Table1[[#This Row],[Start Time Int]]</f>
        <v>19.25</v>
      </c>
    </row>
    <row r="297" spans="1:9">
      <c r="A297" s="4">
        <v>41185.197916666664</v>
      </c>
      <c r="B297" s="4">
        <v>41186.020833333336</v>
      </c>
      <c r="C297" s="4">
        <f t="shared" si="9"/>
        <v>41185</v>
      </c>
      <c r="D297" s="7">
        <f>WEEKDAY(Table1[[#This Row],[Date]])</f>
        <v>4</v>
      </c>
      <c r="E297" s="5">
        <f t="shared" si="8"/>
        <v>19.750000000116415</v>
      </c>
      <c r="F297" s="6">
        <f>IFERROR(HOUR(Table1[[#This Row],[Start Time]])+MINUTE(Table1[[#This Row],[Start Time]])/60,"Err")</f>
        <v>4.75</v>
      </c>
      <c r="G297" s="6">
        <f>IFERROR(HOUR(Table1[[#This Row],[End Time]])+MINUTE(Table1[[#This Row],[End Time]])/60,"Err")</f>
        <v>0.5</v>
      </c>
      <c r="H297" s="6">
        <f>IF(Table1[[#This Row],[Delta]]="Err","Err",IF(Table1[[#This Row],[End Time Int]]&lt;Table1[[#This Row],[Start Time Int]],Table1[[#This Row],[End Time Int]]+24,Table1[[#This Row],[End Time Int]]))</f>
        <v>24.5</v>
      </c>
      <c r="I297" s="6">
        <f>Table1[[#This Row],[Adjusted End Time]]-Table1[[#This Row],[Start Time Int]]</f>
        <v>19.75</v>
      </c>
    </row>
    <row r="298" spans="1:9">
      <c r="A298" s="4">
        <v>41186.229166666664</v>
      </c>
      <c r="B298" s="4">
        <v>41187.041666666664</v>
      </c>
      <c r="C298" s="4">
        <f t="shared" si="9"/>
        <v>41186</v>
      </c>
      <c r="D298" s="7">
        <f>WEEKDAY(Table1[[#This Row],[Date]])</f>
        <v>5</v>
      </c>
      <c r="E298" s="5">
        <f t="shared" si="8"/>
        <v>19.5</v>
      </c>
      <c r="F298" s="6">
        <f>IFERROR(HOUR(Table1[[#This Row],[Start Time]])+MINUTE(Table1[[#This Row],[Start Time]])/60,"Err")</f>
        <v>5.5</v>
      </c>
      <c r="G298" s="6">
        <f>IFERROR(HOUR(Table1[[#This Row],[End Time]])+MINUTE(Table1[[#This Row],[End Time]])/60,"Err")</f>
        <v>1</v>
      </c>
      <c r="H298" s="6">
        <f>IF(Table1[[#This Row],[Delta]]="Err","Err",IF(Table1[[#This Row],[End Time Int]]&lt;Table1[[#This Row],[Start Time Int]],Table1[[#This Row],[End Time Int]]+24,Table1[[#This Row],[End Time Int]]))</f>
        <v>25</v>
      </c>
      <c r="I298" s="6">
        <f>Table1[[#This Row],[Adjusted End Time]]-Table1[[#This Row],[Start Time Int]]</f>
        <v>19.5</v>
      </c>
    </row>
    <row r="299" spans="1:9">
      <c r="A299" s="4">
        <v>41187.21875</v>
      </c>
      <c r="B299" s="4">
        <v>41188.041666666664</v>
      </c>
      <c r="C299" s="4">
        <f t="shared" si="9"/>
        <v>41187</v>
      </c>
      <c r="D299" s="7">
        <f>WEEKDAY(Table1[[#This Row],[Date]])</f>
        <v>6</v>
      </c>
      <c r="E299" s="5">
        <f t="shared" si="8"/>
        <v>19.749999999941792</v>
      </c>
      <c r="F299" s="6">
        <f>IFERROR(HOUR(Table1[[#This Row],[Start Time]])+MINUTE(Table1[[#This Row],[Start Time]])/60,"Err")</f>
        <v>5.25</v>
      </c>
      <c r="G299" s="6">
        <f>IFERROR(HOUR(Table1[[#This Row],[End Time]])+MINUTE(Table1[[#This Row],[End Time]])/60,"Err")</f>
        <v>1</v>
      </c>
      <c r="H299" s="6">
        <f>IF(Table1[[#This Row],[Delta]]="Err","Err",IF(Table1[[#This Row],[End Time Int]]&lt;Table1[[#This Row],[Start Time Int]],Table1[[#This Row],[End Time Int]]+24,Table1[[#This Row],[End Time Int]]))</f>
        <v>25</v>
      </c>
      <c r="I299" s="6">
        <f>Table1[[#This Row],[Adjusted End Time]]-Table1[[#This Row],[Start Time Int]]</f>
        <v>19.75</v>
      </c>
    </row>
    <row r="300" spans="1:9" hidden="1">
      <c r="A300" s="4">
        <v>41188.270833333336</v>
      </c>
      <c r="B300" s="4">
        <v>41188.927083333336</v>
      </c>
      <c r="C300" s="4">
        <f t="shared" si="9"/>
        <v>41188</v>
      </c>
      <c r="D300" s="7">
        <f>WEEKDAY(Table1[[#This Row],[Date]])</f>
        <v>7</v>
      </c>
      <c r="E300" s="5">
        <f t="shared" si="8"/>
        <v>15.75</v>
      </c>
      <c r="F300" s="6">
        <f>IFERROR(HOUR(Table1[[#This Row],[Start Time]])+MINUTE(Table1[[#This Row],[Start Time]])/60,"Err")</f>
        <v>6.5</v>
      </c>
      <c r="G300" s="6">
        <f>IFERROR(HOUR(Table1[[#This Row],[End Time]])+MINUTE(Table1[[#This Row],[End Time]])/60,"Err")</f>
        <v>22.25</v>
      </c>
      <c r="H300" s="6">
        <f>IF(Table1[[#This Row],[Delta]]="Err","Err",IF(Table1[[#This Row],[End Time Int]]&lt;Table1[[#This Row],[Start Time Int]],Table1[[#This Row],[End Time Int]]+24,Table1[[#This Row],[End Time Int]]))</f>
        <v>22.25</v>
      </c>
      <c r="I300" s="6">
        <f>Table1[[#This Row],[Adjusted End Time]]-Table1[[#This Row],[Start Time Int]]</f>
        <v>15.75</v>
      </c>
    </row>
    <row r="301" spans="1:9" hidden="1">
      <c r="A301" s="4">
        <v>41189.291666666664</v>
      </c>
      <c r="B301" s="4">
        <v>41189.833333333336</v>
      </c>
      <c r="C301" s="4">
        <f t="shared" si="9"/>
        <v>41189</v>
      </c>
      <c r="D301" s="7">
        <f>WEEKDAY(Table1[[#This Row],[Date]])</f>
        <v>1</v>
      </c>
      <c r="E301" s="5">
        <f t="shared" si="8"/>
        <v>13.000000000116415</v>
      </c>
      <c r="F301" s="6">
        <f>IFERROR(HOUR(Table1[[#This Row],[Start Time]])+MINUTE(Table1[[#This Row],[Start Time]])/60,"Err")</f>
        <v>7</v>
      </c>
      <c r="G301" s="6">
        <f>IFERROR(HOUR(Table1[[#This Row],[End Time]])+MINUTE(Table1[[#This Row],[End Time]])/60,"Err")</f>
        <v>20</v>
      </c>
      <c r="H301" s="6">
        <f>IF(Table1[[#This Row],[Delta]]="Err","Err",IF(Table1[[#This Row],[End Time Int]]&lt;Table1[[#This Row],[Start Time Int]],Table1[[#This Row],[End Time Int]]+24,Table1[[#This Row],[End Time Int]]))</f>
        <v>20</v>
      </c>
      <c r="I301" s="6">
        <f>Table1[[#This Row],[Adjusted End Time]]-Table1[[#This Row],[Start Time Int]]</f>
        <v>13</v>
      </c>
    </row>
    <row r="302" spans="1:9">
      <c r="A302" s="4">
        <v>41190.208333333336</v>
      </c>
      <c r="B302" s="4">
        <v>41191.010416666664</v>
      </c>
      <c r="C302" s="4">
        <f t="shared" si="9"/>
        <v>41190</v>
      </c>
      <c r="D302" s="7">
        <f>WEEKDAY(Table1[[#This Row],[Date]])</f>
        <v>2</v>
      </c>
      <c r="E302" s="5">
        <f t="shared" si="8"/>
        <v>19.249999999883585</v>
      </c>
      <c r="F302" s="6">
        <f>IFERROR(HOUR(Table1[[#This Row],[Start Time]])+MINUTE(Table1[[#This Row],[Start Time]])/60,"Err")</f>
        <v>5</v>
      </c>
      <c r="G302" s="6">
        <f>IFERROR(HOUR(Table1[[#This Row],[End Time]])+MINUTE(Table1[[#This Row],[End Time]])/60,"Err")</f>
        <v>0.25</v>
      </c>
      <c r="H302" s="6">
        <f>IF(Table1[[#This Row],[Delta]]="Err","Err",IF(Table1[[#This Row],[End Time Int]]&lt;Table1[[#This Row],[Start Time Int]],Table1[[#This Row],[End Time Int]]+24,Table1[[#This Row],[End Time Int]]))</f>
        <v>24.25</v>
      </c>
      <c r="I302" s="6">
        <f>Table1[[#This Row],[Adjusted End Time]]-Table1[[#This Row],[Start Time Int]]</f>
        <v>19.25</v>
      </c>
    </row>
    <row r="303" spans="1:9">
      <c r="A303" s="4">
        <v>41191.239583333336</v>
      </c>
      <c r="B303" s="4">
        <v>41192.020833333336</v>
      </c>
      <c r="C303" s="4">
        <f t="shared" si="9"/>
        <v>41191</v>
      </c>
      <c r="D303" s="7">
        <f>WEEKDAY(Table1[[#This Row],[Date]])</f>
        <v>3</v>
      </c>
      <c r="E303" s="5">
        <f t="shared" si="8"/>
        <v>18.75</v>
      </c>
      <c r="F303" s="6">
        <f>IFERROR(HOUR(Table1[[#This Row],[Start Time]])+MINUTE(Table1[[#This Row],[Start Time]])/60,"Err")</f>
        <v>5.75</v>
      </c>
      <c r="G303" s="6">
        <f>IFERROR(HOUR(Table1[[#This Row],[End Time]])+MINUTE(Table1[[#This Row],[End Time]])/60,"Err")</f>
        <v>0.5</v>
      </c>
      <c r="H303" s="6">
        <f>IF(Table1[[#This Row],[Delta]]="Err","Err",IF(Table1[[#This Row],[End Time Int]]&lt;Table1[[#This Row],[Start Time Int]],Table1[[#This Row],[End Time Int]]+24,Table1[[#This Row],[End Time Int]]))</f>
        <v>24.5</v>
      </c>
      <c r="I303" s="6">
        <f>Table1[[#This Row],[Adjusted End Time]]-Table1[[#This Row],[Start Time Int]]</f>
        <v>18.75</v>
      </c>
    </row>
    <row r="304" spans="1:9">
      <c r="A304" s="4">
        <v>41192.208333333336</v>
      </c>
      <c r="B304" s="4">
        <v>41193.020833333336</v>
      </c>
      <c r="C304" s="4">
        <f t="shared" si="9"/>
        <v>41192</v>
      </c>
      <c r="D304" s="7">
        <f>WEEKDAY(Table1[[#This Row],[Date]])</f>
        <v>4</v>
      </c>
      <c r="E304" s="5">
        <f t="shared" si="8"/>
        <v>19.5</v>
      </c>
      <c r="F304" s="6">
        <f>IFERROR(HOUR(Table1[[#This Row],[Start Time]])+MINUTE(Table1[[#This Row],[Start Time]])/60,"Err")</f>
        <v>5</v>
      </c>
      <c r="G304" s="6">
        <f>IFERROR(HOUR(Table1[[#This Row],[End Time]])+MINUTE(Table1[[#This Row],[End Time]])/60,"Err")</f>
        <v>0.5</v>
      </c>
      <c r="H304" s="6">
        <f>IF(Table1[[#This Row],[Delta]]="Err","Err",IF(Table1[[#This Row],[End Time Int]]&lt;Table1[[#This Row],[Start Time Int]],Table1[[#This Row],[End Time Int]]+24,Table1[[#This Row],[End Time Int]]))</f>
        <v>24.5</v>
      </c>
      <c r="I304" s="6">
        <f>Table1[[#This Row],[Adjusted End Time]]-Table1[[#This Row],[Start Time Int]]</f>
        <v>19.5</v>
      </c>
    </row>
    <row r="305" spans="1:9">
      <c r="A305" s="4">
        <v>41193.229166666664</v>
      </c>
      <c r="B305" s="4">
        <v>41194.020833333336</v>
      </c>
      <c r="C305" s="4">
        <f t="shared" si="9"/>
        <v>41193</v>
      </c>
      <c r="D305" s="7">
        <f>WEEKDAY(Table1[[#This Row],[Date]])</f>
        <v>5</v>
      </c>
      <c r="E305" s="5">
        <f t="shared" si="8"/>
        <v>19.000000000116415</v>
      </c>
      <c r="F305" s="6">
        <f>IFERROR(HOUR(Table1[[#This Row],[Start Time]])+MINUTE(Table1[[#This Row],[Start Time]])/60,"Err")</f>
        <v>5.5</v>
      </c>
      <c r="G305" s="6">
        <f>IFERROR(HOUR(Table1[[#This Row],[End Time]])+MINUTE(Table1[[#This Row],[End Time]])/60,"Err")</f>
        <v>0.5</v>
      </c>
      <c r="H305" s="6">
        <f>IF(Table1[[#This Row],[Delta]]="Err","Err",IF(Table1[[#This Row],[End Time Int]]&lt;Table1[[#This Row],[Start Time Int]],Table1[[#This Row],[End Time Int]]+24,Table1[[#This Row],[End Time Int]]))</f>
        <v>24.5</v>
      </c>
      <c r="I305" s="6">
        <f>Table1[[#This Row],[Adjusted End Time]]-Table1[[#This Row],[Start Time Int]]</f>
        <v>19</v>
      </c>
    </row>
    <row r="306" spans="1:9">
      <c r="A306" s="4">
        <v>41194.208333333336</v>
      </c>
      <c r="B306" s="4">
        <v>41195.0625</v>
      </c>
      <c r="C306" s="4">
        <f t="shared" si="9"/>
        <v>41194</v>
      </c>
      <c r="D306" s="7">
        <f>WEEKDAY(Table1[[#This Row],[Date]])</f>
        <v>6</v>
      </c>
      <c r="E306" s="5">
        <f t="shared" si="8"/>
        <v>20.499999999941792</v>
      </c>
      <c r="F306" s="6">
        <f>IFERROR(HOUR(Table1[[#This Row],[Start Time]])+MINUTE(Table1[[#This Row],[Start Time]])/60,"Err")</f>
        <v>5</v>
      </c>
      <c r="G306" s="6">
        <f>IFERROR(HOUR(Table1[[#This Row],[End Time]])+MINUTE(Table1[[#This Row],[End Time]])/60,"Err")</f>
        <v>1.5</v>
      </c>
      <c r="H306" s="6">
        <f>IF(Table1[[#This Row],[Delta]]="Err","Err",IF(Table1[[#This Row],[End Time Int]]&lt;Table1[[#This Row],[Start Time Int]],Table1[[#This Row],[End Time Int]]+24,Table1[[#This Row],[End Time Int]]))</f>
        <v>25.5</v>
      </c>
      <c r="I306" s="6">
        <f>Table1[[#This Row],[Adjusted End Time]]-Table1[[#This Row],[Start Time Int]]</f>
        <v>20.5</v>
      </c>
    </row>
    <row r="307" spans="1:9" hidden="1">
      <c r="A307" s="4">
        <v>41195.28125</v>
      </c>
      <c r="B307" s="4">
        <v>41195.875</v>
      </c>
      <c r="C307" s="4">
        <f t="shared" si="9"/>
        <v>41195</v>
      </c>
      <c r="D307" s="7">
        <f>WEEKDAY(Table1[[#This Row],[Date]])</f>
        <v>7</v>
      </c>
      <c r="E307" s="5">
        <f t="shared" si="8"/>
        <v>14.25</v>
      </c>
      <c r="F307" s="6">
        <f>IFERROR(HOUR(Table1[[#This Row],[Start Time]])+MINUTE(Table1[[#This Row],[Start Time]])/60,"Err")</f>
        <v>6.75</v>
      </c>
      <c r="G307" s="6">
        <f>IFERROR(HOUR(Table1[[#This Row],[End Time]])+MINUTE(Table1[[#This Row],[End Time]])/60,"Err")</f>
        <v>21</v>
      </c>
      <c r="H307" s="6">
        <f>IF(Table1[[#This Row],[Delta]]="Err","Err",IF(Table1[[#This Row],[End Time Int]]&lt;Table1[[#This Row],[Start Time Int]],Table1[[#This Row],[End Time Int]]+24,Table1[[#This Row],[End Time Int]]))</f>
        <v>21</v>
      </c>
      <c r="I307" s="6">
        <f>Table1[[#This Row],[Adjusted End Time]]-Table1[[#This Row],[Start Time Int]]</f>
        <v>14.25</v>
      </c>
    </row>
    <row r="308" spans="1:9" hidden="1">
      <c r="A308" s="4">
        <v>41196.28125</v>
      </c>
      <c r="B308" s="4">
        <v>41196.864583333336</v>
      </c>
      <c r="C308" s="4">
        <f t="shared" si="9"/>
        <v>41196</v>
      </c>
      <c r="D308" s="7">
        <f>WEEKDAY(Table1[[#This Row],[Date]])</f>
        <v>1</v>
      </c>
      <c r="E308" s="5">
        <f t="shared" si="8"/>
        <v>14.000000000058208</v>
      </c>
      <c r="F308" s="6">
        <f>IFERROR(HOUR(Table1[[#This Row],[Start Time]])+MINUTE(Table1[[#This Row],[Start Time]])/60,"Err")</f>
        <v>6.75</v>
      </c>
      <c r="G308" s="6">
        <f>IFERROR(HOUR(Table1[[#This Row],[End Time]])+MINUTE(Table1[[#This Row],[End Time]])/60,"Err")</f>
        <v>20.75</v>
      </c>
      <c r="H308" s="6">
        <f>IF(Table1[[#This Row],[Delta]]="Err","Err",IF(Table1[[#This Row],[End Time Int]]&lt;Table1[[#This Row],[Start Time Int]],Table1[[#This Row],[End Time Int]]+24,Table1[[#This Row],[End Time Int]]))</f>
        <v>20.75</v>
      </c>
      <c r="I308" s="6">
        <f>Table1[[#This Row],[Adjusted End Time]]-Table1[[#This Row],[Start Time Int]]</f>
        <v>14</v>
      </c>
    </row>
    <row r="309" spans="1:9">
      <c r="A309" s="4">
        <v>41197.166666666664</v>
      </c>
      <c r="B309" s="4">
        <v>41198.020833333336</v>
      </c>
      <c r="C309" s="4">
        <f t="shared" si="9"/>
        <v>41197</v>
      </c>
      <c r="D309" s="7">
        <f>WEEKDAY(Table1[[#This Row],[Date]])</f>
        <v>2</v>
      </c>
      <c r="E309" s="5">
        <f t="shared" si="8"/>
        <v>20.500000000116415</v>
      </c>
      <c r="F309" s="6">
        <f>IFERROR(HOUR(Table1[[#This Row],[Start Time]])+MINUTE(Table1[[#This Row],[Start Time]])/60,"Err")</f>
        <v>4</v>
      </c>
      <c r="G309" s="6">
        <f>IFERROR(HOUR(Table1[[#This Row],[End Time]])+MINUTE(Table1[[#This Row],[End Time]])/60,"Err")</f>
        <v>0.5</v>
      </c>
      <c r="H309" s="6">
        <f>IF(Table1[[#This Row],[Delta]]="Err","Err",IF(Table1[[#This Row],[End Time Int]]&lt;Table1[[#This Row],[Start Time Int]],Table1[[#This Row],[End Time Int]]+24,Table1[[#This Row],[End Time Int]]))</f>
        <v>24.5</v>
      </c>
      <c r="I309" s="6">
        <f>Table1[[#This Row],[Adjusted End Time]]-Table1[[#This Row],[Start Time Int]]</f>
        <v>20.5</v>
      </c>
    </row>
    <row r="310" spans="1:9">
      <c r="A310" s="4">
        <v>41198.229166666664</v>
      </c>
      <c r="B310" s="4">
        <v>41199.041666666664</v>
      </c>
      <c r="C310" s="4">
        <f t="shared" si="9"/>
        <v>41198</v>
      </c>
      <c r="D310" s="7">
        <f>WEEKDAY(Table1[[#This Row],[Date]])</f>
        <v>3</v>
      </c>
      <c r="E310" s="5">
        <f t="shared" si="8"/>
        <v>19.5</v>
      </c>
      <c r="F310" s="6">
        <f>IFERROR(HOUR(Table1[[#This Row],[Start Time]])+MINUTE(Table1[[#This Row],[Start Time]])/60,"Err")</f>
        <v>5.5</v>
      </c>
      <c r="G310" s="6">
        <f>IFERROR(HOUR(Table1[[#This Row],[End Time]])+MINUTE(Table1[[#This Row],[End Time]])/60,"Err")</f>
        <v>1</v>
      </c>
      <c r="H310" s="6">
        <f>IF(Table1[[#This Row],[Delta]]="Err","Err",IF(Table1[[#This Row],[End Time Int]]&lt;Table1[[#This Row],[Start Time Int]],Table1[[#This Row],[End Time Int]]+24,Table1[[#This Row],[End Time Int]]))</f>
        <v>25</v>
      </c>
      <c r="I310" s="6">
        <f>Table1[[#This Row],[Adjusted End Time]]-Table1[[#This Row],[Start Time Int]]</f>
        <v>19.5</v>
      </c>
    </row>
    <row r="311" spans="1:9">
      <c r="A311" s="4">
        <v>41199.239583333336</v>
      </c>
      <c r="B311" s="4">
        <v>41200.020833333336</v>
      </c>
      <c r="C311" s="4">
        <f t="shared" si="9"/>
        <v>41199</v>
      </c>
      <c r="D311" s="7">
        <f>WEEKDAY(Table1[[#This Row],[Date]])</f>
        <v>4</v>
      </c>
      <c r="E311" s="5">
        <f t="shared" si="8"/>
        <v>18.75</v>
      </c>
      <c r="F311" s="6">
        <f>IFERROR(HOUR(Table1[[#This Row],[Start Time]])+MINUTE(Table1[[#This Row],[Start Time]])/60,"Err")</f>
        <v>5.75</v>
      </c>
      <c r="G311" s="6">
        <f>IFERROR(HOUR(Table1[[#This Row],[End Time]])+MINUTE(Table1[[#This Row],[End Time]])/60,"Err")</f>
        <v>0.5</v>
      </c>
      <c r="H311" s="6">
        <f>IF(Table1[[#This Row],[Delta]]="Err","Err",IF(Table1[[#This Row],[End Time Int]]&lt;Table1[[#This Row],[Start Time Int]],Table1[[#This Row],[End Time Int]]+24,Table1[[#This Row],[End Time Int]]))</f>
        <v>24.5</v>
      </c>
      <c r="I311" s="6">
        <f>Table1[[#This Row],[Adjusted End Time]]-Table1[[#This Row],[Start Time Int]]</f>
        <v>18.75</v>
      </c>
    </row>
    <row r="312" spans="1:9">
      <c r="A312" s="4">
        <v>41200.229166666664</v>
      </c>
      <c r="B312" s="4">
        <v>41201.052083333336</v>
      </c>
      <c r="C312" s="4">
        <f t="shared" si="9"/>
        <v>41200</v>
      </c>
      <c r="D312" s="7">
        <f>WEEKDAY(Table1[[#This Row],[Date]])</f>
        <v>5</v>
      </c>
      <c r="E312" s="5">
        <f t="shared" si="8"/>
        <v>19.750000000116415</v>
      </c>
      <c r="F312" s="6">
        <f>IFERROR(HOUR(Table1[[#This Row],[Start Time]])+MINUTE(Table1[[#This Row],[Start Time]])/60,"Err")</f>
        <v>5.5</v>
      </c>
      <c r="G312" s="6">
        <f>IFERROR(HOUR(Table1[[#This Row],[End Time]])+MINUTE(Table1[[#This Row],[End Time]])/60,"Err")</f>
        <v>1.25</v>
      </c>
      <c r="H312" s="6">
        <f>IF(Table1[[#This Row],[Delta]]="Err","Err",IF(Table1[[#This Row],[End Time Int]]&lt;Table1[[#This Row],[Start Time Int]],Table1[[#This Row],[End Time Int]]+24,Table1[[#This Row],[End Time Int]]))</f>
        <v>25.25</v>
      </c>
      <c r="I312" s="6">
        <f>Table1[[#This Row],[Adjusted End Time]]-Table1[[#This Row],[Start Time Int]]</f>
        <v>19.75</v>
      </c>
    </row>
    <row r="313" spans="1:9">
      <c r="A313" s="4">
        <v>41201.208333333336</v>
      </c>
      <c r="B313" s="4">
        <v>41202.03125</v>
      </c>
      <c r="C313" s="4">
        <f t="shared" si="9"/>
        <v>41201</v>
      </c>
      <c r="D313" s="7">
        <f>WEEKDAY(Table1[[#This Row],[Date]])</f>
        <v>6</v>
      </c>
      <c r="E313" s="5">
        <f t="shared" si="8"/>
        <v>19.749999999941792</v>
      </c>
      <c r="F313" s="6">
        <f>IFERROR(HOUR(Table1[[#This Row],[Start Time]])+MINUTE(Table1[[#This Row],[Start Time]])/60,"Err")</f>
        <v>5</v>
      </c>
      <c r="G313" s="6">
        <f>IFERROR(HOUR(Table1[[#This Row],[End Time]])+MINUTE(Table1[[#This Row],[End Time]])/60,"Err")</f>
        <v>0.75</v>
      </c>
      <c r="H313" s="6">
        <f>IF(Table1[[#This Row],[Delta]]="Err","Err",IF(Table1[[#This Row],[End Time Int]]&lt;Table1[[#This Row],[Start Time Int]],Table1[[#This Row],[End Time Int]]+24,Table1[[#This Row],[End Time Int]]))</f>
        <v>24.75</v>
      </c>
      <c r="I313" s="6">
        <f>Table1[[#This Row],[Adjusted End Time]]-Table1[[#This Row],[Start Time Int]]</f>
        <v>19.75</v>
      </c>
    </row>
    <row r="314" spans="1:9" hidden="1">
      <c r="A314" s="4">
        <v>41202.270833333336</v>
      </c>
      <c r="B314" s="4">
        <v>41202.947916666664</v>
      </c>
      <c r="C314" s="4">
        <f t="shared" si="9"/>
        <v>41202</v>
      </c>
      <c r="D314" s="7">
        <f>WEEKDAY(Table1[[#This Row],[Date]])</f>
        <v>7</v>
      </c>
      <c r="E314" s="5">
        <f t="shared" si="8"/>
        <v>16.249999999883585</v>
      </c>
      <c r="F314" s="6">
        <f>IFERROR(HOUR(Table1[[#This Row],[Start Time]])+MINUTE(Table1[[#This Row],[Start Time]])/60,"Err")</f>
        <v>6.5</v>
      </c>
      <c r="G314" s="6">
        <f>IFERROR(HOUR(Table1[[#This Row],[End Time]])+MINUTE(Table1[[#This Row],[End Time]])/60,"Err")</f>
        <v>22.75</v>
      </c>
      <c r="H314" s="6">
        <f>IF(Table1[[#This Row],[Delta]]="Err","Err",IF(Table1[[#This Row],[End Time Int]]&lt;Table1[[#This Row],[Start Time Int]],Table1[[#This Row],[End Time Int]]+24,Table1[[#This Row],[End Time Int]]))</f>
        <v>22.75</v>
      </c>
      <c r="I314" s="6">
        <f>Table1[[#This Row],[Adjusted End Time]]-Table1[[#This Row],[Start Time Int]]</f>
        <v>16.25</v>
      </c>
    </row>
    <row r="315" spans="1:9" hidden="1">
      <c r="A315" s="4">
        <v>41203.291666666664</v>
      </c>
      <c r="B315" s="4">
        <v>41203.84375</v>
      </c>
      <c r="C315" s="4">
        <f t="shared" si="9"/>
        <v>41203</v>
      </c>
      <c r="D315" s="7">
        <f>WEEKDAY(Table1[[#This Row],[Date]])</f>
        <v>1</v>
      </c>
      <c r="E315" s="5">
        <f t="shared" si="8"/>
        <v>13.250000000058208</v>
      </c>
      <c r="F315" s="6">
        <f>IFERROR(HOUR(Table1[[#This Row],[Start Time]])+MINUTE(Table1[[#This Row],[Start Time]])/60,"Err")</f>
        <v>7</v>
      </c>
      <c r="G315" s="6">
        <f>IFERROR(HOUR(Table1[[#This Row],[End Time]])+MINUTE(Table1[[#This Row],[End Time]])/60,"Err")</f>
        <v>20.25</v>
      </c>
      <c r="H315" s="6">
        <f>IF(Table1[[#This Row],[Delta]]="Err","Err",IF(Table1[[#This Row],[End Time Int]]&lt;Table1[[#This Row],[Start Time Int]],Table1[[#This Row],[End Time Int]]+24,Table1[[#This Row],[End Time Int]]))</f>
        <v>20.25</v>
      </c>
      <c r="I315" s="6">
        <f>Table1[[#This Row],[Adjusted End Time]]-Table1[[#This Row],[Start Time Int]]</f>
        <v>13.25</v>
      </c>
    </row>
    <row r="316" spans="1:9">
      <c r="A316" s="4">
        <v>41204.208333333336</v>
      </c>
      <c r="B316" s="4">
        <v>41205.020833333336</v>
      </c>
      <c r="C316" s="4">
        <f t="shared" si="9"/>
        <v>41204</v>
      </c>
      <c r="D316" s="7">
        <f>WEEKDAY(Table1[[#This Row],[Date]])</f>
        <v>2</v>
      </c>
      <c r="E316" s="5">
        <f t="shared" si="8"/>
        <v>19.5</v>
      </c>
      <c r="F316" s="6">
        <f>IFERROR(HOUR(Table1[[#This Row],[Start Time]])+MINUTE(Table1[[#This Row],[Start Time]])/60,"Err")</f>
        <v>5</v>
      </c>
      <c r="G316" s="6">
        <f>IFERROR(HOUR(Table1[[#This Row],[End Time]])+MINUTE(Table1[[#This Row],[End Time]])/60,"Err")</f>
        <v>0.5</v>
      </c>
      <c r="H316" s="6">
        <f>IF(Table1[[#This Row],[Delta]]="Err","Err",IF(Table1[[#This Row],[End Time Int]]&lt;Table1[[#This Row],[Start Time Int]],Table1[[#This Row],[End Time Int]]+24,Table1[[#This Row],[End Time Int]]))</f>
        <v>24.5</v>
      </c>
      <c r="I316" s="6">
        <f>Table1[[#This Row],[Adjusted End Time]]-Table1[[#This Row],[Start Time Int]]</f>
        <v>19.5</v>
      </c>
    </row>
    <row r="317" spans="1:9">
      <c r="A317" s="4">
        <v>41205.229166666664</v>
      </c>
      <c r="B317" s="4">
        <v>41206.020833333336</v>
      </c>
      <c r="C317" s="4">
        <f t="shared" si="9"/>
        <v>41205</v>
      </c>
      <c r="D317" s="7">
        <f>WEEKDAY(Table1[[#This Row],[Date]])</f>
        <v>3</v>
      </c>
      <c r="E317" s="5">
        <f t="shared" si="8"/>
        <v>19.000000000116415</v>
      </c>
      <c r="F317" s="6">
        <f>IFERROR(HOUR(Table1[[#This Row],[Start Time]])+MINUTE(Table1[[#This Row],[Start Time]])/60,"Err")</f>
        <v>5.5</v>
      </c>
      <c r="G317" s="6">
        <f>IFERROR(HOUR(Table1[[#This Row],[End Time]])+MINUTE(Table1[[#This Row],[End Time]])/60,"Err")</f>
        <v>0.5</v>
      </c>
      <c r="H317" s="6">
        <f>IF(Table1[[#This Row],[Delta]]="Err","Err",IF(Table1[[#This Row],[End Time Int]]&lt;Table1[[#This Row],[Start Time Int]],Table1[[#This Row],[End Time Int]]+24,Table1[[#This Row],[End Time Int]]))</f>
        <v>24.5</v>
      </c>
      <c r="I317" s="6">
        <f>Table1[[#This Row],[Adjusted End Time]]-Table1[[#This Row],[Start Time Int]]</f>
        <v>19</v>
      </c>
    </row>
    <row r="318" spans="1:9">
      <c r="A318" s="4">
        <v>41206.21875</v>
      </c>
      <c r="B318" s="4">
        <v>41207.010416666664</v>
      </c>
      <c r="C318" s="4">
        <f t="shared" si="9"/>
        <v>41206</v>
      </c>
      <c r="D318" s="7">
        <f>WEEKDAY(Table1[[#This Row],[Date]])</f>
        <v>4</v>
      </c>
      <c r="E318" s="5">
        <f t="shared" si="8"/>
        <v>18.999999999941792</v>
      </c>
      <c r="F318" s="6">
        <f>IFERROR(HOUR(Table1[[#This Row],[Start Time]])+MINUTE(Table1[[#This Row],[Start Time]])/60,"Err")</f>
        <v>5.25</v>
      </c>
      <c r="G318" s="6">
        <f>IFERROR(HOUR(Table1[[#This Row],[End Time]])+MINUTE(Table1[[#This Row],[End Time]])/60,"Err")</f>
        <v>0.25</v>
      </c>
      <c r="H318" s="6">
        <f>IF(Table1[[#This Row],[Delta]]="Err","Err",IF(Table1[[#This Row],[End Time Int]]&lt;Table1[[#This Row],[Start Time Int]],Table1[[#This Row],[End Time Int]]+24,Table1[[#This Row],[End Time Int]]))</f>
        <v>24.25</v>
      </c>
      <c r="I318" s="6">
        <f>Table1[[#This Row],[Adjusted End Time]]-Table1[[#This Row],[Start Time Int]]</f>
        <v>19</v>
      </c>
    </row>
    <row r="319" spans="1:9">
      <c r="A319" s="4">
        <v>41207.229166666664</v>
      </c>
      <c r="B319" s="4">
        <v>41208.020833333336</v>
      </c>
      <c r="C319" s="4">
        <f t="shared" si="9"/>
        <v>41207</v>
      </c>
      <c r="D319" s="7">
        <f>WEEKDAY(Table1[[#This Row],[Date]])</f>
        <v>5</v>
      </c>
      <c r="E319" s="5">
        <f t="shared" si="8"/>
        <v>19.000000000116415</v>
      </c>
      <c r="F319" s="6">
        <f>IFERROR(HOUR(Table1[[#This Row],[Start Time]])+MINUTE(Table1[[#This Row],[Start Time]])/60,"Err")</f>
        <v>5.5</v>
      </c>
      <c r="G319" s="6">
        <f>IFERROR(HOUR(Table1[[#This Row],[End Time]])+MINUTE(Table1[[#This Row],[End Time]])/60,"Err")</f>
        <v>0.5</v>
      </c>
      <c r="H319" s="6">
        <f>IF(Table1[[#This Row],[Delta]]="Err","Err",IF(Table1[[#This Row],[End Time Int]]&lt;Table1[[#This Row],[Start Time Int]],Table1[[#This Row],[End Time Int]]+24,Table1[[#This Row],[End Time Int]]))</f>
        <v>24.5</v>
      </c>
      <c r="I319" s="6">
        <f>Table1[[#This Row],[Adjusted End Time]]-Table1[[#This Row],[Start Time Int]]</f>
        <v>19</v>
      </c>
    </row>
    <row r="320" spans="1:9">
      <c r="A320" s="4">
        <v>41208.21875</v>
      </c>
      <c r="B320" s="4">
        <v>41209.041666666664</v>
      </c>
      <c r="C320" s="4">
        <f t="shared" si="9"/>
        <v>41208</v>
      </c>
      <c r="D320" s="7">
        <f>WEEKDAY(Table1[[#This Row],[Date]])</f>
        <v>6</v>
      </c>
      <c r="E320" s="5">
        <f t="shared" si="8"/>
        <v>19.749999999941792</v>
      </c>
      <c r="F320" s="6">
        <f>IFERROR(HOUR(Table1[[#This Row],[Start Time]])+MINUTE(Table1[[#This Row],[Start Time]])/60,"Err")</f>
        <v>5.25</v>
      </c>
      <c r="G320" s="6">
        <f>IFERROR(HOUR(Table1[[#This Row],[End Time]])+MINUTE(Table1[[#This Row],[End Time]])/60,"Err")</f>
        <v>1</v>
      </c>
      <c r="H320" s="6">
        <f>IF(Table1[[#This Row],[Delta]]="Err","Err",IF(Table1[[#This Row],[End Time Int]]&lt;Table1[[#This Row],[Start Time Int]],Table1[[#This Row],[End Time Int]]+24,Table1[[#This Row],[End Time Int]]))</f>
        <v>25</v>
      </c>
      <c r="I320" s="6">
        <f>Table1[[#This Row],[Adjusted End Time]]-Table1[[#This Row],[Start Time Int]]</f>
        <v>19.75</v>
      </c>
    </row>
    <row r="321" spans="1:9" hidden="1">
      <c r="A321" s="4">
        <v>41209.25</v>
      </c>
      <c r="B321" s="4">
        <v>41209.875</v>
      </c>
      <c r="C321" s="4">
        <f t="shared" si="9"/>
        <v>41209</v>
      </c>
      <c r="D321" s="7">
        <f>WEEKDAY(Table1[[#This Row],[Date]])</f>
        <v>7</v>
      </c>
      <c r="E321" s="5">
        <f t="shared" si="8"/>
        <v>15</v>
      </c>
      <c r="F321" s="6">
        <f>IFERROR(HOUR(Table1[[#This Row],[Start Time]])+MINUTE(Table1[[#This Row],[Start Time]])/60,"Err")</f>
        <v>6</v>
      </c>
      <c r="G321" s="6">
        <f>IFERROR(HOUR(Table1[[#This Row],[End Time]])+MINUTE(Table1[[#This Row],[End Time]])/60,"Err")</f>
        <v>21</v>
      </c>
      <c r="H321" s="6">
        <f>IF(Table1[[#This Row],[Delta]]="Err","Err",IF(Table1[[#This Row],[End Time Int]]&lt;Table1[[#This Row],[Start Time Int]],Table1[[#This Row],[End Time Int]]+24,Table1[[#This Row],[End Time Int]]))</f>
        <v>21</v>
      </c>
      <c r="I321" s="6">
        <f>Table1[[#This Row],[Adjusted End Time]]-Table1[[#This Row],[Start Time Int]]</f>
        <v>15</v>
      </c>
    </row>
    <row r="322" spans="1:9" hidden="1">
      <c r="A322" s="4">
        <v>41210.291666666664</v>
      </c>
      <c r="B322" s="4">
        <v>41210.822916666664</v>
      </c>
      <c r="C322" s="4">
        <f t="shared" si="9"/>
        <v>41210</v>
      </c>
      <c r="D322" s="7">
        <f>WEEKDAY(Table1[[#This Row],[Date]])</f>
        <v>1</v>
      </c>
      <c r="E322" s="5">
        <f t="shared" si="8"/>
        <v>12.75</v>
      </c>
      <c r="F322" s="6">
        <f>IFERROR(HOUR(Table1[[#This Row],[Start Time]])+MINUTE(Table1[[#This Row],[Start Time]])/60,"Err")</f>
        <v>7</v>
      </c>
      <c r="G322" s="6">
        <f>IFERROR(HOUR(Table1[[#This Row],[End Time]])+MINUTE(Table1[[#This Row],[End Time]])/60,"Err")</f>
        <v>19.75</v>
      </c>
      <c r="H322" s="6">
        <f>IF(Table1[[#This Row],[Delta]]="Err","Err",IF(Table1[[#This Row],[End Time Int]]&lt;Table1[[#This Row],[Start Time Int]],Table1[[#This Row],[End Time Int]]+24,Table1[[#This Row],[End Time Int]]))</f>
        <v>19.75</v>
      </c>
      <c r="I322" s="6">
        <f>Table1[[#This Row],[Adjusted End Time]]-Table1[[#This Row],[Start Time Int]]</f>
        <v>12.75</v>
      </c>
    </row>
    <row r="323" spans="1:9">
      <c r="A323" s="4">
        <v>41211.208333333336</v>
      </c>
      <c r="B323" s="4">
        <v>41212.052083333336</v>
      </c>
      <c r="C323" s="4">
        <f t="shared" si="9"/>
        <v>41211</v>
      </c>
      <c r="D323" s="7">
        <f>WEEKDAY(Table1[[#This Row],[Date]])</f>
        <v>2</v>
      </c>
      <c r="E323" s="5">
        <f t="shared" si="8"/>
        <v>20.25</v>
      </c>
      <c r="F323" s="6">
        <f>IFERROR(HOUR(Table1[[#This Row],[Start Time]])+MINUTE(Table1[[#This Row],[Start Time]])/60,"Err")</f>
        <v>5</v>
      </c>
      <c r="G323" s="6">
        <f>IFERROR(HOUR(Table1[[#This Row],[End Time]])+MINUTE(Table1[[#This Row],[End Time]])/60,"Err")</f>
        <v>1.25</v>
      </c>
      <c r="H323" s="6">
        <f>IF(Table1[[#This Row],[Delta]]="Err","Err",IF(Table1[[#This Row],[End Time Int]]&lt;Table1[[#This Row],[Start Time Int]],Table1[[#This Row],[End Time Int]]+24,Table1[[#This Row],[End Time Int]]))</f>
        <v>25.25</v>
      </c>
      <c r="I323" s="6">
        <f>Table1[[#This Row],[Adjusted End Time]]-Table1[[#This Row],[Start Time Int]]</f>
        <v>20.25</v>
      </c>
    </row>
    <row r="324" spans="1:9">
      <c r="A324" s="4">
        <v>41212.25</v>
      </c>
      <c r="B324" s="4">
        <v>41213.052083333336</v>
      </c>
      <c r="C324" s="4">
        <f t="shared" si="9"/>
        <v>41212</v>
      </c>
      <c r="D324" s="7">
        <f>WEEKDAY(Table1[[#This Row],[Date]])</f>
        <v>3</v>
      </c>
      <c r="E324" s="5">
        <f t="shared" si="8"/>
        <v>19.250000000058208</v>
      </c>
      <c r="F324" s="6">
        <f>IFERROR(HOUR(Table1[[#This Row],[Start Time]])+MINUTE(Table1[[#This Row],[Start Time]])/60,"Err")</f>
        <v>6</v>
      </c>
      <c r="G324" s="6">
        <f>IFERROR(HOUR(Table1[[#This Row],[End Time]])+MINUTE(Table1[[#This Row],[End Time]])/60,"Err")</f>
        <v>1.25</v>
      </c>
      <c r="H324" s="6">
        <f>IF(Table1[[#This Row],[Delta]]="Err","Err",IF(Table1[[#This Row],[End Time Int]]&lt;Table1[[#This Row],[Start Time Int]],Table1[[#This Row],[End Time Int]]+24,Table1[[#This Row],[End Time Int]]))</f>
        <v>25.25</v>
      </c>
      <c r="I324" s="6">
        <f>Table1[[#This Row],[Adjusted End Time]]-Table1[[#This Row],[Start Time Int]]</f>
        <v>19.25</v>
      </c>
    </row>
    <row r="325" spans="1:9">
      <c r="A325" s="4">
        <v>41213.229166666664</v>
      </c>
      <c r="B325" s="4">
        <v>41214.052083333336</v>
      </c>
      <c r="C325" s="4">
        <f t="shared" si="9"/>
        <v>41213</v>
      </c>
      <c r="D325" s="7">
        <f>WEEKDAY(Table1[[#This Row],[Date]])</f>
        <v>4</v>
      </c>
      <c r="E325" s="5">
        <f t="shared" si="8"/>
        <v>19.750000000116415</v>
      </c>
      <c r="F325" s="6">
        <f>IFERROR(HOUR(Table1[[#This Row],[Start Time]])+MINUTE(Table1[[#This Row],[Start Time]])/60,"Err")</f>
        <v>5.5</v>
      </c>
      <c r="G325" s="6">
        <f>IFERROR(HOUR(Table1[[#This Row],[End Time]])+MINUTE(Table1[[#This Row],[End Time]])/60,"Err")</f>
        <v>1.25</v>
      </c>
      <c r="H325" s="6">
        <f>IF(Table1[[#This Row],[Delta]]="Err","Err",IF(Table1[[#This Row],[End Time Int]]&lt;Table1[[#This Row],[Start Time Int]],Table1[[#This Row],[End Time Int]]+24,Table1[[#This Row],[End Time Int]]))</f>
        <v>25.25</v>
      </c>
      <c r="I325" s="6">
        <f>Table1[[#This Row],[Adjusted End Time]]-Table1[[#This Row],[Start Time Int]]</f>
        <v>19.75</v>
      </c>
    </row>
    <row r="326" spans="1:9">
      <c r="A326" s="4">
        <v>41214.229166666664</v>
      </c>
      <c r="B326" s="4">
        <v>41215.052083333336</v>
      </c>
      <c r="C326" s="4">
        <f t="shared" si="9"/>
        <v>41214</v>
      </c>
      <c r="D326" s="7">
        <f>WEEKDAY(Table1[[#This Row],[Date]])</f>
        <v>5</v>
      </c>
      <c r="E326" s="5">
        <f t="shared" si="8"/>
        <v>19.750000000116415</v>
      </c>
      <c r="F326" s="6">
        <f>IFERROR(HOUR(Table1[[#This Row],[Start Time]])+MINUTE(Table1[[#This Row],[Start Time]])/60,"Err")</f>
        <v>5.5</v>
      </c>
      <c r="G326" s="6">
        <f>IFERROR(HOUR(Table1[[#This Row],[End Time]])+MINUTE(Table1[[#This Row],[End Time]])/60,"Err")</f>
        <v>1.25</v>
      </c>
      <c r="H326" s="6">
        <f>IF(Table1[[#This Row],[Delta]]="Err","Err",IF(Table1[[#This Row],[End Time Int]]&lt;Table1[[#This Row],[Start Time Int]],Table1[[#This Row],[End Time Int]]+24,Table1[[#This Row],[End Time Int]]))</f>
        <v>25.25</v>
      </c>
      <c r="I326" s="6">
        <f>Table1[[#This Row],[Adjusted End Time]]-Table1[[#This Row],[Start Time Int]]</f>
        <v>19.75</v>
      </c>
    </row>
    <row r="327" spans="1:9">
      <c r="A327" s="4">
        <v>41215.208333333336</v>
      </c>
      <c r="B327" s="4">
        <v>41216.052083333336</v>
      </c>
      <c r="C327" s="4">
        <f t="shared" si="9"/>
        <v>41215</v>
      </c>
      <c r="D327" s="7">
        <f>WEEKDAY(Table1[[#This Row],[Date]])</f>
        <v>6</v>
      </c>
      <c r="E327" s="5">
        <f t="shared" si="8"/>
        <v>20.25</v>
      </c>
      <c r="F327" s="6">
        <f>IFERROR(HOUR(Table1[[#This Row],[Start Time]])+MINUTE(Table1[[#This Row],[Start Time]])/60,"Err")</f>
        <v>5</v>
      </c>
      <c r="G327" s="6">
        <f>IFERROR(HOUR(Table1[[#This Row],[End Time]])+MINUTE(Table1[[#This Row],[End Time]])/60,"Err")</f>
        <v>1.25</v>
      </c>
      <c r="H327" s="6">
        <f>IF(Table1[[#This Row],[Delta]]="Err","Err",IF(Table1[[#This Row],[End Time Int]]&lt;Table1[[#This Row],[Start Time Int]],Table1[[#This Row],[End Time Int]]+24,Table1[[#This Row],[End Time Int]]))</f>
        <v>25.25</v>
      </c>
      <c r="I327" s="6">
        <f>Table1[[#This Row],[Adjusted End Time]]-Table1[[#This Row],[Start Time Int]]</f>
        <v>20.25</v>
      </c>
    </row>
    <row r="328" spans="1:9" hidden="1">
      <c r="A328" s="4">
        <v>41216.291666666664</v>
      </c>
      <c r="B328" s="4">
        <v>41216.84375</v>
      </c>
      <c r="C328" s="4">
        <f t="shared" si="9"/>
        <v>41216</v>
      </c>
      <c r="D328" s="7">
        <f>WEEKDAY(Table1[[#This Row],[Date]])</f>
        <v>7</v>
      </c>
      <c r="E328" s="5">
        <f t="shared" si="8"/>
        <v>13.250000000058208</v>
      </c>
      <c r="F328" s="6">
        <f>IFERROR(HOUR(Table1[[#This Row],[Start Time]])+MINUTE(Table1[[#This Row],[Start Time]])/60,"Err")</f>
        <v>7</v>
      </c>
      <c r="G328" s="6">
        <f>IFERROR(HOUR(Table1[[#This Row],[End Time]])+MINUTE(Table1[[#This Row],[End Time]])/60,"Err")</f>
        <v>20.25</v>
      </c>
      <c r="H328" s="6">
        <f>IF(Table1[[#This Row],[Delta]]="Err","Err",IF(Table1[[#This Row],[End Time Int]]&lt;Table1[[#This Row],[Start Time Int]],Table1[[#This Row],[End Time Int]]+24,Table1[[#This Row],[End Time Int]]))</f>
        <v>20.25</v>
      </c>
      <c r="I328" s="6">
        <f>Table1[[#This Row],[Adjusted End Time]]-Table1[[#This Row],[Start Time Int]]</f>
        <v>13.25</v>
      </c>
    </row>
    <row r="329" spans="1:9" hidden="1">
      <c r="A329" s="4">
        <v>41217.291666666664</v>
      </c>
      <c r="B329" s="4">
        <v>41217.875</v>
      </c>
      <c r="C329" s="4">
        <f t="shared" si="9"/>
        <v>41217</v>
      </c>
      <c r="D329" s="7">
        <f>WEEKDAY(Table1[[#This Row],[Date]])</f>
        <v>1</v>
      </c>
      <c r="E329" s="5">
        <f t="shared" si="8"/>
        <v>14.000000000058208</v>
      </c>
      <c r="F329" s="6">
        <f>IFERROR(HOUR(Table1[[#This Row],[Start Time]])+MINUTE(Table1[[#This Row],[Start Time]])/60,"Err")</f>
        <v>7</v>
      </c>
      <c r="G329" s="6">
        <f>IFERROR(HOUR(Table1[[#This Row],[End Time]])+MINUTE(Table1[[#This Row],[End Time]])/60,"Err")</f>
        <v>21</v>
      </c>
      <c r="H329" s="6">
        <f>IF(Table1[[#This Row],[Delta]]="Err","Err",IF(Table1[[#This Row],[End Time Int]]&lt;Table1[[#This Row],[Start Time Int]],Table1[[#This Row],[End Time Int]]+24,Table1[[#This Row],[End Time Int]]))</f>
        <v>21</v>
      </c>
      <c r="I329" s="6">
        <f>Table1[[#This Row],[Adjusted End Time]]-Table1[[#This Row],[Start Time Int]]</f>
        <v>14</v>
      </c>
    </row>
    <row r="330" spans="1:9">
      <c r="A330" s="4">
        <v>41218.208333333336</v>
      </c>
      <c r="B330" s="4">
        <v>41218.947916666664</v>
      </c>
      <c r="C330" s="4">
        <f t="shared" si="9"/>
        <v>41218</v>
      </c>
      <c r="D330" s="7">
        <f>WEEKDAY(Table1[[#This Row],[Date]])</f>
        <v>2</v>
      </c>
      <c r="E330" s="5">
        <f t="shared" si="8"/>
        <v>17.749999999883585</v>
      </c>
      <c r="F330" s="6">
        <f>IFERROR(HOUR(Table1[[#This Row],[Start Time]])+MINUTE(Table1[[#This Row],[Start Time]])/60,"Err")</f>
        <v>5</v>
      </c>
      <c r="G330" s="6">
        <f>IFERROR(HOUR(Table1[[#This Row],[End Time]])+MINUTE(Table1[[#This Row],[End Time]])/60,"Err")</f>
        <v>22.75</v>
      </c>
      <c r="H330" s="6">
        <f>IF(Table1[[#This Row],[Delta]]="Err","Err",IF(Table1[[#This Row],[End Time Int]]&lt;Table1[[#This Row],[Start Time Int]],Table1[[#This Row],[End Time Int]]+24,Table1[[#This Row],[End Time Int]]))</f>
        <v>22.75</v>
      </c>
      <c r="I330" s="6">
        <f>Table1[[#This Row],[Adjusted End Time]]-Table1[[#This Row],[Start Time Int]]</f>
        <v>17.75</v>
      </c>
    </row>
    <row r="331" spans="1:9">
      <c r="A331" s="4">
        <v>41219.21875</v>
      </c>
      <c r="B331" s="4">
        <v>41220.020833333336</v>
      </c>
      <c r="C331" s="4">
        <f t="shared" si="9"/>
        <v>41219</v>
      </c>
      <c r="D331" s="7">
        <f>WEEKDAY(Table1[[#This Row],[Date]])</f>
        <v>3</v>
      </c>
      <c r="E331" s="5">
        <f t="shared" si="8"/>
        <v>19.250000000058208</v>
      </c>
      <c r="F331" s="6">
        <f>IFERROR(HOUR(Table1[[#This Row],[Start Time]])+MINUTE(Table1[[#This Row],[Start Time]])/60,"Err")</f>
        <v>5.25</v>
      </c>
      <c r="G331" s="6">
        <f>IFERROR(HOUR(Table1[[#This Row],[End Time]])+MINUTE(Table1[[#This Row],[End Time]])/60,"Err")</f>
        <v>0.5</v>
      </c>
      <c r="H331" s="6">
        <f>IF(Table1[[#This Row],[Delta]]="Err","Err",IF(Table1[[#This Row],[End Time Int]]&lt;Table1[[#This Row],[Start Time Int]],Table1[[#This Row],[End Time Int]]+24,Table1[[#This Row],[End Time Int]]))</f>
        <v>24.5</v>
      </c>
      <c r="I331" s="6">
        <f>Table1[[#This Row],[Adjusted End Time]]-Table1[[#This Row],[Start Time Int]]</f>
        <v>19.25</v>
      </c>
    </row>
    <row r="332" spans="1:9">
      <c r="A332" s="4">
        <v>41220.21875</v>
      </c>
      <c r="B332" s="4">
        <v>41221.010416666664</v>
      </c>
      <c r="C332" s="4">
        <f t="shared" si="9"/>
        <v>41220</v>
      </c>
      <c r="D332" s="7">
        <f>WEEKDAY(Table1[[#This Row],[Date]])</f>
        <v>4</v>
      </c>
      <c r="E332" s="5">
        <f t="shared" si="8"/>
        <v>18.999999999941792</v>
      </c>
      <c r="F332" s="6">
        <f>IFERROR(HOUR(Table1[[#This Row],[Start Time]])+MINUTE(Table1[[#This Row],[Start Time]])/60,"Err")</f>
        <v>5.25</v>
      </c>
      <c r="G332" s="6">
        <f>IFERROR(HOUR(Table1[[#This Row],[End Time]])+MINUTE(Table1[[#This Row],[End Time]])/60,"Err")</f>
        <v>0.25</v>
      </c>
      <c r="H332" s="6">
        <f>IF(Table1[[#This Row],[Delta]]="Err","Err",IF(Table1[[#This Row],[End Time Int]]&lt;Table1[[#This Row],[Start Time Int]],Table1[[#This Row],[End Time Int]]+24,Table1[[#This Row],[End Time Int]]))</f>
        <v>24.25</v>
      </c>
      <c r="I332" s="6">
        <f>Table1[[#This Row],[Adjusted End Time]]-Table1[[#This Row],[Start Time Int]]</f>
        <v>19</v>
      </c>
    </row>
    <row r="333" spans="1:9">
      <c r="A333" s="4">
        <v>41221.166666666664</v>
      </c>
      <c r="B333" s="4">
        <v>41222.041666666664</v>
      </c>
      <c r="C333" s="4">
        <f t="shared" si="9"/>
        <v>41221</v>
      </c>
      <c r="D333" s="7">
        <f>WEEKDAY(Table1[[#This Row],[Date]])</f>
        <v>5</v>
      </c>
      <c r="E333" s="5">
        <f t="shared" si="8"/>
        <v>21</v>
      </c>
      <c r="F333" s="6">
        <f>IFERROR(HOUR(Table1[[#This Row],[Start Time]])+MINUTE(Table1[[#This Row],[Start Time]])/60,"Err")</f>
        <v>4</v>
      </c>
      <c r="G333" s="6">
        <f>IFERROR(HOUR(Table1[[#This Row],[End Time]])+MINUTE(Table1[[#This Row],[End Time]])/60,"Err")</f>
        <v>1</v>
      </c>
      <c r="H333" s="6">
        <f>IF(Table1[[#This Row],[Delta]]="Err","Err",IF(Table1[[#This Row],[End Time Int]]&lt;Table1[[#This Row],[Start Time Int]],Table1[[#This Row],[End Time Int]]+24,Table1[[#This Row],[End Time Int]]))</f>
        <v>25</v>
      </c>
      <c r="I333" s="6">
        <f>Table1[[#This Row],[Adjusted End Time]]-Table1[[#This Row],[Start Time Int]]</f>
        <v>21</v>
      </c>
    </row>
    <row r="334" spans="1:9">
      <c r="A334" s="4">
        <v>41222.208333333336</v>
      </c>
      <c r="B334" s="4">
        <v>41223.0625</v>
      </c>
      <c r="C334" s="4">
        <f t="shared" si="9"/>
        <v>41222</v>
      </c>
      <c r="D334" s="7">
        <f>WEEKDAY(Table1[[#This Row],[Date]])</f>
        <v>6</v>
      </c>
      <c r="E334" s="5">
        <f t="shared" si="8"/>
        <v>20.499999999941792</v>
      </c>
      <c r="F334" s="6">
        <f>IFERROR(HOUR(Table1[[#This Row],[Start Time]])+MINUTE(Table1[[#This Row],[Start Time]])/60,"Err")</f>
        <v>5</v>
      </c>
      <c r="G334" s="6">
        <f>IFERROR(HOUR(Table1[[#This Row],[End Time]])+MINUTE(Table1[[#This Row],[End Time]])/60,"Err")</f>
        <v>1.5</v>
      </c>
      <c r="H334" s="6">
        <f>IF(Table1[[#This Row],[Delta]]="Err","Err",IF(Table1[[#This Row],[End Time Int]]&lt;Table1[[#This Row],[Start Time Int]],Table1[[#This Row],[End Time Int]]+24,Table1[[#This Row],[End Time Int]]))</f>
        <v>25.5</v>
      </c>
      <c r="I334" s="6">
        <f>Table1[[#This Row],[Adjusted End Time]]-Table1[[#This Row],[Start Time Int]]</f>
        <v>20.5</v>
      </c>
    </row>
    <row r="335" spans="1:9" hidden="1">
      <c r="A335" s="4">
        <v>41223.260416666664</v>
      </c>
      <c r="B335" s="4">
        <v>41223.9375</v>
      </c>
      <c r="C335" s="4">
        <f t="shared" si="9"/>
        <v>41223</v>
      </c>
      <c r="D335" s="7">
        <f>WEEKDAY(Table1[[#This Row],[Date]])</f>
        <v>7</v>
      </c>
      <c r="E335" s="5">
        <f t="shared" si="8"/>
        <v>16.250000000058208</v>
      </c>
      <c r="F335" s="6">
        <f>IFERROR(HOUR(Table1[[#This Row],[Start Time]])+MINUTE(Table1[[#This Row],[Start Time]])/60,"Err")</f>
        <v>6.25</v>
      </c>
      <c r="G335" s="6">
        <f>IFERROR(HOUR(Table1[[#This Row],[End Time]])+MINUTE(Table1[[#This Row],[End Time]])/60,"Err")</f>
        <v>22.5</v>
      </c>
      <c r="H335" s="6">
        <f>IF(Table1[[#This Row],[Delta]]="Err","Err",IF(Table1[[#This Row],[End Time Int]]&lt;Table1[[#This Row],[Start Time Int]],Table1[[#This Row],[End Time Int]]+24,Table1[[#This Row],[End Time Int]]))</f>
        <v>22.5</v>
      </c>
      <c r="I335" s="6">
        <f>Table1[[#This Row],[Adjusted End Time]]-Table1[[#This Row],[Start Time Int]]</f>
        <v>16.25</v>
      </c>
    </row>
    <row r="336" spans="1:9" hidden="1">
      <c r="A336" s="4">
        <v>41224.260416666664</v>
      </c>
      <c r="B336" s="4">
        <v>41224.875</v>
      </c>
      <c r="C336" s="4">
        <f t="shared" si="9"/>
        <v>41224</v>
      </c>
      <c r="D336" s="7">
        <f>WEEKDAY(Table1[[#This Row],[Date]])</f>
        <v>1</v>
      </c>
      <c r="E336" s="5">
        <f t="shared" si="8"/>
        <v>14.750000000058208</v>
      </c>
      <c r="F336" s="6">
        <f>IFERROR(HOUR(Table1[[#This Row],[Start Time]])+MINUTE(Table1[[#This Row],[Start Time]])/60,"Err")</f>
        <v>6.25</v>
      </c>
      <c r="G336" s="6">
        <f>IFERROR(HOUR(Table1[[#This Row],[End Time]])+MINUTE(Table1[[#This Row],[End Time]])/60,"Err")</f>
        <v>21</v>
      </c>
      <c r="H336" s="6">
        <f>IF(Table1[[#This Row],[Delta]]="Err","Err",IF(Table1[[#This Row],[End Time Int]]&lt;Table1[[#This Row],[Start Time Int]],Table1[[#This Row],[End Time Int]]+24,Table1[[#This Row],[End Time Int]]))</f>
        <v>21</v>
      </c>
      <c r="I336" s="6">
        <f>Table1[[#This Row],[Adjusted End Time]]-Table1[[#This Row],[Start Time Int]]</f>
        <v>14.75</v>
      </c>
    </row>
    <row r="337" spans="1:9">
      <c r="A337" s="4">
        <v>41225.208333333336</v>
      </c>
      <c r="B337" s="4">
        <v>41226.010416666664</v>
      </c>
      <c r="C337" s="4">
        <f t="shared" si="9"/>
        <v>41225</v>
      </c>
      <c r="D337" s="7">
        <f>WEEKDAY(Table1[[#This Row],[Date]])</f>
        <v>2</v>
      </c>
      <c r="E337" s="5">
        <f t="shared" si="8"/>
        <v>19.249999999883585</v>
      </c>
      <c r="F337" s="6">
        <f>IFERROR(HOUR(Table1[[#This Row],[Start Time]])+MINUTE(Table1[[#This Row],[Start Time]])/60,"Err")</f>
        <v>5</v>
      </c>
      <c r="G337" s="6">
        <f>IFERROR(HOUR(Table1[[#This Row],[End Time]])+MINUTE(Table1[[#This Row],[End Time]])/60,"Err")</f>
        <v>0.25</v>
      </c>
      <c r="H337" s="6">
        <f>IF(Table1[[#This Row],[Delta]]="Err","Err",IF(Table1[[#This Row],[End Time Int]]&lt;Table1[[#This Row],[Start Time Int]],Table1[[#This Row],[End Time Int]]+24,Table1[[#This Row],[End Time Int]]))</f>
        <v>24.25</v>
      </c>
      <c r="I337" s="6">
        <f>Table1[[#This Row],[Adjusted End Time]]-Table1[[#This Row],[Start Time Int]]</f>
        <v>19.25</v>
      </c>
    </row>
    <row r="338" spans="1:9">
      <c r="A338" s="4">
        <v>41226.21875</v>
      </c>
      <c r="B338" s="4">
        <v>41226.96875</v>
      </c>
      <c r="C338" s="4">
        <f t="shared" si="9"/>
        <v>41226</v>
      </c>
      <c r="D338" s="7">
        <f>WEEKDAY(Table1[[#This Row],[Date]])</f>
        <v>3</v>
      </c>
      <c r="E338" s="5">
        <f t="shared" si="8"/>
        <v>18</v>
      </c>
      <c r="F338" s="6">
        <f>IFERROR(HOUR(Table1[[#This Row],[Start Time]])+MINUTE(Table1[[#This Row],[Start Time]])/60,"Err")</f>
        <v>5.25</v>
      </c>
      <c r="G338" s="6">
        <f>IFERROR(HOUR(Table1[[#This Row],[End Time]])+MINUTE(Table1[[#This Row],[End Time]])/60,"Err")</f>
        <v>23.25</v>
      </c>
      <c r="H338" s="6">
        <f>IF(Table1[[#This Row],[Delta]]="Err","Err",IF(Table1[[#This Row],[End Time Int]]&lt;Table1[[#This Row],[Start Time Int]],Table1[[#This Row],[End Time Int]]+24,Table1[[#This Row],[End Time Int]]))</f>
        <v>23.25</v>
      </c>
      <c r="I338" s="6">
        <f>Table1[[#This Row],[Adjusted End Time]]-Table1[[#This Row],[Start Time Int]]</f>
        <v>18</v>
      </c>
    </row>
    <row r="339" spans="1:9">
      <c r="A339" s="4">
        <v>41227.208333333336</v>
      </c>
      <c r="B339" s="4">
        <v>41228.052083333336</v>
      </c>
      <c r="C339" s="4">
        <f t="shared" si="9"/>
        <v>41227</v>
      </c>
      <c r="D339" s="7">
        <f>WEEKDAY(Table1[[#This Row],[Date]])</f>
        <v>4</v>
      </c>
      <c r="E339" s="5">
        <f t="shared" si="8"/>
        <v>20.25</v>
      </c>
      <c r="F339" s="6">
        <f>IFERROR(HOUR(Table1[[#This Row],[Start Time]])+MINUTE(Table1[[#This Row],[Start Time]])/60,"Err")</f>
        <v>5</v>
      </c>
      <c r="G339" s="6">
        <f>IFERROR(HOUR(Table1[[#This Row],[End Time]])+MINUTE(Table1[[#This Row],[End Time]])/60,"Err")</f>
        <v>1.25</v>
      </c>
      <c r="H339" s="6">
        <f>IF(Table1[[#This Row],[Delta]]="Err","Err",IF(Table1[[#This Row],[End Time Int]]&lt;Table1[[#This Row],[Start Time Int]],Table1[[#This Row],[End Time Int]]+24,Table1[[#This Row],[End Time Int]]))</f>
        <v>25.25</v>
      </c>
      <c r="I339" s="6">
        <f>Table1[[#This Row],[Adjusted End Time]]-Table1[[#This Row],[Start Time Int]]</f>
        <v>20.25</v>
      </c>
    </row>
    <row r="340" spans="1:9">
      <c r="A340" s="4">
        <v>41228.229166666664</v>
      </c>
      <c r="B340" s="4">
        <v>41229.052083333336</v>
      </c>
      <c r="C340" s="4">
        <f t="shared" si="9"/>
        <v>41228</v>
      </c>
      <c r="D340" s="7">
        <f>WEEKDAY(Table1[[#This Row],[Date]])</f>
        <v>5</v>
      </c>
      <c r="E340" s="5">
        <f t="shared" si="8"/>
        <v>19.750000000116415</v>
      </c>
      <c r="F340" s="6">
        <f>IFERROR(HOUR(Table1[[#This Row],[Start Time]])+MINUTE(Table1[[#This Row],[Start Time]])/60,"Err")</f>
        <v>5.5</v>
      </c>
      <c r="G340" s="6">
        <f>IFERROR(HOUR(Table1[[#This Row],[End Time]])+MINUTE(Table1[[#This Row],[End Time]])/60,"Err")</f>
        <v>1.25</v>
      </c>
      <c r="H340" s="6">
        <f>IF(Table1[[#This Row],[Delta]]="Err","Err",IF(Table1[[#This Row],[End Time Int]]&lt;Table1[[#This Row],[Start Time Int]],Table1[[#This Row],[End Time Int]]+24,Table1[[#This Row],[End Time Int]]))</f>
        <v>25.25</v>
      </c>
      <c r="I340" s="6">
        <f>Table1[[#This Row],[Adjusted End Time]]-Table1[[#This Row],[Start Time Int]]</f>
        <v>19.75</v>
      </c>
    </row>
    <row r="341" spans="1:9">
      <c r="A341" s="4">
        <v>41229.229166666664</v>
      </c>
      <c r="B341" s="4">
        <v>41230.020833333336</v>
      </c>
      <c r="C341" s="4">
        <f t="shared" si="9"/>
        <v>41229</v>
      </c>
      <c r="D341" s="7">
        <f>WEEKDAY(Table1[[#This Row],[Date]])</f>
        <v>6</v>
      </c>
      <c r="E341" s="5">
        <f t="shared" ref="E341:E404" si="10">IFERROR((B341-A341)*24,"Err")</f>
        <v>19.000000000116415</v>
      </c>
      <c r="F341" s="6">
        <f>IFERROR(HOUR(Table1[[#This Row],[Start Time]])+MINUTE(Table1[[#This Row],[Start Time]])/60,"Err")</f>
        <v>5.5</v>
      </c>
      <c r="G341" s="6">
        <f>IFERROR(HOUR(Table1[[#This Row],[End Time]])+MINUTE(Table1[[#This Row],[End Time]])/60,"Err")</f>
        <v>0.5</v>
      </c>
      <c r="H341" s="6">
        <f>IF(Table1[[#This Row],[Delta]]="Err","Err",IF(Table1[[#This Row],[End Time Int]]&lt;Table1[[#This Row],[Start Time Int]],Table1[[#This Row],[End Time Int]]+24,Table1[[#This Row],[End Time Int]]))</f>
        <v>24.5</v>
      </c>
      <c r="I341" s="6">
        <f>Table1[[#This Row],[Adjusted End Time]]-Table1[[#This Row],[Start Time Int]]</f>
        <v>19</v>
      </c>
    </row>
    <row r="342" spans="1:9" hidden="1">
      <c r="A342" s="4">
        <v>41230.28125</v>
      </c>
      <c r="B342" s="4">
        <v>41230.9375</v>
      </c>
      <c r="C342" s="4">
        <f t="shared" si="9"/>
        <v>41230</v>
      </c>
      <c r="D342" s="7">
        <f>WEEKDAY(Table1[[#This Row],[Date]])</f>
        <v>7</v>
      </c>
      <c r="E342" s="5">
        <f t="shared" si="10"/>
        <v>15.75</v>
      </c>
      <c r="F342" s="6">
        <f>IFERROR(HOUR(Table1[[#This Row],[Start Time]])+MINUTE(Table1[[#This Row],[Start Time]])/60,"Err")</f>
        <v>6.75</v>
      </c>
      <c r="G342" s="6">
        <f>IFERROR(HOUR(Table1[[#This Row],[End Time]])+MINUTE(Table1[[#This Row],[End Time]])/60,"Err")</f>
        <v>22.5</v>
      </c>
      <c r="H342" s="6">
        <f>IF(Table1[[#This Row],[Delta]]="Err","Err",IF(Table1[[#This Row],[End Time Int]]&lt;Table1[[#This Row],[Start Time Int]],Table1[[#This Row],[End Time Int]]+24,Table1[[#This Row],[End Time Int]]))</f>
        <v>22.5</v>
      </c>
      <c r="I342" s="6">
        <f>Table1[[#This Row],[Adjusted End Time]]-Table1[[#This Row],[Start Time Int]]</f>
        <v>15.75</v>
      </c>
    </row>
    <row r="343" spans="1:9" hidden="1">
      <c r="A343" s="4">
        <v>41231.291666666664</v>
      </c>
      <c r="B343" s="4">
        <v>41231.875</v>
      </c>
      <c r="C343" s="4">
        <f t="shared" ref="C343:C386" si="11">C342+1</f>
        <v>41231</v>
      </c>
      <c r="D343" s="7">
        <f>WEEKDAY(Table1[[#This Row],[Date]])</f>
        <v>1</v>
      </c>
      <c r="E343" s="5">
        <f t="shared" si="10"/>
        <v>14.000000000058208</v>
      </c>
      <c r="F343" s="6">
        <f>IFERROR(HOUR(Table1[[#This Row],[Start Time]])+MINUTE(Table1[[#This Row],[Start Time]])/60,"Err")</f>
        <v>7</v>
      </c>
      <c r="G343" s="6">
        <f>IFERROR(HOUR(Table1[[#This Row],[End Time]])+MINUTE(Table1[[#This Row],[End Time]])/60,"Err")</f>
        <v>21</v>
      </c>
      <c r="H343" s="6">
        <f>IF(Table1[[#This Row],[Delta]]="Err","Err",IF(Table1[[#This Row],[End Time Int]]&lt;Table1[[#This Row],[Start Time Int]],Table1[[#This Row],[End Time Int]]+24,Table1[[#This Row],[End Time Int]]))</f>
        <v>21</v>
      </c>
      <c r="I343" s="6">
        <f>Table1[[#This Row],[Adjusted End Time]]-Table1[[#This Row],[Start Time Int]]</f>
        <v>14</v>
      </c>
    </row>
    <row r="344" spans="1:9">
      <c r="A344" s="4">
        <v>41232.208333333336</v>
      </c>
      <c r="B344" s="4">
        <v>41233.020833333336</v>
      </c>
      <c r="C344" s="4">
        <f t="shared" si="11"/>
        <v>41232</v>
      </c>
      <c r="D344" s="7">
        <f>WEEKDAY(Table1[[#This Row],[Date]])</f>
        <v>2</v>
      </c>
      <c r="E344" s="5">
        <f t="shared" si="10"/>
        <v>19.5</v>
      </c>
      <c r="F344" s="6">
        <f>IFERROR(HOUR(Table1[[#This Row],[Start Time]])+MINUTE(Table1[[#This Row],[Start Time]])/60,"Err")</f>
        <v>5</v>
      </c>
      <c r="G344" s="6">
        <f>IFERROR(HOUR(Table1[[#This Row],[End Time]])+MINUTE(Table1[[#This Row],[End Time]])/60,"Err")</f>
        <v>0.5</v>
      </c>
      <c r="H344" s="6">
        <f>IF(Table1[[#This Row],[Delta]]="Err","Err",IF(Table1[[#This Row],[End Time Int]]&lt;Table1[[#This Row],[Start Time Int]],Table1[[#This Row],[End Time Int]]+24,Table1[[#This Row],[End Time Int]]))</f>
        <v>24.5</v>
      </c>
      <c r="I344" s="6">
        <f>Table1[[#This Row],[Adjusted End Time]]-Table1[[#This Row],[Start Time Int]]</f>
        <v>19.5</v>
      </c>
    </row>
    <row r="345" spans="1:9">
      <c r="A345" s="4">
        <v>41233.229166666664</v>
      </c>
      <c r="B345" s="4">
        <v>41234.010416666664</v>
      </c>
      <c r="C345" s="4">
        <f t="shared" si="11"/>
        <v>41233</v>
      </c>
      <c r="D345" s="7">
        <f>WEEKDAY(Table1[[#This Row],[Date]])</f>
        <v>3</v>
      </c>
      <c r="E345" s="5">
        <f t="shared" si="10"/>
        <v>18.75</v>
      </c>
      <c r="F345" s="6">
        <f>IFERROR(HOUR(Table1[[#This Row],[Start Time]])+MINUTE(Table1[[#This Row],[Start Time]])/60,"Err")</f>
        <v>5.5</v>
      </c>
      <c r="G345" s="6">
        <f>IFERROR(HOUR(Table1[[#This Row],[End Time]])+MINUTE(Table1[[#This Row],[End Time]])/60,"Err")</f>
        <v>0.25</v>
      </c>
      <c r="H345" s="6">
        <f>IF(Table1[[#This Row],[Delta]]="Err","Err",IF(Table1[[#This Row],[End Time Int]]&lt;Table1[[#This Row],[Start Time Int]],Table1[[#This Row],[End Time Int]]+24,Table1[[#This Row],[End Time Int]]))</f>
        <v>24.25</v>
      </c>
      <c r="I345" s="6">
        <f>Table1[[#This Row],[Adjusted End Time]]-Table1[[#This Row],[Start Time Int]]</f>
        <v>18.75</v>
      </c>
    </row>
    <row r="346" spans="1:9">
      <c r="A346" s="4">
        <v>41234.229166666664</v>
      </c>
      <c r="B346" s="4">
        <v>41235.010416666664</v>
      </c>
      <c r="C346" s="4">
        <f t="shared" si="11"/>
        <v>41234</v>
      </c>
      <c r="D346" s="7">
        <f>WEEKDAY(Table1[[#This Row],[Date]])</f>
        <v>4</v>
      </c>
      <c r="E346" s="5">
        <f t="shared" si="10"/>
        <v>18.75</v>
      </c>
      <c r="F346" s="6">
        <f>IFERROR(HOUR(Table1[[#This Row],[Start Time]])+MINUTE(Table1[[#This Row],[Start Time]])/60,"Err")</f>
        <v>5.5</v>
      </c>
      <c r="G346" s="6">
        <f>IFERROR(HOUR(Table1[[#This Row],[End Time]])+MINUTE(Table1[[#This Row],[End Time]])/60,"Err")</f>
        <v>0.25</v>
      </c>
      <c r="H346" s="6">
        <f>IF(Table1[[#This Row],[Delta]]="Err","Err",IF(Table1[[#This Row],[End Time Int]]&lt;Table1[[#This Row],[Start Time Int]],Table1[[#This Row],[End Time Int]]+24,Table1[[#This Row],[End Time Int]]))</f>
        <v>24.25</v>
      </c>
      <c r="I346" s="6">
        <f>Table1[[#This Row],[Adjusted End Time]]-Table1[[#This Row],[Start Time Int]]</f>
        <v>18.75</v>
      </c>
    </row>
    <row r="347" spans="1:9">
      <c r="A347" s="4">
        <v>41235.25</v>
      </c>
      <c r="B347" s="4">
        <v>41235.916666666664</v>
      </c>
      <c r="C347" s="4">
        <f t="shared" si="11"/>
        <v>41235</v>
      </c>
      <c r="D347" s="7">
        <f>WEEKDAY(Table1[[#This Row],[Date]])</f>
        <v>5</v>
      </c>
      <c r="E347" s="5">
        <f t="shared" si="10"/>
        <v>15.999999999941792</v>
      </c>
      <c r="F347" s="6">
        <f>IFERROR(HOUR(Table1[[#This Row],[Start Time]])+MINUTE(Table1[[#This Row],[Start Time]])/60,"Err")</f>
        <v>6</v>
      </c>
      <c r="G347" s="6">
        <f>IFERROR(HOUR(Table1[[#This Row],[End Time]])+MINUTE(Table1[[#This Row],[End Time]])/60,"Err")</f>
        <v>22</v>
      </c>
      <c r="H347" s="6">
        <f>IF(Table1[[#This Row],[Delta]]="Err","Err",IF(Table1[[#This Row],[End Time Int]]&lt;Table1[[#This Row],[Start Time Int]],Table1[[#This Row],[End Time Int]]+24,Table1[[#This Row],[End Time Int]]))</f>
        <v>22</v>
      </c>
      <c r="I347" s="6">
        <f>Table1[[#This Row],[Adjusted End Time]]-Table1[[#This Row],[Start Time Int]]</f>
        <v>16</v>
      </c>
    </row>
    <row r="348" spans="1:9">
      <c r="A348" s="4">
        <v>41236.25</v>
      </c>
      <c r="B348" s="4">
        <v>41237.020833333336</v>
      </c>
      <c r="C348" s="4">
        <f t="shared" si="11"/>
        <v>41236</v>
      </c>
      <c r="D348" s="7">
        <f>WEEKDAY(Table1[[#This Row],[Date]])</f>
        <v>6</v>
      </c>
      <c r="E348" s="5">
        <f t="shared" si="10"/>
        <v>18.500000000058208</v>
      </c>
      <c r="F348" s="6">
        <f>IFERROR(HOUR(Table1[[#This Row],[Start Time]])+MINUTE(Table1[[#This Row],[Start Time]])/60,"Err")</f>
        <v>6</v>
      </c>
      <c r="G348" s="6">
        <f>IFERROR(HOUR(Table1[[#This Row],[End Time]])+MINUTE(Table1[[#This Row],[End Time]])/60,"Err")</f>
        <v>0.5</v>
      </c>
      <c r="H348" s="6">
        <f>IF(Table1[[#This Row],[Delta]]="Err","Err",IF(Table1[[#This Row],[End Time Int]]&lt;Table1[[#This Row],[Start Time Int]],Table1[[#This Row],[End Time Int]]+24,Table1[[#This Row],[End Time Int]]))</f>
        <v>24.5</v>
      </c>
      <c r="I348" s="6">
        <f>Table1[[#This Row],[Adjusted End Time]]-Table1[[#This Row],[Start Time Int]]</f>
        <v>18.5</v>
      </c>
    </row>
    <row r="349" spans="1:9" hidden="1">
      <c r="A349" s="4">
        <v>41237.25</v>
      </c>
      <c r="B349" s="4">
        <v>41237.90625</v>
      </c>
      <c r="C349" s="4">
        <f t="shared" si="11"/>
        <v>41237</v>
      </c>
      <c r="D349" s="7">
        <f>WEEKDAY(Table1[[#This Row],[Date]])</f>
        <v>7</v>
      </c>
      <c r="E349" s="5">
        <f t="shared" si="10"/>
        <v>15.75</v>
      </c>
      <c r="F349" s="6">
        <f>IFERROR(HOUR(Table1[[#This Row],[Start Time]])+MINUTE(Table1[[#This Row],[Start Time]])/60,"Err")</f>
        <v>6</v>
      </c>
      <c r="G349" s="6">
        <f>IFERROR(HOUR(Table1[[#This Row],[End Time]])+MINUTE(Table1[[#This Row],[End Time]])/60,"Err")</f>
        <v>21.75</v>
      </c>
      <c r="H349" s="6">
        <f>IF(Table1[[#This Row],[Delta]]="Err","Err",IF(Table1[[#This Row],[End Time Int]]&lt;Table1[[#This Row],[Start Time Int]],Table1[[#This Row],[End Time Int]]+24,Table1[[#This Row],[End Time Int]]))</f>
        <v>21.75</v>
      </c>
      <c r="I349" s="6">
        <f>Table1[[#This Row],[Adjusted End Time]]-Table1[[#This Row],[Start Time Int]]</f>
        <v>15.75</v>
      </c>
    </row>
    <row r="350" spans="1:9" hidden="1">
      <c r="A350" s="4">
        <v>41238.354166666664</v>
      </c>
      <c r="B350" s="4">
        <v>41238.96875</v>
      </c>
      <c r="C350" s="4">
        <f t="shared" si="11"/>
        <v>41238</v>
      </c>
      <c r="D350" s="7">
        <f>WEEKDAY(Table1[[#This Row],[Date]])</f>
        <v>1</v>
      </c>
      <c r="E350" s="5">
        <f t="shared" si="10"/>
        <v>14.750000000058208</v>
      </c>
      <c r="F350" s="6">
        <f>IFERROR(HOUR(Table1[[#This Row],[Start Time]])+MINUTE(Table1[[#This Row],[Start Time]])/60,"Err")</f>
        <v>8.5</v>
      </c>
      <c r="G350" s="6">
        <f>IFERROR(HOUR(Table1[[#This Row],[End Time]])+MINUTE(Table1[[#This Row],[End Time]])/60,"Err")</f>
        <v>23.25</v>
      </c>
      <c r="H350" s="6">
        <f>IF(Table1[[#This Row],[Delta]]="Err","Err",IF(Table1[[#This Row],[End Time Int]]&lt;Table1[[#This Row],[Start Time Int]],Table1[[#This Row],[End Time Int]]+24,Table1[[#This Row],[End Time Int]]))</f>
        <v>23.25</v>
      </c>
      <c r="I350" s="6">
        <f>Table1[[#This Row],[Adjusted End Time]]-Table1[[#This Row],[Start Time Int]]</f>
        <v>14.75</v>
      </c>
    </row>
    <row r="351" spans="1:9">
      <c r="A351" s="4">
        <v>41239.197916666664</v>
      </c>
      <c r="B351" s="4">
        <v>41240.020833333336</v>
      </c>
      <c r="C351" s="4">
        <f t="shared" si="11"/>
        <v>41239</v>
      </c>
      <c r="D351" s="7">
        <f>WEEKDAY(Table1[[#This Row],[Date]])</f>
        <v>2</v>
      </c>
      <c r="E351" s="5">
        <f t="shared" si="10"/>
        <v>19.750000000116415</v>
      </c>
      <c r="F351" s="6">
        <f>IFERROR(HOUR(Table1[[#This Row],[Start Time]])+MINUTE(Table1[[#This Row],[Start Time]])/60,"Err")</f>
        <v>4.75</v>
      </c>
      <c r="G351" s="6">
        <f>IFERROR(HOUR(Table1[[#This Row],[End Time]])+MINUTE(Table1[[#This Row],[End Time]])/60,"Err")</f>
        <v>0.5</v>
      </c>
      <c r="H351" s="6">
        <f>IF(Table1[[#This Row],[Delta]]="Err","Err",IF(Table1[[#This Row],[End Time Int]]&lt;Table1[[#This Row],[Start Time Int]],Table1[[#This Row],[End Time Int]]+24,Table1[[#This Row],[End Time Int]]))</f>
        <v>24.5</v>
      </c>
      <c r="I351" s="6">
        <f>Table1[[#This Row],[Adjusted End Time]]-Table1[[#This Row],[Start Time Int]]</f>
        <v>19.75</v>
      </c>
    </row>
    <row r="352" spans="1:9">
      <c r="A352" s="4">
        <v>41240.239583333336</v>
      </c>
      <c r="B352" s="4">
        <v>41241.020833333336</v>
      </c>
      <c r="C352" s="4">
        <f t="shared" si="11"/>
        <v>41240</v>
      </c>
      <c r="D352" s="7">
        <f>WEEKDAY(Table1[[#This Row],[Date]])</f>
        <v>3</v>
      </c>
      <c r="E352" s="5">
        <f t="shared" si="10"/>
        <v>18.75</v>
      </c>
      <c r="F352" s="6">
        <f>IFERROR(HOUR(Table1[[#This Row],[Start Time]])+MINUTE(Table1[[#This Row],[Start Time]])/60,"Err")</f>
        <v>5.75</v>
      </c>
      <c r="G352" s="6">
        <f>IFERROR(HOUR(Table1[[#This Row],[End Time]])+MINUTE(Table1[[#This Row],[End Time]])/60,"Err")</f>
        <v>0.5</v>
      </c>
      <c r="H352" s="6">
        <f>IF(Table1[[#This Row],[Delta]]="Err","Err",IF(Table1[[#This Row],[End Time Int]]&lt;Table1[[#This Row],[Start Time Int]],Table1[[#This Row],[End Time Int]]+24,Table1[[#This Row],[End Time Int]]))</f>
        <v>24.5</v>
      </c>
      <c r="I352" s="6">
        <f>Table1[[#This Row],[Adjusted End Time]]-Table1[[#This Row],[Start Time Int]]</f>
        <v>18.75</v>
      </c>
    </row>
    <row r="353" spans="1:9">
      <c r="A353" s="4">
        <v>41241.229166666664</v>
      </c>
      <c r="B353" s="4">
        <v>41242.010416666664</v>
      </c>
      <c r="C353" s="4">
        <f t="shared" si="11"/>
        <v>41241</v>
      </c>
      <c r="D353" s="7">
        <f>WEEKDAY(Table1[[#This Row],[Date]])</f>
        <v>4</v>
      </c>
      <c r="E353" s="5">
        <f t="shared" si="10"/>
        <v>18.75</v>
      </c>
      <c r="F353" s="6">
        <f>IFERROR(HOUR(Table1[[#This Row],[Start Time]])+MINUTE(Table1[[#This Row],[Start Time]])/60,"Err")</f>
        <v>5.5</v>
      </c>
      <c r="G353" s="6">
        <f>IFERROR(HOUR(Table1[[#This Row],[End Time]])+MINUTE(Table1[[#This Row],[End Time]])/60,"Err")</f>
        <v>0.25</v>
      </c>
      <c r="H353" s="6">
        <f>IF(Table1[[#This Row],[Delta]]="Err","Err",IF(Table1[[#This Row],[End Time Int]]&lt;Table1[[#This Row],[Start Time Int]],Table1[[#This Row],[End Time Int]]+24,Table1[[#This Row],[End Time Int]]))</f>
        <v>24.25</v>
      </c>
      <c r="I353" s="6">
        <f>Table1[[#This Row],[Adjusted End Time]]-Table1[[#This Row],[Start Time Int]]</f>
        <v>18.75</v>
      </c>
    </row>
    <row r="354" spans="1:9">
      <c r="A354" s="4">
        <v>41242.239583333336</v>
      </c>
      <c r="B354" s="4">
        <v>41243.0625</v>
      </c>
      <c r="C354" s="4">
        <f t="shared" si="11"/>
        <v>41242</v>
      </c>
      <c r="D354" s="7">
        <f>WEEKDAY(Table1[[#This Row],[Date]])</f>
        <v>5</v>
      </c>
      <c r="E354" s="5">
        <f t="shared" si="10"/>
        <v>19.749999999941792</v>
      </c>
      <c r="F354" s="6">
        <f>IFERROR(HOUR(Table1[[#This Row],[Start Time]])+MINUTE(Table1[[#This Row],[Start Time]])/60,"Err")</f>
        <v>5.75</v>
      </c>
      <c r="G354" s="6">
        <f>IFERROR(HOUR(Table1[[#This Row],[End Time]])+MINUTE(Table1[[#This Row],[End Time]])/60,"Err")</f>
        <v>1.5</v>
      </c>
      <c r="H354" s="6">
        <f>IF(Table1[[#This Row],[Delta]]="Err","Err",IF(Table1[[#This Row],[End Time Int]]&lt;Table1[[#This Row],[Start Time Int]],Table1[[#This Row],[End Time Int]]+24,Table1[[#This Row],[End Time Int]]))</f>
        <v>25.5</v>
      </c>
      <c r="I354" s="6">
        <f>Table1[[#This Row],[Adjusted End Time]]-Table1[[#This Row],[Start Time Int]]</f>
        <v>19.75</v>
      </c>
    </row>
    <row r="355" spans="1:9">
      <c r="A355" s="4">
        <v>41243.208333333336</v>
      </c>
      <c r="B355" s="4">
        <v>41244.052083333336</v>
      </c>
      <c r="C355" s="4">
        <f t="shared" si="11"/>
        <v>41243</v>
      </c>
      <c r="D355" s="7">
        <f>WEEKDAY(Table1[[#This Row],[Date]])</f>
        <v>6</v>
      </c>
      <c r="E355" s="5">
        <f t="shared" si="10"/>
        <v>20.25</v>
      </c>
      <c r="F355" s="6">
        <f>IFERROR(HOUR(Table1[[#This Row],[Start Time]])+MINUTE(Table1[[#This Row],[Start Time]])/60,"Err")</f>
        <v>5</v>
      </c>
      <c r="G355" s="6">
        <f>IFERROR(HOUR(Table1[[#This Row],[End Time]])+MINUTE(Table1[[#This Row],[End Time]])/60,"Err")</f>
        <v>1.25</v>
      </c>
      <c r="H355" s="6">
        <f>IF(Table1[[#This Row],[Delta]]="Err","Err",IF(Table1[[#This Row],[End Time Int]]&lt;Table1[[#This Row],[Start Time Int]],Table1[[#This Row],[End Time Int]]+24,Table1[[#This Row],[End Time Int]]))</f>
        <v>25.25</v>
      </c>
      <c r="I355" s="6">
        <f>Table1[[#This Row],[Adjusted End Time]]-Table1[[#This Row],[Start Time Int]]</f>
        <v>20.25</v>
      </c>
    </row>
    <row r="356" spans="1:9" hidden="1">
      <c r="A356" s="4">
        <v>41244.291666666664</v>
      </c>
      <c r="B356" s="4">
        <v>41244.9375</v>
      </c>
      <c r="C356" s="4">
        <f t="shared" si="11"/>
        <v>41244</v>
      </c>
      <c r="D356" s="7">
        <f>WEEKDAY(Table1[[#This Row],[Date]])</f>
        <v>7</v>
      </c>
      <c r="E356" s="5">
        <f t="shared" si="10"/>
        <v>15.500000000058208</v>
      </c>
      <c r="F356" s="6">
        <f>IFERROR(HOUR(Table1[[#This Row],[Start Time]])+MINUTE(Table1[[#This Row],[Start Time]])/60,"Err")</f>
        <v>7</v>
      </c>
      <c r="G356" s="6">
        <f>IFERROR(HOUR(Table1[[#This Row],[End Time]])+MINUTE(Table1[[#This Row],[End Time]])/60,"Err")</f>
        <v>22.5</v>
      </c>
      <c r="H356" s="6">
        <f>IF(Table1[[#This Row],[Delta]]="Err","Err",IF(Table1[[#This Row],[End Time Int]]&lt;Table1[[#This Row],[Start Time Int]],Table1[[#This Row],[End Time Int]]+24,Table1[[#This Row],[End Time Int]]))</f>
        <v>22.5</v>
      </c>
      <c r="I356" s="6">
        <f>Table1[[#This Row],[Adjusted End Time]]-Table1[[#This Row],[Start Time Int]]</f>
        <v>15.5</v>
      </c>
    </row>
    <row r="357" spans="1:9" hidden="1">
      <c r="A357" s="4">
        <v>41245.270833333336</v>
      </c>
      <c r="B357" s="4">
        <v>41245.90625</v>
      </c>
      <c r="C357" s="4">
        <f t="shared" si="11"/>
        <v>41245</v>
      </c>
      <c r="D357" s="7">
        <f>WEEKDAY(Table1[[#This Row],[Date]])</f>
        <v>1</v>
      </c>
      <c r="E357" s="5">
        <f t="shared" si="10"/>
        <v>15.249999999941792</v>
      </c>
      <c r="F357" s="6">
        <f>IFERROR(HOUR(Table1[[#This Row],[Start Time]])+MINUTE(Table1[[#This Row],[Start Time]])/60,"Err")</f>
        <v>6.5</v>
      </c>
      <c r="G357" s="6">
        <f>IFERROR(HOUR(Table1[[#This Row],[End Time]])+MINUTE(Table1[[#This Row],[End Time]])/60,"Err")</f>
        <v>21.75</v>
      </c>
      <c r="H357" s="6">
        <f>IF(Table1[[#This Row],[Delta]]="Err","Err",IF(Table1[[#This Row],[End Time Int]]&lt;Table1[[#This Row],[Start Time Int]],Table1[[#This Row],[End Time Int]]+24,Table1[[#This Row],[End Time Int]]))</f>
        <v>21.75</v>
      </c>
      <c r="I357" s="6">
        <f>Table1[[#This Row],[Adjusted End Time]]-Table1[[#This Row],[Start Time Int]]</f>
        <v>15.25</v>
      </c>
    </row>
    <row r="358" spans="1:9">
      <c r="A358" s="4">
        <v>41246.208333333336</v>
      </c>
      <c r="B358" s="4">
        <v>41247.052083333336</v>
      </c>
      <c r="C358" s="4">
        <f t="shared" si="11"/>
        <v>41246</v>
      </c>
      <c r="D358" s="7">
        <f>WEEKDAY(Table1[[#This Row],[Date]])</f>
        <v>2</v>
      </c>
      <c r="E358" s="5">
        <f t="shared" si="10"/>
        <v>20.25</v>
      </c>
      <c r="F358" s="6">
        <f>IFERROR(HOUR(Table1[[#This Row],[Start Time]])+MINUTE(Table1[[#This Row],[Start Time]])/60,"Err")</f>
        <v>5</v>
      </c>
      <c r="G358" s="6">
        <f>IFERROR(HOUR(Table1[[#This Row],[End Time]])+MINUTE(Table1[[#This Row],[End Time]])/60,"Err")</f>
        <v>1.25</v>
      </c>
      <c r="H358" s="6">
        <f>IF(Table1[[#This Row],[Delta]]="Err","Err",IF(Table1[[#This Row],[End Time Int]]&lt;Table1[[#This Row],[Start Time Int]],Table1[[#This Row],[End Time Int]]+24,Table1[[#This Row],[End Time Int]]))</f>
        <v>25.25</v>
      </c>
      <c r="I358" s="6">
        <f>Table1[[#This Row],[Adjusted End Time]]-Table1[[#This Row],[Start Time Int]]</f>
        <v>20.25</v>
      </c>
    </row>
    <row r="359" spans="1:9">
      <c r="A359" s="4">
        <v>41247.229166666664</v>
      </c>
      <c r="B359" s="4">
        <v>41248.052083333336</v>
      </c>
      <c r="C359" s="4">
        <f t="shared" si="11"/>
        <v>41247</v>
      </c>
      <c r="D359" s="7">
        <f>WEEKDAY(Table1[[#This Row],[Date]])</f>
        <v>3</v>
      </c>
      <c r="E359" s="5">
        <f t="shared" si="10"/>
        <v>19.750000000116415</v>
      </c>
      <c r="F359" s="6">
        <f>IFERROR(HOUR(Table1[[#This Row],[Start Time]])+MINUTE(Table1[[#This Row],[Start Time]])/60,"Err")</f>
        <v>5.5</v>
      </c>
      <c r="G359" s="6">
        <f>IFERROR(HOUR(Table1[[#This Row],[End Time]])+MINUTE(Table1[[#This Row],[End Time]])/60,"Err")</f>
        <v>1.25</v>
      </c>
      <c r="H359" s="6">
        <f>IF(Table1[[#This Row],[Delta]]="Err","Err",IF(Table1[[#This Row],[End Time Int]]&lt;Table1[[#This Row],[Start Time Int]],Table1[[#This Row],[End Time Int]]+24,Table1[[#This Row],[End Time Int]]))</f>
        <v>25.25</v>
      </c>
      <c r="I359" s="6">
        <f>Table1[[#This Row],[Adjusted End Time]]-Table1[[#This Row],[Start Time Int]]</f>
        <v>19.75</v>
      </c>
    </row>
    <row r="360" spans="1:9">
      <c r="A360" s="4">
        <v>41248.229166666664</v>
      </c>
      <c r="B360" s="4">
        <v>41249.020833333336</v>
      </c>
      <c r="C360" s="4">
        <f t="shared" si="11"/>
        <v>41248</v>
      </c>
      <c r="D360" s="7">
        <f>WEEKDAY(Table1[[#This Row],[Date]])</f>
        <v>4</v>
      </c>
      <c r="E360" s="5">
        <f t="shared" si="10"/>
        <v>19.000000000116415</v>
      </c>
      <c r="F360" s="6">
        <f>IFERROR(HOUR(Table1[[#This Row],[Start Time]])+MINUTE(Table1[[#This Row],[Start Time]])/60,"Err")</f>
        <v>5.5</v>
      </c>
      <c r="G360" s="6">
        <f>IFERROR(HOUR(Table1[[#This Row],[End Time]])+MINUTE(Table1[[#This Row],[End Time]])/60,"Err")</f>
        <v>0.5</v>
      </c>
      <c r="H360" s="6">
        <f>IF(Table1[[#This Row],[Delta]]="Err","Err",IF(Table1[[#This Row],[End Time Int]]&lt;Table1[[#This Row],[Start Time Int]],Table1[[#This Row],[End Time Int]]+24,Table1[[#This Row],[End Time Int]]))</f>
        <v>24.5</v>
      </c>
      <c r="I360" s="6">
        <f>Table1[[#This Row],[Adjusted End Time]]-Table1[[#This Row],[Start Time Int]]</f>
        <v>19</v>
      </c>
    </row>
    <row r="361" spans="1:9">
      <c r="A361" s="4">
        <v>41249.239583333336</v>
      </c>
      <c r="B361" s="4">
        <v>41250.052083333336</v>
      </c>
      <c r="C361" s="4">
        <f t="shared" si="11"/>
        <v>41249</v>
      </c>
      <c r="D361" s="7">
        <f>WEEKDAY(Table1[[#This Row],[Date]])</f>
        <v>5</v>
      </c>
      <c r="E361" s="5">
        <f t="shared" si="10"/>
        <v>19.5</v>
      </c>
      <c r="F361" s="6">
        <f>IFERROR(HOUR(Table1[[#This Row],[Start Time]])+MINUTE(Table1[[#This Row],[Start Time]])/60,"Err")</f>
        <v>5.75</v>
      </c>
      <c r="G361" s="6">
        <f>IFERROR(HOUR(Table1[[#This Row],[End Time]])+MINUTE(Table1[[#This Row],[End Time]])/60,"Err")</f>
        <v>1.25</v>
      </c>
      <c r="H361" s="6">
        <f>IF(Table1[[#This Row],[Delta]]="Err","Err",IF(Table1[[#This Row],[End Time Int]]&lt;Table1[[#This Row],[Start Time Int]],Table1[[#This Row],[End Time Int]]+24,Table1[[#This Row],[End Time Int]]))</f>
        <v>25.25</v>
      </c>
      <c r="I361" s="6">
        <f>Table1[[#This Row],[Adjusted End Time]]-Table1[[#This Row],[Start Time Int]]</f>
        <v>19.5</v>
      </c>
    </row>
    <row r="362" spans="1:9">
      <c r="A362" s="4">
        <v>41250.208333333336</v>
      </c>
      <c r="B362" s="4">
        <v>41251.052083333336</v>
      </c>
      <c r="C362" s="4">
        <f t="shared" si="11"/>
        <v>41250</v>
      </c>
      <c r="D362" s="7">
        <f>WEEKDAY(Table1[[#This Row],[Date]])</f>
        <v>6</v>
      </c>
      <c r="E362" s="5">
        <f t="shared" si="10"/>
        <v>20.25</v>
      </c>
      <c r="F362" s="6">
        <f>IFERROR(HOUR(Table1[[#This Row],[Start Time]])+MINUTE(Table1[[#This Row],[Start Time]])/60,"Err")</f>
        <v>5</v>
      </c>
      <c r="G362" s="6">
        <f>IFERROR(HOUR(Table1[[#This Row],[End Time]])+MINUTE(Table1[[#This Row],[End Time]])/60,"Err")</f>
        <v>1.25</v>
      </c>
      <c r="H362" s="6">
        <f>IF(Table1[[#This Row],[Delta]]="Err","Err",IF(Table1[[#This Row],[End Time Int]]&lt;Table1[[#This Row],[Start Time Int]],Table1[[#This Row],[End Time Int]]+24,Table1[[#This Row],[End Time Int]]))</f>
        <v>25.25</v>
      </c>
      <c r="I362" s="6">
        <f>Table1[[#This Row],[Adjusted End Time]]-Table1[[#This Row],[Start Time Int]]</f>
        <v>20.25</v>
      </c>
    </row>
    <row r="363" spans="1:9" hidden="1">
      <c r="A363" s="4">
        <v>41251.291666666664</v>
      </c>
      <c r="B363" s="4">
        <v>41251.947916666664</v>
      </c>
      <c r="C363" s="4">
        <f t="shared" si="11"/>
        <v>41251</v>
      </c>
      <c r="D363" s="7">
        <f>WEEKDAY(Table1[[#This Row],[Date]])</f>
        <v>7</v>
      </c>
      <c r="E363" s="5">
        <f t="shared" si="10"/>
        <v>15.75</v>
      </c>
      <c r="F363" s="6">
        <f>IFERROR(HOUR(Table1[[#This Row],[Start Time]])+MINUTE(Table1[[#This Row],[Start Time]])/60,"Err")</f>
        <v>7</v>
      </c>
      <c r="G363" s="6">
        <f>IFERROR(HOUR(Table1[[#This Row],[End Time]])+MINUTE(Table1[[#This Row],[End Time]])/60,"Err")</f>
        <v>22.75</v>
      </c>
      <c r="H363" s="6">
        <f>IF(Table1[[#This Row],[Delta]]="Err","Err",IF(Table1[[#This Row],[End Time Int]]&lt;Table1[[#This Row],[Start Time Int]],Table1[[#This Row],[End Time Int]]+24,Table1[[#This Row],[End Time Int]]))</f>
        <v>22.75</v>
      </c>
      <c r="I363" s="6">
        <f>Table1[[#This Row],[Adjusted End Time]]-Table1[[#This Row],[Start Time Int]]</f>
        <v>15.75</v>
      </c>
    </row>
    <row r="364" spans="1:9" hidden="1">
      <c r="A364" s="4">
        <v>41252.302083333336</v>
      </c>
      <c r="B364" s="4">
        <v>41252.916666666664</v>
      </c>
      <c r="C364" s="4">
        <f t="shared" si="11"/>
        <v>41252</v>
      </c>
      <c r="D364" s="7">
        <f>WEEKDAY(Table1[[#This Row],[Date]])</f>
        <v>1</v>
      </c>
      <c r="E364" s="5">
        <f t="shared" si="10"/>
        <v>14.749999999883585</v>
      </c>
      <c r="F364" s="6">
        <f>IFERROR(HOUR(Table1[[#This Row],[Start Time]])+MINUTE(Table1[[#This Row],[Start Time]])/60,"Err")</f>
        <v>7.25</v>
      </c>
      <c r="G364" s="6">
        <f>IFERROR(HOUR(Table1[[#This Row],[End Time]])+MINUTE(Table1[[#This Row],[End Time]])/60,"Err")</f>
        <v>22</v>
      </c>
      <c r="H364" s="6">
        <f>IF(Table1[[#This Row],[Delta]]="Err","Err",IF(Table1[[#This Row],[End Time Int]]&lt;Table1[[#This Row],[Start Time Int]],Table1[[#This Row],[End Time Int]]+24,Table1[[#This Row],[End Time Int]]))</f>
        <v>22</v>
      </c>
      <c r="I364" s="6">
        <f>Table1[[#This Row],[Adjusted End Time]]-Table1[[#This Row],[Start Time Int]]</f>
        <v>14.75</v>
      </c>
    </row>
    <row r="365" spans="1:9">
      <c r="A365" s="4">
        <v>41253.208333333336</v>
      </c>
      <c r="B365" s="4">
        <v>41254.0625</v>
      </c>
      <c r="C365" s="4">
        <f t="shared" si="11"/>
        <v>41253</v>
      </c>
      <c r="D365" s="7">
        <f>WEEKDAY(Table1[[#This Row],[Date]])</f>
        <v>2</v>
      </c>
      <c r="E365" s="5">
        <f t="shared" si="10"/>
        <v>20.499999999941792</v>
      </c>
      <c r="F365" s="6">
        <f>IFERROR(HOUR(Table1[[#This Row],[Start Time]])+MINUTE(Table1[[#This Row],[Start Time]])/60,"Err")</f>
        <v>5</v>
      </c>
      <c r="G365" s="6">
        <f>IFERROR(HOUR(Table1[[#This Row],[End Time]])+MINUTE(Table1[[#This Row],[End Time]])/60,"Err")</f>
        <v>1.5</v>
      </c>
      <c r="H365" s="6">
        <f>IF(Table1[[#This Row],[Delta]]="Err","Err",IF(Table1[[#This Row],[End Time Int]]&lt;Table1[[#This Row],[Start Time Int]],Table1[[#This Row],[End Time Int]]+24,Table1[[#This Row],[End Time Int]]))</f>
        <v>25.5</v>
      </c>
      <c r="I365" s="6">
        <f>Table1[[#This Row],[Adjusted End Time]]-Table1[[#This Row],[Start Time Int]]</f>
        <v>20.5</v>
      </c>
    </row>
    <row r="366" spans="1:9">
      <c r="A366" s="4">
        <v>41254.239583333336</v>
      </c>
      <c r="B366" s="4">
        <v>41255.03125</v>
      </c>
      <c r="C366" s="4">
        <f t="shared" si="11"/>
        <v>41254</v>
      </c>
      <c r="D366" s="7">
        <f>WEEKDAY(Table1[[#This Row],[Date]])</f>
        <v>3</v>
      </c>
      <c r="E366" s="5">
        <f t="shared" si="10"/>
        <v>18.999999999941792</v>
      </c>
      <c r="F366" s="6">
        <f>IFERROR(HOUR(Table1[[#This Row],[Start Time]])+MINUTE(Table1[[#This Row],[Start Time]])/60,"Err")</f>
        <v>5.75</v>
      </c>
      <c r="G366" s="6">
        <f>IFERROR(HOUR(Table1[[#This Row],[End Time]])+MINUTE(Table1[[#This Row],[End Time]])/60,"Err")</f>
        <v>0.75</v>
      </c>
      <c r="H366" s="6">
        <f>IF(Table1[[#This Row],[Delta]]="Err","Err",IF(Table1[[#This Row],[End Time Int]]&lt;Table1[[#This Row],[Start Time Int]],Table1[[#This Row],[End Time Int]]+24,Table1[[#This Row],[End Time Int]]))</f>
        <v>24.75</v>
      </c>
      <c r="I366" s="6">
        <f>Table1[[#This Row],[Adjusted End Time]]-Table1[[#This Row],[Start Time Int]]</f>
        <v>19</v>
      </c>
    </row>
    <row r="367" spans="1:9">
      <c r="A367" s="4">
        <v>41255.229166666664</v>
      </c>
      <c r="B367" s="4">
        <v>41256.041666666664</v>
      </c>
      <c r="C367" s="4">
        <f t="shared" si="11"/>
        <v>41255</v>
      </c>
      <c r="D367" s="7">
        <f>WEEKDAY(Table1[[#This Row],[Date]])</f>
        <v>4</v>
      </c>
      <c r="E367" s="5">
        <f t="shared" si="10"/>
        <v>19.5</v>
      </c>
      <c r="F367" s="6">
        <f>IFERROR(HOUR(Table1[[#This Row],[Start Time]])+MINUTE(Table1[[#This Row],[Start Time]])/60,"Err")</f>
        <v>5.5</v>
      </c>
      <c r="G367" s="6">
        <f>IFERROR(HOUR(Table1[[#This Row],[End Time]])+MINUTE(Table1[[#This Row],[End Time]])/60,"Err")</f>
        <v>1</v>
      </c>
      <c r="H367" s="6">
        <f>IF(Table1[[#This Row],[Delta]]="Err","Err",IF(Table1[[#This Row],[End Time Int]]&lt;Table1[[#This Row],[Start Time Int]],Table1[[#This Row],[End Time Int]]+24,Table1[[#This Row],[End Time Int]]))</f>
        <v>25</v>
      </c>
      <c r="I367" s="6">
        <f>Table1[[#This Row],[Adjusted End Time]]-Table1[[#This Row],[Start Time Int]]</f>
        <v>19.5</v>
      </c>
    </row>
    <row r="368" spans="1:9">
      <c r="A368" s="4">
        <v>41256.239583333336</v>
      </c>
      <c r="B368" s="4">
        <v>41257.0625</v>
      </c>
      <c r="C368" s="4">
        <f t="shared" si="11"/>
        <v>41256</v>
      </c>
      <c r="D368" s="7">
        <f>WEEKDAY(Table1[[#This Row],[Date]])</f>
        <v>5</v>
      </c>
      <c r="E368" s="5">
        <f t="shared" si="10"/>
        <v>19.749999999941792</v>
      </c>
      <c r="F368" s="6">
        <f>IFERROR(HOUR(Table1[[#This Row],[Start Time]])+MINUTE(Table1[[#This Row],[Start Time]])/60,"Err")</f>
        <v>5.75</v>
      </c>
      <c r="G368" s="6">
        <f>IFERROR(HOUR(Table1[[#This Row],[End Time]])+MINUTE(Table1[[#This Row],[End Time]])/60,"Err")</f>
        <v>1.5</v>
      </c>
      <c r="H368" s="6">
        <f>IF(Table1[[#This Row],[Delta]]="Err","Err",IF(Table1[[#This Row],[End Time Int]]&lt;Table1[[#This Row],[Start Time Int]],Table1[[#This Row],[End Time Int]]+24,Table1[[#This Row],[End Time Int]]))</f>
        <v>25.5</v>
      </c>
      <c r="I368" s="6">
        <f>Table1[[#This Row],[Adjusted End Time]]-Table1[[#This Row],[Start Time Int]]</f>
        <v>19.75</v>
      </c>
    </row>
    <row r="369" spans="1:9">
      <c r="A369" s="4">
        <v>41257.229166666664</v>
      </c>
      <c r="B369" s="4">
        <v>41258.0625</v>
      </c>
      <c r="C369" s="4">
        <f t="shared" si="11"/>
        <v>41257</v>
      </c>
      <c r="D369" s="7">
        <f>WEEKDAY(Table1[[#This Row],[Date]])</f>
        <v>6</v>
      </c>
      <c r="E369" s="5">
        <f t="shared" si="10"/>
        <v>20.000000000058208</v>
      </c>
      <c r="F369" s="6">
        <f>IFERROR(HOUR(Table1[[#This Row],[Start Time]])+MINUTE(Table1[[#This Row],[Start Time]])/60,"Err")</f>
        <v>5.5</v>
      </c>
      <c r="G369" s="6">
        <f>IFERROR(HOUR(Table1[[#This Row],[End Time]])+MINUTE(Table1[[#This Row],[End Time]])/60,"Err")</f>
        <v>1.5</v>
      </c>
      <c r="H369" s="6">
        <f>IF(Table1[[#This Row],[Delta]]="Err","Err",IF(Table1[[#This Row],[End Time Int]]&lt;Table1[[#This Row],[Start Time Int]],Table1[[#This Row],[End Time Int]]+24,Table1[[#This Row],[End Time Int]]))</f>
        <v>25.5</v>
      </c>
      <c r="I369" s="6">
        <f>Table1[[#This Row],[Adjusted End Time]]-Table1[[#This Row],[Start Time Int]]</f>
        <v>20</v>
      </c>
    </row>
    <row r="370" spans="1:9" hidden="1">
      <c r="A370" s="4">
        <v>41258.291666666664</v>
      </c>
      <c r="B370" s="4">
        <v>41258.958333333336</v>
      </c>
      <c r="C370" s="4">
        <f t="shared" si="11"/>
        <v>41258</v>
      </c>
      <c r="D370" s="7">
        <f>WEEKDAY(Table1[[#This Row],[Date]])</f>
        <v>7</v>
      </c>
      <c r="E370" s="5">
        <f t="shared" si="10"/>
        <v>16.000000000116415</v>
      </c>
      <c r="F370" s="6">
        <f>IFERROR(HOUR(Table1[[#This Row],[Start Time]])+MINUTE(Table1[[#This Row],[Start Time]])/60,"Err")</f>
        <v>7</v>
      </c>
      <c r="G370" s="6">
        <f>IFERROR(HOUR(Table1[[#This Row],[End Time]])+MINUTE(Table1[[#This Row],[End Time]])/60,"Err")</f>
        <v>23</v>
      </c>
      <c r="H370" s="6">
        <f>IF(Table1[[#This Row],[Delta]]="Err","Err",IF(Table1[[#This Row],[End Time Int]]&lt;Table1[[#This Row],[Start Time Int]],Table1[[#This Row],[End Time Int]]+24,Table1[[#This Row],[End Time Int]]))</f>
        <v>23</v>
      </c>
      <c r="I370" s="6">
        <f>Table1[[#This Row],[Adjusted End Time]]-Table1[[#This Row],[Start Time Int]]</f>
        <v>16</v>
      </c>
    </row>
    <row r="371" spans="1:9" hidden="1">
      <c r="A371" s="4">
        <v>41259.364583333336</v>
      </c>
      <c r="B371" s="4">
        <v>41259.90625</v>
      </c>
      <c r="C371" s="4">
        <f t="shared" si="11"/>
        <v>41259</v>
      </c>
      <c r="D371" s="7">
        <f>WEEKDAY(Table1[[#This Row],[Date]])</f>
        <v>1</v>
      </c>
      <c r="E371" s="5">
        <f t="shared" si="10"/>
        <v>12.999999999941792</v>
      </c>
      <c r="F371" s="6">
        <f>IFERROR(HOUR(Table1[[#This Row],[Start Time]])+MINUTE(Table1[[#This Row],[Start Time]])/60,"Err")</f>
        <v>8.75</v>
      </c>
      <c r="G371" s="6">
        <f>IFERROR(HOUR(Table1[[#This Row],[End Time]])+MINUTE(Table1[[#This Row],[End Time]])/60,"Err")</f>
        <v>21.75</v>
      </c>
      <c r="H371" s="6">
        <f>IF(Table1[[#This Row],[Delta]]="Err","Err",IF(Table1[[#This Row],[End Time Int]]&lt;Table1[[#This Row],[Start Time Int]],Table1[[#This Row],[End Time Int]]+24,Table1[[#This Row],[End Time Int]]))</f>
        <v>21.75</v>
      </c>
      <c r="I371" s="6">
        <f>Table1[[#This Row],[Adjusted End Time]]-Table1[[#This Row],[Start Time Int]]</f>
        <v>13</v>
      </c>
    </row>
    <row r="372" spans="1:9">
      <c r="A372" s="4">
        <v>41260.208333333336</v>
      </c>
      <c r="B372" s="4">
        <v>41261.020833333336</v>
      </c>
      <c r="C372" s="4">
        <f t="shared" si="11"/>
        <v>41260</v>
      </c>
      <c r="D372" s="7">
        <f>WEEKDAY(Table1[[#This Row],[Date]])</f>
        <v>2</v>
      </c>
      <c r="E372" s="5">
        <f t="shared" si="10"/>
        <v>19.5</v>
      </c>
      <c r="F372" s="6">
        <f>IFERROR(HOUR(Table1[[#This Row],[Start Time]])+MINUTE(Table1[[#This Row],[Start Time]])/60,"Err")</f>
        <v>5</v>
      </c>
      <c r="G372" s="6">
        <f>IFERROR(HOUR(Table1[[#This Row],[End Time]])+MINUTE(Table1[[#This Row],[End Time]])/60,"Err")</f>
        <v>0.5</v>
      </c>
      <c r="H372" s="6">
        <f>IF(Table1[[#This Row],[Delta]]="Err","Err",IF(Table1[[#This Row],[End Time Int]]&lt;Table1[[#This Row],[Start Time Int]],Table1[[#This Row],[End Time Int]]+24,Table1[[#This Row],[End Time Int]]))</f>
        <v>24.5</v>
      </c>
      <c r="I372" s="6">
        <f>Table1[[#This Row],[Adjusted End Time]]-Table1[[#This Row],[Start Time Int]]</f>
        <v>19.5</v>
      </c>
    </row>
    <row r="373" spans="1:9">
      <c r="A373" s="4">
        <v>41261.229166666664</v>
      </c>
      <c r="B373" s="4">
        <v>41262.020833333336</v>
      </c>
      <c r="C373" s="4">
        <f t="shared" si="11"/>
        <v>41261</v>
      </c>
      <c r="D373" s="7">
        <f>WEEKDAY(Table1[[#This Row],[Date]])</f>
        <v>3</v>
      </c>
      <c r="E373" s="5">
        <f t="shared" si="10"/>
        <v>19.000000000116415</v>
      </c>
      <c r="F373" s="6">
        <f>IFERROR(HOUR(Table1[[#This Row],[Start Time]])+MINUTE(Table1[[#This Row],[Start Time]])/60,"Err")</f>
        <v>5.5</v>
      </c>
      <c r="G373" s="6">
        <f>IFERROR(HOUR(Table1[[#This Row],[End Time]])+MINUTE(Table1[[#This Row],[End Time]])/60,"Err")</f>
        <v>0.5</v>
      </c>
      <c r="H373" s="6">
        <f>IF(Table1[[#This Row],[Delta]]="Err","Err",IF(Table1[[#This Row],[End Time Int]]&lt;Table1[[#This Row],[Start Time Int]],Table1[[#This Row],[End Time Int]]+24,Table1[[#This Row],[End Time Int]]))</f>
        <v>24.5</v>
      </c>
      <c r="I373" s="6">
        <f>Table1[[#This Row],[Adjusted End Time]]-Table1[[#This Row],[Start Time Int]]</f>
        <v>19</v>
      </c>
    </row>
    <row r="374" spans="1:9">
      <c r="A374" s="4">
        <v>41262.21875</v>
      </c>
      <c r="B374" s="4">
        <v>41263.041666666664</v>
      </c>
      <c r="C374" s="4">
        <f t="shared" si="11"/>
        <v>41262</v>
      </c>
      <c r="D374" s="7">
        <f>WEEKDAY(Table1[[#This Row],[Date]])</f>
        <v>4</v>
      </c>
      <c r="E374" s="5">
        <f t="shared" si="10"/>
        <v>19.749999999941792</v>
      </c>
      <c r="F374" s="6">
        <f>IFERROR(HOUR(Table1[[#This Row],[Start Time]])+MINUTE(Table1[[#This Row],[Start Time]])/60,"Err")</f>
        <v>5.25</v>
      </c>
      <c r="G374" s="6">
        <f>IFERROR(HOUR(Table1[[#This Row],[End Time]])+MINUTE(Table1[[#This Row],[End Time]])/60,"Err")</f>
        <v>1</v>
      </c>
      <c r="H374" s="6">
        <f>IF(Table1[[#This Row],[Delta]]="Err","Err",IF(Table1[[#This Row],[End Time Int]]&lt;Table1[[#This Row],[Start Time Int]],Table1[[#This Row],[End Time Int]]+24,Table1[[#This Row],[End Time Int]]))</f>
        <v>25</v>
      </c>
      <c r="I374" s="6">
        <f>Table1[[#This Row],[Adjusted End Time]]-Table1[[#This Row],[Start Time Int]]</f>
        <v>19.75</v>
      </c>
    </row>
    <row r="375" spans="1:9">
      <c r="A375" s="4">
        <v>41263.229166666664</v>
      </c>
      <c r="B375" s="4">
        <v>41264.041666666664</v>
      </c>
      <c r="C375" s="4">
        <f t="shared" si="11"/>
        <v>41263</v>
      </c>
      <c r="D375" s="7">
        <f>WEEKDAY(Table1[[#This Row],[Date]])</f>
        <v>5</v>
      </c>
      <c r="E375" s="5">
        <f t="shared" si="10"/>
        <v>19.5</v>
      </c>
      <c r="F375" s="6">
        <f>IFERROR(HOUR(Table1[[#This Row],[Start Time]])+MINUTE(Table1[[#This Row],[Start Time]])/60,"Err")</f>
        <v>5.5</v>
      </c>
      <c r="G375" s="6">
        <f>IFERROR(HOUR(Table1[[#This Row],[End Time]])+MINUTE(Table1[[#This Row],[End Time]])/60,"Err")</f>
        <v>1</v>
      </c>
      <c r="H375" s="6">
        <f>IF(Table1[[#This Row],[Delta]]="Err","Err",IF(Table1[[#This Row],[End Time Int]]&lt;Table1[[#This Row],[Start Time Int]],Table1[[#This Row],[End Time Int]]+24,Table1[[#This Row],[End Time Int]]))</f>
        <v>25</v>
      </c>
      <c r="I375" s="6">
        <f>Table1[[#This Row],[Adjusted End Time]]-Table1[[#This Row],[Start Time Int]]</f>
        <v>19.5</v>
      </c>
    </row>
    <row r="376" spans="1:9">
      <c r="A376" s="4">
        <v>41264.239583333336</v>
      </c>
      <c r="B376" s="4">
        <v>41265.03125</v>
      </c>
      <c r="C376" s="4">
        <f t="shared" si="11"/>
        <v>41264</v>
      </c>
      <c r="D376" s="7">
        <f>WEEKDAY(Table1[[#This Row],[Date]])</f>
        <v>6</v>
      </c>
      <c r="E376" s="5">
        <f t="shared" si="10"/>
        <v>18.999999999941792</v>
      </c>
      <c r="F376" s="6">
        <f>IFERROR(HOUR(Table1[[#This Row],[Start Time]])+MINUTE(Table1[[#This Row],[Start Time]])/60,"Err")</f>
        <v>5.75</v>
      </c>
      <c r="G376" s="6">
        <f>IFERROR(HOUR(Table1[[#This Row],[End Time]])+MINUTE(Table1[[#This Row],[End Time]])/60,"Err")</f>
        <v>0.75</v>
      </c>
      <c r="H376" s="6">
        <f>IF(Table1[[#This Row],[Delta]]="Err","Err",IF(Table1[[#This Row],[End Time Int]]&lt;Table1[[#This Row],[Start Time Int]],Table1[[#This Row],[End Time Int]]+24,Table1[[#This Row],[End Time Int]]))</f>
        <v>24.75</v>
      </c>
      <c r="I376" s="6">
        <f>Table1[[#This Row],[Adjusted End Time]]-Table1[[#This Row],[Start Time Int]]</f>
        <v>19</v>
      </c>
    </row>
    <row r="377" spans="1:9" hidden="1">
      <c r="A377" s="4">
        <v>41265.270833333336</v>
      </c>
      <c r="B377" s="4">
        <v>41265.96875</v>
      </c>
      <c r="C377" s="4">
        <f t="shared" si="11"/>
        <v>41265</v>
      </c>
      <c r="D377" s="7">
        <f>WEEKDAY(Table1[[#This Row],[Date]])</f>
        <v>7</v>
      </c>
      <c r="E377" s="5">
        <f t="shared" si="10"/>
        <v>16.749999999941792</v>
      </c>
      <c r="F377" s="6">
        <f>IFERROR(HOUR(Table1[[#This Row],[Start Time]])+MINUTE(Table1[[#This Row],[Start Time]])/60,"Err")</f>
        <v>6.5</v>
      </c>
      <c r="G377" s="6">
        <f>IFERROR(HOUR(Table1[[#This Row],[End Time]])+MINUTE(Table1[[#This Row],[End Time]])/60,"Err")</f>
        <v>23.25</v>
      </c>
      <c r="H377" s="6">
        <f>IF(Table1[[#This Row],[Delta]]="Err","Err",IF(Table1[[#This Row],[End Time Int]]&lt;Table1[[#This Row],[Start Time Int]],Table1[[#This Row],[End Time Int]]+24,Table1[[#This Row],[End Time Int]]))</f>
        <v>23.25</v>
      </c>
      <c r="I377" s="6">
        <f>Table1[[#This Row],[Adjusted End Time]]-Table1[[#This Row],[Start Time Int]]</f>
        <v>16.75</v>
      </c>
    </row>
    <row r="378" spans="1:9" hidden="1">
      <c r="A378" s="4">
        <v>41266.40625</v>
      </c>
      <c r="B378" s="4">
        <v>41267</v>
      </c>
      <c r="C378" s="4">
        <f t="shared" si="11"/>
        <v>41266</v>
      </c>
      <c r="D378" s="7">
        <f>WEEKDAY(Table1[[#This Row],[Date]])</f>
        <v>1</v>
      </c>
      <c r="E378" s="5">
        <f t="shared" si="10"/>
        <v>14.25</v>
      </c>
      <c r="F378" s="6">
        <f>IFERROR(HOUR(Table1[[#This Row],[Start Time]])+MINUTE(Table1[[#This Row],[Start Time]])/60,"Err")</f>
        <v>9.75</v>
      </c>
      <c r="G378" s="6">
        <f>IFERROR(HOUR(Table1[[#This Row],[End Time]])+MINUTE(Table1[[#This Row],[End Time]])/60,"Err")</f>
        <v>0</v>
      </c>
      <c r="H378" s="6">
        <f>IF(Table1[[#This Row],[Delta]]="Err","Err",IF(Table1[[#This Row],[End Time Int]]&lt;Table1[[#This Row],[Start Time Int]],Table1[[#This Row],[End Time Int]]+24,Table1[[#This Row],[End Time Int]]))</f>
        <v>24</v>
      </c>
      <c r="I378" s="6">
        <f>Table1[[#This Row],[Adjusted End Time]]-Table1[[#This Row],[Start Time Int]]</f>
        <v>14.25</v>
      </c>
    </row>
    <row r="379" spans="1:9">
      <c r="A379" s="4">
        <v>41267.208333333336</v>
      </c>
      <c r="B379" s="4">
        <v>41267.90625</v>
      </c>
      <c r="C379" s="4">
        <f t="shared" si="11"/>
        <v>41267</v>
      </c>
      <c r="D379" s="7">
        <f>WEEKDAY(Table1[[#This Row],[Date]])</f>
        <v>2</v>
      </c>
      <c r="E379" s="5">
        <f t="shared" si="10"/>
        <v>16.749999999941792</v>
      </c>
      <c r="F379" s="6">
        <f>IFERROR(HOUR(Table1[[#This Row],[Start Time]])+MINUTE(Table1[[#This Row],[Start Time]])/60,"Err")</f>
        <v>5</v>
      </c>
      <c r="G379" s="6">
        <f>IFERROR(HOUR(Table1[[#This Row],[End Time]])+MINUTE(Table1[[#This Row],[End Time]])/60,"Err")</f>
        <v>21.75</v>
      </c>
      <c r="H379" s="6">
        <f>IF(Table1[[#This Row],[Delta]]="Err","Err",IF(Table1[[#This Row],[End Time Int]]&lt;Table1[[#This Row],[Start Time Int]],Table1[[#This Row],[End Time Int]]+24,Table1[[#This Row],[End Time Int]]))</f>
        <v>21.75</v>
      </c>
      <c r="I379" s="6">
        <f>Table1[[#This Row],[Adjusted End Time]]-Table1[[#This Row],[Start Time Int]]</f>
        <v>16.75</v>
      </c>
    </row>
    <row r="380" spans="1:9">
      <c r="A380" s="4">
        <v>41268.25</v>
      </c>
      <c r="B380" s="4">
        <v>41269.010416666664</v>
      </c>
      <c r="C380" s="4">
        <f t="shared" si="11"/>
        <v>41268</v>
      </c>
      <c r="D380" s="7">
        <f>WEEKDAY(Table1[[#This Row],[Date]])</f>
        <v>3</v>
      </c>
      <c r="E380" s="5">
        <f t="shared" si="10"/>
        <v>18.249999999941792</v>
      </c>
      <c r="F380" s="6">
        <f>IFERROR(HOUR(Table1[[#This Row],[Start Time]])+MINUTE(Table1[[#This Row],[Start Time]])/60,"Err")</f>
        <v>6</v>
      </c>
      <c r="G380" s="6">
        <f>IFERROR(HOUR(Table1[[#This Row],[End Time]])+MINUTE(Table1[[#This Row],[End Time]])/60,"Err")</f>
        <v>0.25</v>
      </c>
      <c r="H380" s="6">
        <f>IF(Table1[[#This Row],[Delta]]="Err","Err",IF(Table1[[#This Row],[End Time Int]]&lt;Table1[[#This Row],[Start Time Int]],Table1[[#This Row],[End Time Int]]+24,Table1[[#This Row],[End Time Int]]))</f>
        <v>24.25</v>
      </c>
      <c r="I380" s="6">
        <f>Table1[[#This Row],[Adjusted End Time]]-Table1[[#This Row],[Start Time Int]]</f>
        <v>18.25</v>
      </c>
    </row>
    <row r="381" spans="1:9">
      <c r="A381" s="4">
        <v>41269.197916666664</v>
      </c>
      <c r="B381" s="4">
        <v>41270.020833333336</v>
      </c>
      <c r="C381" s="4">
        <f t="shared" si="11"/>
        <v>41269</v>
      </c>
      <c r="D381" s="7">
        <f>WEEKDAY(Table1[[#This Row],[Date]])</f>
        <v>4</v>
      </c>
      <c r="E381" s="5">
        <f t="shared" si="10"/>
        <v>19.750000000116415</v>
      </c>
      <c r="F381" s="6">
        <f>IFERROR(HOUR(Table1[[#This Row],[Start Time]])+MINUTE(Table1[[#This Row],[Start Time]])/60,"Err")</f>
        <v>4.75</v>
      </c>
      <c r="G381" s="6">
        <f>IFERROR(HOUR(Table1[[#This Row],[End Time]])+MINUTE(Table1[[#This Row],[End Time]])/60,"Err")</f>
        <v>0.5</v>
      </c>
      <c r="H381" s="6">
        <f>IF(Table1[[#This Row],[Delta]]="Err","Err",IF(Table1[[#This Row],[End Time Int]]&lt;Table1[[#This Row],[Start Time Int]],Table1[[#This Row],[End Time Int]]+24,Table1[[#This Row],[End Time Int]]))</f>
        <v>24.5</v>
      </c>
      <c r="I381" s="6">
        <f>Table1[[#This Row],[Adjusted End Time]]-Table1[[#This Row],[Start Time Int]]</f>
        <v>19.75</v>
      </c>
    </row>
    <row r="382" spans="1:9">
      <c r="A382" s="4">
        <v>41270.208333333336</v>
      </c>
      <c r="B382" s="4">
        <v>41271.020833333336</v>
      </c>
      <c r="C382" s="4">
        <f t="shared" si="11"/>
        <v>41270</v>
      </c>
      <c r="D382" s="7">
        <f>WEEKDAY(Table1[[#This Row],[Date]])</f>
        <v>5</v>
      </c>
      <c r="E382" s="5">
        <f t="shared" si="10"/>
        <v>19.5</v>
      </c>
      <c r="F382" s="6">
        <f>IFERROR(HOUR(Table1[[#This Row],[Start Time]])+MINUTE(Table1[[#This Row],[Start Time]])/60,"Err")</f>
        <v>5</v>
      </c>
      <c r="G382" s="6">
        <f>IFERROR(HOUR(Table1[[#This Row],[End Time]])+MINUTE(Table1[[#This Row],[End Time]])/60,"Err")</f>
        <v>0.5</v>
      </c>
      <c r="H382" s="6">
        <f>IF(Table1[[#This Row],[Delta]]="Err","Err",IF(Table1[[#This Row],[End Time Int]]&lt;Table1[[#This Row],[Start Time Int]],Table1[[#This Row],[End Time Int]]+24,Table1[[#This Row],[End Time Int]]))</f>
        <v>24.5</v>
      </c>
      <c r="I382" s="6">
        <f>Table1[[#This Row],[Adjusted End Time]]-Table1[[#This Row],[Start Time Int]]</f>
        <v>19.5</v>
      </c>
    </row>
    <row r="383" spans="1:9">
      <c r="A383" s="4">
        <v>41271.177083333336</v>
      </c>
      <c r="B383" s="4">
        <v>41272.083333333336</v>
      </c>
      <c r="C383" s="4">
        <f t="shared" si="11"/>
        <v>41271</v>
      </c>
      <c r="D383" s="7">
        <f>WEEKDAY(Table1[[#This Row],[Date]])</f>
        <v>6</v>
      </c>
      <c r="E383" s="5">
        <f t="shared" si="10"/>
        <v>21.75</v>
      </c>
      <c r="F383" s="6">
        <f>IFERROR(HOUR(Table1[[#This Row],[Start Time]])+MINUTE(Table1[[#This Row],[Start Time]])/60,"Err")</f>
        <v>4.25</v>
      </c>
      <c r="G383" s="6">
        <f>IFERROR(HOUR(Table1[[#This Row],[End Time]])+MINUTE(Table1[[#This Row],[End Time]])/60,"Err")</f>
        <v>2</v>
      </c>
      <c r="H383" s="6">
        <f>IF(Table1[[#This Row],[Delta]]="Err","Err",IF(Table1[[#This Row],[End Time Int]]&lt;Table1[[#This Row],[Start Time Int]],Table1[[#This Row],[End Time Int]]+24,Table1[[#This Row],[End Time Int]]))</f>
        <v>26</v>
      </c>
      <c r="I383" s="6">
        <f>Table1[[#This Row],[Adjusted End Time]]-Table1[[#This Row],[Start Time Int]]</f>
        <v>21.75</v>
      </c>
    </row>
    <row r="384" spans="1:9" hidden="1">
      <c r="A384" s="4">
        <v>41272.989583333336</v>
      </c>
      <c r="B384" s="4">
        <v>41273</v>
      </c>
      <c r="C384" s="4">
        <f t="shared" si="11"/>
        <v>41272</v>
      </c>
      <c r="D384" s="7">
        <f>WEEKDAY(Table1[[#This Row],[Date]])</f>
        <v>7</v>
      </c>
      <c r="E384" s="5">
        <f t="shared" si="10"/>
        <v>0.24999999994179234</v>
      </c>
      <c r="F384" s="6">
        <f>IFERROR(HOUR(Table1[[#This Row],[Start Time]])+MINUTE(Table1[[#This Row],[Start Time]])/60,"Err")</f>
        <v>23.75</v>
      </c>
      <c r="G384" s="6">
        <f>IFERROR(HOUR(Table1[[#This Row],[End Time]])+MINUTE(Table1[[#This Row],[End Time]])/60,"Err")</f>
        <v>0</v>
      </c>
      <c r="H384" s="6">
        <f>IF(Table1[[#This Row],[Delta]]="Err","Err",IF(Table1[[#This Row],[End Time Int]]&lt;Table1[[#This Row],[Start Time Int]],Table1[[#This Row],[End Time Int]]+24,Table1[[#This Row],[End Time Int]]))</f>
        <v>24</v>
      </c>
      <c r="I384" s="6">
        <f>Table1[[#This Row],[Adjusted End Time]]-Table1[[#This Row],[Start Time Int]]</f>
        <v>0.25</v>
      </c>
    </row>
    <row r="385" spans="1:9" hidden="1">
      <c r="A385" s="4">
        <v>41273.385416666664</v>
      </c>
      <c r="B385" s="4">
        <v>41273.739583333336</v>
      </c>
      <c r="C385" s="4">
        <f t="shared" si="11"/>
        <v>41273</v>
      </c>
      <c r="D385" s="7">
        <f>WEEKDAY(Table1[[#This Row],[Date]])</f>
        <v>1</v>
      </c>
      <c r="E385" s="5">
        <f t="shared" si="10"/>
        <v>8.5000000001164153</v>
      </c>
      <c r="F385" s="6">
        <f>IFERROR(HOUR(Table1[[#This Row],[Start Time]])+MINUTE(Table1[[#This Row],[Start Time]])/60,"Err")</f>
        <v>9.25</v>
      </c>
      <c r="G385" s="6">
        <f>IFERROR(HOUR(Table1[[#This Row],[End Time]])+MINUTE(Table1[[#This Row],[End Time]])/60,"Err")</f>
        <v>17.75</v>
      </c>
      <c r="H385" s="6">
        <f>IF(Table1[[#This Row],[Delta]]="Err","Err",IF(Table1[[#This Row],[End Time Int]]&lt;Table1[[#This Row],[Start Time Int]],Table1[[#This Row],[End Time Int]]+24,Table1[[#This Row],[End Time Int]]))</f>
        <v>17.75</v>
      </c>
      <c r="I385" s="6">
        <f>Table1[[#This Row],[Adjusted End Time]]-Table1[[#This Row],[Start Time Int]]</f>
        <v>8.5</v>
      </c>
    </row>
    <row r="386" spans="1:9">
      <c r="A386" s="4">
        <v>41274.166666666664</v>
      </c>
      <c r="B386" s="4">
        <v>41274.78125</v>
      </c>
      <c r="C386" s="4">
        <f t="shared" si="11"/>
        <v>41274</v>
      </c>
      <c r="D386" s="7">
        <f>WEEKDAY(Table1[[#This Row],[Date]])</f>
        <v>2</v>
      </c>
      <c r="E386" s="5">
        <f t="shared" si="10"/>
        <v>14.750000000058208</v>
      </c>
      <c r="F386" s="6">
        <f>IFERROR(HOUR(Table1[[#This Row],[Start Time]])+MINUTE(Table1[[#This Row],[Start Time]])/60,"Err")</f>
        <v>4</v>
      </c>
      <c r="G386" s="6">
        <f>IFERROR(HOUR(Table1[[#This Row],[End Time]])+MINUTE(Table1[[#This Row],[End Time]])/60,"Err")</f>
        <v>18.75</v>
      </c>
      <c r="H386" s="6">
        <f>IF(Table1[[#This Row],[Delta]]="Err","Err",IF(Table1[[#This Row],[End Time Int]]&lt;Table1[[#This Row],[Start Time Int]],Table1[[#This Row],[End Time Int]]+24,Table1[[#This Row],[End Time Int]]))</f>
        <v>18.75</v>
      </c>
      <c r="I386" s="6">
        <f>Table1[[#This Row],[Adjusted End Time]]-Table1[[#This Row],[Start Time Int]]</f>
        <v>14.75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2013-10-09T13:46:45Z</dcterms:created>
  <dcterms:modified xsi:type="dcterms:W3CDTF">2013-10-09T22:41:22Z</dcterms:modified>
</cp:coreProperties>
</file>