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2"/>
  </bookViews>
  <sheets>
    <sheet name="runtimes_resources" sheetId="2" r:id="rId1"/>
    <sheet name="runtime-discarded-template" sheetId="1" r:id="rId2"/>
    <sheet name="plot4hindawi_perf" sheetId="3" r:id="rId3"/>
    <sheet name="plot4hindawi_res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Q10" i="4" l="1"/>
  <c r="P10" i="4"/>
  <c r="O10" i="4"/>
  <c r="N10" i="4"/>
  <c r="Q9" i="4"/>
  <c r="P9" i="4"/>
  <c r="O9" i="4"/>
  <c r="N9" i="4"/>
  <c r="Q8" i="4"/>
  <c r="P8" i="4"/>
  <c r="O8" i="4"/>
  <c r="N8" i="4"/>
  <c r="Q7" i="4"/>
  <c r="P7" i="4"/>
  <c r="O7" i="4"/>
  <c r="N7" i="4"/>
  <c r="L30" i="2" l="1"/>
  <c r="L31" i="2"/>
  <c r="L32" i="2"/>
  <c r="L29" i="2"/>
  <c r="G32" i="2"/>
  <c r="G31" i="2"/>
  <c r="G30" i="2"/>
  <c r="G29" i="2"/>
  <c r="L26" i="2"/>
  <c r="L27" i="2"/>
  <c r="L28" i="2"/>
  <c r="L25" i="2"/>
  <c r="G28" i="2"/>
  <c r="G27" i="2"/>
  <c r="G26" i="2"/>
  <c r="G25" i="2"/>
  <c r="L22" i="2"/>
  <c r="L23" i="2"/>
  <c r="L24" i="2"/>
  <c r="L21" i="2"/>
  <c r="K22" i="2"/>
  <c r="K23" i="2"/>
  <c r="K24" i="2"/>
  <c r="K21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6" i="2"/>
  <c r="G10" i="1" l="1"/>
  <c r="G8" i="1"/>
  <c r="G9" i="1"/>
  <c r="G7" i="1"/>
</calcChain>
</file>

<file path=xl/sharedStrings.xml><?xml version="1.0" encoding="utf-8"?>
<sst xmlns="http://schemas.openxmlformats.org/spreadsheetml/2006/main" count="112" uniqueCount="51">
  <si>
    <t>SIZE</t>
  </si>
  <si>
    <t>IM</t>
  </si>
  <si>
    <t>JM</t>
  </si>
  <si>
    <t>NTOT</t>
  </si>
  <si>
    <t>DEV</t>
  </si>
  <si>
    <t>ocl-baseline</t>
  </si>
  <si>
    <t>tybec-vect1</t>
  </si>
  <si>
    <t>tybec-vect2</t>
  </si>
  <si>
    <t>artefact</t>
  </si>
  <si>
    <t>CPU (serial, AWS F1)</t>
  </si>
  <si>
    <t>HOST/DEV</t>
  </si>
  <si>
    <t>DEV-vect1/DEV-this</t>
  </si>
  <si>
    <t>tybec-vect4</t>
  </si>
  <si>
    <t>ver4</t>
  </si>
  <si>
    <t>ver5</t>
  </si>
  <si>
    <t>ver6</t>
  </si>
  <si>
    <t>ver20</t>
  </si>
  <si>
    <t>ver21</t>
  </si>
  <si>
    <t>ver22</t>
  </si>
  <si>
    <t>VECT</t>
  </si>
  <si>
    <t>tybec-vect8</t>
  </si>
  <si>
    <t>ver23</t>
  </si>
  <si>
    <t>using  host with c++ bindings and chrono for time measurement</t>
  </si>
  <si>
    <t>using  opencl c host, and clock() for time measurement</t>
  </si>
  <si>
    <t>notes</t>
  </si>
  <si>
    <t>resources</t>
  </si>
  <si>
    <t>lut</t>
  </si>
  <si>
    <t>lutmem</t>
  </si>
  <si>
    <t>reg</t>
  </si>
  <si>
    <t>carry8</t>
  </si>
  <si>
    <t>f7mux</t>
  </si>
  <si>
    <t>f8mux</t>
  </si>
  <si>
    <t>bram</t>
  </si>
  <si>
    <t>dsp</t>
  </si>
  <si>
    <t>Vectorization Factor</t>
  </si>
  <si>
    <t>Normalized Exec Time</t>
  </si>
  <si>
    <t>1024x1024x1000</t>
  </si>
  <si>
    <t>2048x2048x1000</t>
  </si>
  <si>
    <t>1024x1024x10000</t>
  </si>
  <si>
    <t>MAX</t>
  </si>
  <si>
    <t>BASELINE</t>
  </si>
  <si>
    <t>luts</t>
  </si>
  <si>
    <t>regs</t>
  </si>
  <si>
    <t>brams</t>
  </si>
  <si>
    <t>dsps</t>
  </si>
  <si>
    <t>vect1-ocl</t>
  </si>
  <si>
    <t>vect1</t>
  </si>
  <si>
    <t>vect2</t>
  </si>
  <si>
    <t>vect4</t>
  </si>
  <si>
    <t>vect8</t>
  </si>
  <si>
    <t>vect16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</si>
</sst>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</cellStyleXfs>
  <cellXfs count="6">
    <xf numFmtId="0" fontId="0" fillId="0" borderId="0" xfId="0"/>
    <xf numFmtId="0" fontId="2" fillId="2" borderId="1" xfId="1"/>
    <xf numFmtId="0" fontId="0" fillId="3" borderId="2" xfId="2" applyFont="1"/>
    <xf numFmtId="0" fontId="0" fillId="3" borderId="3" xfId="2" applyFont="1" applyBorder="1"/>
    <xf numFmtId="166" fontId="0" fillId="0" borderId="0" xfId="0" applyNumberFormat="1"/>
    <xf numFmtId="2" fontId="0" fillId="0" borderId="0" xfId="0" applyNumberFormat="1"/>
  </cellXfs>
  <cellStyles count="3">
    <cellStyle name="Calculation" xfId="1" builtinId="22"/>
    <cellStyle name="Normal" xfId="0" builtinId="0"/>
    <cellStyle name="Note" xfId="2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86861601372136"/>
          <c:y val="3.4681081676686563E-2"/>
          <c:w val="0.64856437965718128"/>
          <c:h val="0.73202433783788345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plot4hindawi_perf!$G$4</c:f>
              <c:strCache>
                <c:ptCount val="1"/>
                <c:pt idx="0">
                  <c:v>1024x1024x1000</c:v>
                </c:pt>
              </c:strCache>
            </c:strRef>
          </c:tx>
          <c:spPr>
            <a:ln w="19050"/>
          </c:spPr>
          <c:marker>
            <c:spPr>
              <a:noFill/>
              <a:ln w="19050"/>
            </c:spPr>
          </c:marker>
          <c:xVal>
            <c:numRef>
              <c:f>plot4hindawi_perf!$F$5:$F$8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plot4hindawi_perf!$G$5:$G$8</c:f>
              <c:numCache>
                <c:formatCode>0.000</c:formatCode>
                <c:ptCount val="4"/>
                <c:pt idx="0">
                  <c:v>1</c:v>
                </c:pt>
                <c:pt idx="1">
                  <c:v>1.9063656550703183</c:v>
                </c:pt>
                <c:pt idx="2">
                  <c:v>2.6855463658553931</c:v>
                </c:pt>
                <c:pt idx="3">
                  <c:v>2.6860046741155443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plot4hindawi_perf!$H$4</c:f>
              <c:strCache>
                <c:ptCount val="1"/>
                <c:pt idx="0">
                  <c:v>2048x2048x1000</c:v>
                </c:pt>
              </c:strCache>
            </c:strRef>
          </c:tx>
          <c:spPr>
            <a:ln w="19050"/>
          </c:spPr>
          <c:marker>
            <c:spPr>
              <a:ln w="19050"/>
            </c:spPr>
          </c:marker>
          <c:xVal>
            <c:numRef>
              <c:f>plot4hindawi_perf!$F$5:$F$8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plot4hindawi_perf!$H$5:$H$8</c:f>
              <c:numCache>
                <c:formatCode>0.000</c:formatCode>
                <c:ptCount val="4"/>
                <c:pt idx="0">
                  <c:v>1</c:v>
                </c:pt>
                <c:pt idx="1">
                  <c:v>1.9190956235986787</c:v>
                </c:pt>
                <c:pt idx="2">
                  <c:v>2.7292000331027499</c:v>
                </c:pt>
                <c:pt idx="3">
                  <c:v>2.7295122871505253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plot4hindawi_perf!$I$4</c:f>
              <c:strCache>
                <c:ptCount val="1"/>
                <c:pt idx="0">
                  <c:v>1024x1024x10000</c:v>
                </c:pt>
              </c:strCache>
            </c:strRef>
          </c:tx>
          <c:spPr>
            <a:ln w="19050"/>
          </c:spPr>
          <c:marker>
            <c:spPr>
              <a:ln w="19050"/>
            </c:spPr>
          </c:marker>
          <c:xVal>
            <c:numRef>
              <c:f>plot4hindawi_perf!$F$5:$F$8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plot4hindawi_perf!$I$5:$I$8</c:f>
              <c:numCache>
                <c:formatCode>0.000</c:formatCode>
                <c:ptCount val="4"/>
                <c:pt idx="0">
                  <c:v>1</c:v>
                </c:pt>
                <c:pt idx="1">
                  <c:v>1.9199123827777396</c:v>
                </c:pt>
                <c:pt idx="2">
                  <c:v>2.7325413594266612</c:v>
                </c:pt>
                <c:pt idx="3">
                  <c:v>2.7327909582501091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09669376"/>
        <c:axId val="109667072"/>
      </c:scatterChart>
      <c:valAx>
        <c:axId val="109669376"/>
        <c:scaling>
          <c:orientation val="minMax"/>
          <c:max val="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 sz="1200" b="1"/>
                  <a:t>Vectorization Factor</a:t>
                </a:r>
              </a:p>
              <a:p>
                <a:pPr>
                  <a:defRPr/>
                </a:pPr>
                <a:r>
                  <a:rPr lang="en-GB" sz="1200" b="0" i="1"/>
                  <a:t>(Memory</a:t>
                </a:r>
                <a:r>
                  <a:rPr lang="en-GB" sz="1200" b="0" i="1" baseline="0"/>
                  <a:t> Access and Datapath)</a:t>
                </a:r>
                <a:endParaRPr lang="en-GB" sz="1200" b="0" i="1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50" b="1" i="1"/>
            </a:pPr>
            <a:endParaRPr lang="en-US"/>
          </a:p>
        </c:txPr>
        <c:crossAx val="109667072"/>
        <c:crosses val="autoZero"/>
        <c:crossBetween val="midCat"/>
      </c:valAx>
      <c:valAx>
        <c:axId val="10966707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GB" sz="1200"/>
                  <a:t>Speedup Compared to Baseli</a:t>
                </a:r>
                <a:r>
                  <a:rPr lang="en-GB" sz="1200" baseline="0"/>
                  <a:t>ne (Scalar) Version</a:t>
                </a:r>
                <a:endParaRPr lang="en-GB" sz="1200"/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1100" b="1" i="1"/>
            </a:pPr>
            <a:endParaRPr lang="en-US"/>
          </a:p>
        </c:txPr>
        <c:crossAx val="109669376"/>
        <c:crosses val="autoZero"/>
        <c:crossBetween val="midCat"/>
      </c:valAx>
      <c:spPr>
        <a:noFill/>
        <a:ln w="19050">
          <a:solidFill>
            <a:schemeClr val="tx1"/>
          </a:solidFill>
        </a:ln>
      </c:spPr>
    </c:plotArea>
    <c:legend>
      <c:legendPos val="r"/>
      <c:layout/>
      <c:overlay val="0"/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plot4hindawi_res!$N$6</c:f>
              <c:strCache>
                <c:ptCount val="1"/>
                <c:pt idx="0">
                  <c:v>luts</c:v>
                </c:pt>
              </c:strCache>
            </c:strRef>
          </c:tx>
          <c:invertIfNegative val="0"/>
          <c:cat>
            <c:numRef>
              <c:f>plot4hindawi_res!$M$7:$M$10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plot4hindawi_res!$N$7:$N$10</c:f>
              <c:numCache>
                <c:formatCode>0.00</c:formatCode>
                <c:ptCount val="4"/>
                <c:pt idx="0">
                  <c:v>1</c:v>
                </c:pt>
                <c:pt idx="1">
                  <c:v>1.8684660061496412</c:v>
                </c:pt>
                <c:pt idx="2">
                  <c:v>3.6064229586607448</c:v>
                </c:pt>
                <c:pt idx="3">
                  <c:v>7.0842159207379574</c:v>
                </c:pt>
              </c:numCache>
            </c:numRef>
          </c:val>
        </c:ser>
        <c:ser>
          <c:idx val="1"/>
          <c:order val="1"/>
          <c:tx>
            <c:strRef>
              <c:f>plot4hindawi_res!$O$6</c:f>
              <c:strCache>
                <c:ptCount val="1"/>
                <c:pt idx="0">
                  <c:v>regs</c:v>
                </c:pt>
              </c:strCache>
            </c:strRef>
          </c:tx>
          <c:invertIfNegative val="0"/>
          <c:cat>
            <c:numRef>
              <c:f>plot4hindawi_res!$M$7:$M$10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plot4hindawi_res!$O$7:$O$10</c:f>
              <c:numCache>
                <c:formatCode>0.00</c:formatCode>
                <c:ptCount val="4"/>
                <c:pt idx="0">
                  <c:v>1</c:v>
                </c:pt>
                <c:pt idx="1">
                  <c:v>1.8476130915155304</c:v>
                </c:pt>
                <c:pt idx="2">
                  <c:v>3.5455493016468624</c:v>
                </c:pt>
                <c:pt idx="3">
                  <c:v>6.9432978945174071</c:v>
                </c:pt>
              </c:numCache>
            </c:numRef>
          </c:val>
        </c:ser>
        <c:ser>
          <c:idx val="2"/>
          <c:order val="2"/>
          <c:tx>
            <c:strRef>
              <c:f>plot4hindawi_res!$P$6</c:f>
              <c:strCache>
                <c:ptCount val="1"/>
                <c:pt idx="0">
                  <c:v>brams</c:v>
                </c:pt>
              </c:strCache>
            </c:strRef>
          </c:tx>
          <c:invertIfNegative val="0"/>
          <c:cat>
            <c:numRef>
              <c:f>plot4hindawi_res!$M$7:$M$10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plot4hindawi_res!$P$7:$P$10</c:f>
              <c:numCache>
                <c:formatCode>0.00</c:formatCode>
                <c:ptCount val="4"/>
                <c:pt idx="0">
                  <c:v>1</c:v>
                </c:pt>
                <c:pt idx="1">
                  <c:v>1.3333333333333333</c:v>
                </c:pt>
                <c:pt idx="2">
                  <c:v>2.5</c:v>
                </c:pt>
                <c:pt idx="3">
                  <c:v>4.833333333333333</c:v>
                </c:pt>
              </c:numCache>
            </c:numRef>
          </c:val>
        </c:ser>
        <c:ser>
          <c:idx val="3"/>
          <c:order val="3"/>
          <c:tx>
            <c:strRef>
              <c:f>plot4hindawi_res!$Q$6</c:f>
              <c:strCache>
                <c:ptCount val="1"/>
                <c:pt idx="0">
                  <c:v>dsps</c:v>
                </c:pt>
              </c:strCache>
            </c:strRef>
          </c:tx>
          <c:invertIfNegative val="0"/>
          <c:cat>
            <c:numRef>
              <c:f>plot4hindawi_res!$M$7:$M$10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plot4hindawi_res!$Q$7:$Q$10</c:f>
              <c:numCache>
                <c:formatCode>0.00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079936"/>
        <c:axId val="107212160"/>
      </c:barChart>
      <c:catAx>
        <c:axId val="107079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GB" sz="1200"/>
                  <a:t>Vectorization</a:t>
                </a:r>
                <a:r>
                  <a:rPr lang="en-GB" sz="1200" baseline="0"/>
                  <a:t> Factor</a:t>
                </a:r>
              </a:p>
              <a:p>
                <a:pPr>
                  <a:defRPr sz="1200"/>
                </a:pPr>
                <a:r>
                  <a:rPr lang="en-GB" sz="1200" b="0" i="1" baseline="0"/>
                  <a:t>(Memory Access and Datapath)</a:t>
                </a:r>
                <a:endParaRPr lang="en-GB" sz="1200" b="0" i="1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200" b="0"/>
            </a:pPr>
            <a:endParaRPr lang="en-US"/>
          </a:p>
        </c:txPr>
        <c:crossAx val="107212160"/>
        <c:crosses val="autoZero"/>
        <c:auto val="1"/>
        <c:lblAlgn val="ctr"/>
        <c:lblOffset val="100"/>
        <c:noMultiLvlLbl val="0"/>
      </c:catAx>
      <c:valAx>
        <c:axId val="1072121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700"/>
                </a:pPr>
                <a:r>
                  <a:rPr lang="en-GB" sz="1200" b="1" i="0" baseline="0">
                    <a:effectLst/>
                  </a:rPr>
                  <a:t>Normalized Resource Usage</a:t>
                </a:r>
                <a:endParaRPr lang="en-GB" sz="700">
                  <a:effectLst/>
                </a:endParaRPr>
              </a:p>
            </c:rich>
          </c:tx>
          <c:layout/>
          <c:overlay val="0"/>
        </c:title>
        <c:numFmt formatCode="0.0" sourceLinked="0"/>
        <c:majorTickMark val="out"/>
        <c:minorTickMark val="none"/>
        <c:tickLblPos val="nextTo"/>
        <c:txPr>
          <a:bodyPr/>
          <a:lstStyle/>
          <a:p>
            <a:pPr>
              <a:defRPr sz="1100" b="0"/>
            </a:pPr>
            <a:endParaRPr lang="en-US"/>
          </a:p>
        </c:txPr>
        <c:crossAx val="107079936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b="1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481633</xdr:colOff>
      <xdr:row>8</xdr:row>
      <xdr:rowOff>76407</xdr:rowOff>
    </xdr:from>
    <xdr:to>
      <xdr:col>13</xdr:col>
      <xdr:colOff>72058</xdr:colOff>
      <xdr:row>27</xdr:row>
      <xdr:rowOff>14495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171449</xdr:colOff>
      <xdr:row>9</xdr:row>
      <xdr:rowOff>138111</xdr:rowOff>
    </xdr:from>
    <xdr:to>
      <xdr:col>13</xdr:col>
      <xdr:colOff>276224</xdr:colOff>
      <xdr:row>28</xdr:row>
      <xdr:rowOff>47624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AQAR/GU/Work/_TyTra_BackEnd_Compiler_/TyBEC/testcode/0_barebones_pipeline/docs/results_20181029_resourc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_hindawi"/>
      <sheetName val="Sheet2"/>
      <sheetName val="Sheet3"/>
    </sheetNames>
    <sheetDataSet>
      <sheetData sheetId="0">
        <row r="6">
          <cell r="N6" t="str">
            <v>luts</v>
          </cell>
          <cell r="O6" t="str">
            <v>regs</v>
          </cell>
          <cell r="P6" t="str">
            <v>brams</v>
          </cell>
          <cell r="Q6" t="str">
            <v>dsps</v>
          </cell>
        </row>
        <row r="7">
          <cell r="M7">
            <v>1</v>
          </cell>
          <cell r="N7">
            <v>1</v>
          </cell>
          <cell r="O7">
            <v>1</v>
          </cell>
          <cell r="P7">
            <v>1</v>
          </cell>
          <cell r="Q7">
            <v>1</v>
          </cell>
        </row>
        <row r="8">
          <cell r="M8">
            <v>2</v>
          </cell>
          <cell r="N8">
            <v>0.9846394984326019</v>
          </cell>
          <cell r="O8">
            <v>0.97312977099236642</v>
          </cell>
          <cell r="P8">
            <v>1.2352941176470589</v>
          </cell>
          <cell r="Q8">
            <v>2</v>
          </cell>
        </row>
        <row r="9">
          <cell r="M9">
            <v>4</v>
          </cell>
          <cell r="N9">
            <v>1.0036050156739811</v>
          </cell>
          <cell r="O9">
            <v>1.0163358778625955</v>
          </cell>
          <cell r="P9">
            <v>1.5294117647058822</v>
          </cell>
          <cell r="Q9">
            <v>4</v>
          </cell>
        </row>
        <row r="10">
          <cell r="M10">
            <v>8</v>
          </cell>
          <cell r="N10">
            <v>1.1042319749216301</v>
          </cell>
          <cell r="O10">
            <v>1.1009669211195929</v>
          </cell>
          <cell r="P10">
            <v>1.6470588235294117</v>
          </cell>
          <cell r="Q10">
            <v>8</v>
          </cell>
        </row>
        <row r="11">
          <cell r="M11">
            <v>16</v>
          </cell>
          <cell r="N11">
            <v>1.2471003134796239</v>
          </cell>
          <cell r="O11">
            <v>1.2440203562340968</v>
          </cell>
          <cell r="P11">
            <v>2.2647058823529411</v>
          </cell>
          <cell r="Q11">
            <v>16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V32"/>
  <sheetViews>
    <sheetView topLeftCell="B1" zoomScaleNormal="100" workbookViewId="0">
      <pane xSplit="7" ySplit="5" topLeftCell="I6" activePane="bottomRight" state="frozen"/>
      <selection activeCell="B1" sqref="B1"/>
      <selection pane="topRight" activeCell="I1" sqref="I1"/>
      <selection pane="bottomLeft" activeCell="B6" sqref="B6"/>
      <selection pane="bottomRight" activeCell="V6" activeCellId="3" sqref="O6 Q6 U6 V6"/>
    </sheetView>
  </sheetViews>
  <sheetFormatPr defaultRowHeight="15" x14ac:dyDescent="0.25"/>
  <cols>
    <col min="3" max="3" width="11.85546875" bestFit="1" customWidth="1"/>
    <col min="4" max="4" width="5.42578125" bestFit="1" customWidth="1"/>
    <col min="5" max="6" width="5.140625" bestFit="1" customWidth="1"/>
    <col min="8" max="8" width="6.140625" bestFit="1" customWidth="1"/>
    <col min="9" max="9" width="6.85546875" customWidth="1"/>
    <col min="10" max="10" width="7.140625" bestFit="1" customWidth="1"/>
    <col min="12" max="12" width="18.7109375" bestFit="1" customWidth="1"/>
    <col min="13" max="13" width="8.140625" bestFit="1" customWidth="1"/>
  </cols>
  <sheetData>
    <row r="4" spans="3:22" x14ac:dyDescent="0.25">
      <c r="O4" s="3" t="s">
        <v>25</v>
      </c>
    </row>
    <row r="5" spans="3:22" x14ac:dyDescent="0.25">
      <c r="D5" s="2" t="s">
        <v>19</v>
      </c>
      <c r="E5" s="2" t="s">
        <v>1</v>
      </c>
      <c r="F5" s="2" t="s">
        <v>2</v>
      </c>
      <c r="G5" s="2" t="s">
        <v>0</v>
      </c>
      <c r="H5" s="2" t="s">
        <v>3</v>
      </c>
      <c r="I5" s="2" t="s">
        <v>9</v>
      </c>
      <c r="J5" s="2" t="s">
        <v>4</v>
      </c>
      <c r="K5" s="2" t="s">
        <v>10</v>
      </c>
      <c r="L5" s="2" t="s">
        <v>11</v>
      </c>
      <c r="M5" s="2" t="s">
        <v>8</v>
      </c>
      <c r="N5" s="2" t="s">
        <v>24</v>
      </c>
      <c r="O5" s="3" t="s">
        <v>26</v>
      </c>
      <c r="P5" s="3" t="s">
        <v>27</v>
      </c>
      <c r="Q5" s="3" t="s">
        <v>28</v>
      </c>
      <c r="R5" s="3" t="s">
        <v>29</v>
      </c>
      <c r="S5" s="3" t="s">
        <v>30</v>
      </c>
      <c r="T5" s="3" t="s">
        <v>31</v>
      </c>
      <c r="U5" s="3" t="s">
        <v>32</v>
      </c>
      <c r="V5" s="3" t="s">
        <v>33</v>
      </c>
    </row>
    <row r="6" spans="3:22" x14ac:dyDescent="0.25">
      <c r="C6" s="2" t="s">
        <v>5</v>
      </c>
      <c r="D6">
        <v>1</v>
      </c>
      <c r="E6">
        <v>1024</v>
      </c>
      <c r="F6">
        <v>1024</v>
      </c>
      <c r="G6" s="1">
        <f>E6*F6</f>
        <v>1048576</v>
      </c>
      <c r="H6">
        <v>10</v>
      </c>
      <c r="O6">
        <v>4457</v>
      </c>
      <c r="P6">
        <v>831</v>
      </c>
      <c r="Q6">
        <v>5730</v>
      </c>
      <c r="R6">
        <v>280</v>
      </c>
      <c r="S6">
        <v>321</v>
      </c>
      <c r="T6">
        <v>132</v>
      </c>
      <c r="U6">
        <v>1</v>
      </c>
      <c r="V6">
        <v>16</v>
      </c>
    </row>
    <row r="7" spans="3:22" x14ac:dyDescent="0.25">
      <c r="C7" s="2" t="s">
        <v>5</v>
      </c>
      <c r="G7" s="1"/>
    </row>
    <row r="8" spans="3:22" x14ac:dyDescent="0.25">
      <c r="C8" s="2" t="s">
        <v>5</v>
      </c>
      <c r="G8" s="1"/>
    </row>
    <row r="9" spans="3:22" x14ac:dyDescent="0.25">
      <c r="C9" s="2" t="s">
        <v>6</v>
      </c>
      <c r="D9">
        <v>1</v>
      </c>
      <c r="E9">
        <v>1024</v>
      </c>
      <c r="F9">
        <v>1024</v>
      </c>
      <c r="G9" s="1">
        <f t="shared" ref="G9:G11" si="0">E9*F9</f>
        <v>1048576</v>
      </c>
      <c r="H9">
        <v>1000</v>
      </c>
      <c r="I9">
        <v>29.25</v>
      </c>
      <c r="J9">
        <v>0.09</v>
      </c>
      <c r="M9" t="s">
        <v>16</v>
      </c>
      <c r="N9" t="s">
        <v>23</v>
      </c>
      <c r="O9">
        <v>5854</v>
      </c>
      <c r="P9">
        <v>520</v>
      </c>
      <c r="Q9">
        <v>4797</v>
      </c>
      <c r="R9">
        <v>502</v>
      </c>
      <c r="S9">
        <v>65</v>
      </c>
      <c r="T9">
        <v>0</v>
      </c>
      <c r="U9">
        <v>6</v>
      </c>
      <c r="V9">
        <v>24</v>
      </c>
    </row>
    <row r="10" spans="3:22" x14ac:dyDescent="0.25">
      <c r="C10" s="2" t="s">
        <v>7</v>
      </c>
      <c r="D10">
        <v>2</v>
      </c>
      <c r="E10">
        <v>1024</v>
      </c>
      <c r="F10">
        <v>1024</v>
      </c>
      <c r="G10" s="1">
        <f t="shared" si="0"/>
        <v>1048576</v>
      </c>
      <c r="H10">
        <v>1000</v>
      </c>
      <c r="I10">
        <v>29.25</v>
      </c>
      <c r="J10">
        <v>0.09</v>
      </c>
      <c r="M10" t="s">
        <v>17</v>
      </c>
      <c r="O10">
        <v>10938</v>
      </c>
      <c r="P10">
        <v>1040</v>
      </c>
      <c r="Q10">
        <v>8863</v>
      </c>
      <c r="R10">
        <v>967</v>
      </c>
      <c r="S10">
        <v>129</v>
      </c>
      <c r="T10">
        <v>0</v>
      </c>
      <c r="U10">
        <v>8</v>
      </c>
      <c r="V10">
        <v>48</v>
      </c>
    </row>
    <row r="11" spans="3:22" x14ac:dyDescent="0.25">
      <c r="C11" s="2" t="s">
        <v>12</v>
      </c>
      <c r="D11">
        <v>4</v>
      </c>
      <c r="E11">
        <v>1024</v>
      </c>
      <c r="F11">
        <v>1024</v>
      </c>
      <c r="G11" s="1">
        <f t="shared" si="0"/>
        <v>1048576</v>
      </c>
      <c r="H11">
        <v>1000</v>
      </c>
      <c r="M11" t="s">
        <v>18</v>
      </c>
      <c r="O11">
        <v>21112</v>
      </c>
      <c r="P11">
        <v>2080</v>
      </c>
      <c r="Q11">
        <v>17008</v>
      </c>
      <c r="R11">
        <v>1885</v>
      </c>
      <c r="S11">
        <v>256</v>
      </c>
      <c r="T11">
        <v>0</v>
      </c>
      <c r="U11">
        <v>15</v>
      </c>
      <c r="V11">
        <v>96</v>
      </c>
    </row>
    <row r="12" spans="3:22" x14ac:dyDescent="0.25">
      <c r="C12" s="2" t="s">
        <v>20</v>
      </c>
      <c r="D12">
        <v>8</v>
      </c>
      <c r="E12">
        <v>1024</v>
      </c>
      <c r="F12">
        <v>1024</v>
      </c>
      <c r="G12" s="1">
        <f t="shared" ref="G12:G15" si="1">E12*F12</f>
        <v>1048576</v>
      </c>
      <c r="H12">
        <v>1000</v>
      </c>
      <c r="M12" t="s">
        <v>21</v>
      </c>
      <c r="O12">
        <v>41471</v>
      </c>
      <c r="P12">
        <v>4160</v>
      </c>
      <c r="Q12">
        <v>33307</v>
      </c>
      <c r="R12">
        <v>3723</v>
      </c>
      <c r="S12">
        <v>513</v>
      </c>
      <c r="T12">
        <v>0</v>
      </c>
      <c r="U12">
        <v>29</v>
      </c>
      <c r="V12">
        <v>192</v>
      </c>
    </row>
    <row r="13" spans="3:22" x14ac:dyDescent="0.25">
      <c r="C13" s="2" t="s">
        <v>6</v>
      </c>
      <c r="D13">
        <v>1</v>
      </c>
      <c r="E13">
        <v>1024</v>
      </c>
      <c r="F13">
        <v>1024</v>
      </c>
      <c r="G13" s="1">
        <f t="shared" si="1"/>
        <v>1048576</v>
      </c>
      <c r="H13">
        <v>10000</v>
      </c>
      <c r="I13">
        <v>293.26</v>
      </c>
      <c r="J13">
        <v>0.88</v>
      </c>
      <c r="M13" t="s">
        <v>16</v>
      </c>
    </row>
    <row r="14" spans="3:22" x14ac:dyDescent="0.25">
      <c r="C14" s="2" t="s">
        <v>7</v>
      </c>
      <c r="D14">
        <v>2</v>
      </c>
      <c r="E14">
        <v>1024</v>
      </c>
      <c r="F14">
        <v>1024</v>
      </c>
      <c r="G14" s="1">
        <f t="shared" si="1"/>
        <v>1048576</v>
      </c>
      <c r="H14">
        <v>10000</v>
      </c>
      <c r="I14">
        <v>291.38</v>
      </c>
      <c r="J14">
        <v>0.86</v>
      </c>
      <c r="M14" t="s">
        <v>17</v>
      </c>
    </row>
    <row r="15" spans="3:22" x14ac:dyDescent="0.25">
      <c r="C15" s="2" t="s">
        <v>12</v>
      </c>
      <c r="D15">
        <v>4</v>
      </c>
      <c r="E15">
        <v>1024</v>
      </c>
      <c r="F15">
        <v>1024</v>
      </c>
      <c r="G15" s="1">
        <f t="shared" si="1"/>
        <v>1048576</v>
      </c>
      <c r="H15">
        <v>10000</v>
      </c>
      <c r="M15" t="s">
        <v>18</v>
      </c>
    </row>
    <row r="16" spans="3:22" x14ac:dyDescent="0.25">
      <c r="C16" s="2" t="s">
        <v>20</v>
      </c>
      <c r="D16">
        <v>8</v>
      </c>
      <c r="E16">
        <v>1024</v>
      </c>
      <c r="F16">
        <v>1024</v>
      </c>
      <c r="G16" s="1">
        <f t="shared" ref="G16:G24" si="2">E16*F16</f>
        <v>1048576</v>
      </c>
      <c r="H16">
        <v>10000</v>
      </c>
      <c r="M16" t="s">
        <v>21</v>
      </c>
    </row>
    <row r="17" spans="3:22" x14ac:dyDescent="0.25">
      <c r="C17" s="2" t="s">
        <v>6</v>
      </c>
      <c r="D17">
        <v>1</v>
      </c>
      <c r="E17">
        <v>2048</v>
      </c>
      <c r="F17">
        <v>2048</v>
      </c>
      <c r="G17" s="1">
        <f t="shared" si="2"/>
        <v>4194304</v>
      </c>
      <c r="H17">
        <v>1000</v>
      </c>
      <c r="J17">
        <v>0.09</v>
      </c>
      <c r="M17" t="s">
        <v>16</v>
      </c>
    </row>
    <row r="18" spans="3:22" x14ac:dyDescent="0.25">
      <c r="C18" s="2" t="s">
        <v>7</v>
      </c>
      <c r="D18">
        <v>2</v>
      </c>
      <c r="E18">
        <v>2048</v>
      </c>
      <c r="F18">
        <v>2048</v>
      </c>
      <c r="G18" s="1">
        <f t="shared" si="2"/>
        <v>4194304</v>
      </c>
      <c r="H18">
        <v>1000</v>
      </c>
      <c r="J18">
        <v>0.09</v>
      </c>
      <c r="M18" t="s">
        <v>17</v>
      </c>
    </row>
    <row r="19" spans="3:22" x14ac:dyDescent="0.25">
      <c r="C19" s="2" t="s">
        <v>12</v>
      </c>
      <c r="D19">
        <v>4</v>
      </c>
      <c r="E19">
        <v>2048</v>
      </c>
      <c r="F19">
        <v>2048</v>
      </c>
      <c r="G19" s="1">
        <f t="shared" si="2"/>
        <v>4194304</v>
      </c>
      <c r="H19">
        <v>1000</v>
      </c>
      <c r="M19" t="s">
        <v>18</v>
      </c>
    </row>
    <row r="20" spans="3:22" x14ac:dyDescent="0.25">
      <c r="C20" s="2" t="s">
        <v>20</v>
      </c>
      <c r="D20">
        <v>8</v>
      </c>
      <c r="E20">
        <v>2048</v>
      </c>
      <c r="F20">
        <v>2048</v>
      </c>
      <c r="G20" s="1">
        <f t="shared" si="2"/>
        <v>4194304</v>
      </c>
      <c r="H20">
        <v>1000</v>
      </c>
      <c r="M20" t="s">
        <v>21</v>
      </c>
    </row>
    <row r="21" spans="3:22" x14ac:dyDescent="0.25">
      <c r="C21" s="2" t="s">
        <v>6</v>
      </c>
      <c r="D21">
        <v>1</v>
      </c>
      <c r="E21">
        <v>1024</v>
      </c>
      <c r="F21">
        <v>1024</v>
      </c>
      <c r="G21" s="1">
        <f t="shared" si="2"/>
        <v>1048576</v>
      </c>
      <c r="H21">
        <v>1000</v>
      </c>
      <c r="I21">
        <v>29.25</v>
      </c>
      <c r="J21">
        <v>5.6661000000000001</v>
      </c>
      <c r="K21" s="5">
        <f>I21/J21</f>
        <v>5.1622809339757501</v>
      </c>
      <c r="L21" s="5">
        <f>$J$21/J21</f>
        <v>1</v>
      </c>
      <c r="M21" t="s">
        <v>16</v>
      </c>
      <c r="N21" t="s">
        <v>22</v>
      </c>
      <c r="O21">
        <v>5854</v>
      </c>
      <c r="P21">
        <v>520</v>
      </c>
      <c r="Q21">
        <v>4797</v>
      </c>
      <c r="R21">
        <v>502</v>
      </c>
      <c r="S21">
        <v>65</v>
      </c>
      <c r="T21">
        <v>0</v>
      </c>
      <c r="U21">
        <v>6</v>
      </c>
      <c r="V21">
        <v>24</v>
      </c>
    </row>
    <row r="22" spans="3:22" x14ac:dyDescent="0.25">
      <c r="C22" s="2" t="s">
        <v>7</v>
      </c>
      <c r="D22">
        <v>2</v>
      </c>
      <c r="E22">
        <v>1024</v>
      </c>
      <c r="F22">
        <v>1024</v>
      </c>
      <c r="G22" s="1">
        <f t="shared" si="2"/>
        <v>1048576</v>
      </c>
      <c r="H22">
        <v>1000</v>
      </c>
      <c r="I22">
        <v>29.25</v>
      </c>
      <c r="J22">
        <v>2.9722</v>
      </c>
      <c r="K22" s="5">
        <f t="shared" ref="K22:K24" si="3">I22/J22</f>
        <v>9.8411950743556957</v>
      </c>
      <c r="L22" s="5">
        <f>$J$21/J22</f>
        <v>1.9063656550703183</v>
      </c>
      <c r="M22" t="s">
        <v>17</v>
      </c>
      <c r="O22">
        <v>10938</v>
      </c>
      <c r="P22">
        <v>1040</v>
      </c>
      <c r="Q22">
        <v>8863</v>
      </c>
      <c r="R22">
        <v>967</v>
      </c>
      <c r="S22">
        <v>129</v>
      </c>
      <c r="T22">
        <v>0</v>
      </c>
      <c r="U22">
        <v>8</v>
      </c>
      <c r="V22">
        <v>48</v>
      </c>
    </row>
    <row r="23" spans="3:22" x14ac:dyDescent="0.25">
      <c r="C23" s="2" t="s">
        <v>12</v>
      </c>
      <c r="D23">
        <v>4</v>
      </c>
      <c r="E23">
        <v>1024</v>
      </c>
      <c r="F23">
        <v>1024</v>
      </c>
      <c r="G23" s="1">
        <f t="shared" si="2"/>
        <v>1048576</v>
      </c>
      <c r="H23">
        <v>1000</v>
      </c>
      <c r="I23">
        <v>29.25</v>
      </c>
      <c r="J23">
        <v>2.1098499999999998</v>
      </c>
      <c r="K23" s="5">
        <f t="shared" si="3"/>
        <v>13.86354480176316</v>
      </c>
      <c r="L23" s="5">
        <f>$J$21/J23</f>
        <v>2.6855463658553931</v>
      </c>
      <c r="M23" t="s">
        <v>18</v>
      </c>
      <c r="O23">
        <v>21112</v>
      </c>
      <c r="P23">
        <v>2080</v>
      </c>
      <c r="Q23">
        <v>17008</v>
      </c>
      <c r="R23">
        <v>1885</v>
      </c>
      <c r="S23">
        <v>256</v>
      </c>
      <c r="T23">
        <v>0</v>
      </c>
      <c r="U23">
        <v>15</v>
      </c>
      <c r="V23">
        <v>96</v>
      </c>
    </row>
    <row r="24" spans="3:22" x14ac:dyDescent="0.25">
      <c r="C24" s="2" t="s">
        <v>20</v>
      </c>
      <c r="D24">
        <v>8</v>
      </c>
      <c r="E24">
        <v>1024</v>
      </c>
      <c r="F24">
        <v>1024</v>
      </c>
      <c r="G24" s="1">
        <f t="shared" si="2"/>
        <v>1048576</v>
      </c>
      <c r="H24">
        <v>1000</v>
      </c>
      <c r="I24">
        <v>29.25</v>
      </c>
      <c r="J24">
        <v>2.1094900000000001</v>
      </c>
      <c r="K24" s="5">
        <f t="shared" si="3"/>
        <v>13.865910717756424</v>
      </c>
      <c r="L24" s="5">
        <f>$J$21/J24</f>
        <v>2.6860046741155443</v>
      </c>
      <c r="M24" t="s">
        <v>21</v>
      </c>
      <c r="O24">
        <v>41471</v>
      </c>
      <c r="P24">
        <v>4160</v>
      </c>
      <c r="Q24">
        <v>33307</v>
      </c>
      <c r="R24">
        <v>3723</v>
      </c>
      <c r="S24">
        <v>513</v>
      </c>
      <c r="T24">
        <v>0</v>
      </c>
      <c r="U24">
        <v>29</v>
      </c>
      <c r="V24">
        <v>192</v>
      </c>
    </row>
    <row r="25" spans="3:22" x14ac:dyDescent="0.25">
      <c r="C25" s="2" t="s">
        <v>6</v>
      </c>
      <c r="D25">
        <v>1</v>
      </c>
      <c r="E25">
        <v>2048</v>
      </c>
      <c r="F25">
        <v>2048</v>
      </c>
      <c r="G25" s="1">
        <f t="shared" ref="G25:G28" si="4">E25*F25</f>
        <v>4194304</v>
      </c>
      <c r="H25">
        <v>1000</v>
      </c>
      <c r="J25">
        <v>22.4254</v>
      </c>
      <c r="K25" s="5"/>
      <c r="L25" s="5">
        <f>$J$25/J25</f>
        <v>1</v>
      </c>
      <c r="M25" t="s">
        <v>16</v>
      </c>
      <c r="N25" t="s">
        <v>22</v>
      </c>
      <c r="O25">
        <v>5854</v>
      </c>
      <c r="P25">
        <v>520</v>
      </c>
      <c r="Q25">
        <v>4797</v>
      </c>
      <c r="R25">
        <v>502</v>
      </c>
      <c r="S25">
        <v>65</v>
      </c>
      <c r="T25">
        <v>0</v>
      </c>
      <c r="U25">
        <v>6</v>
      </c>
      <c r="V25">
        <v>24</v>
      </c>
    </row>
    <row r="26" spans="3:22" x14ac:dyDescent="0.25">
      <c r="C26" s="2" t="s">
        <v>7</v>
      </c>
      <c r="D26">
        <v>2</v>
      </c>
      <c r="E26">
        <v>2048</v>
      </c>
      <c r="F26">
        <v>2048</v>
      </c>
      <c r="G26" s="1">
        <f t="shared" si="4"/>
        <v>4194304</v>
      </c>
      <c r="H26">
        <v>1000</v>
      </c>
      <c r="J26">
        <v>11.6854</v>
      </c>
      <c r="K26" s="5"/>
      <c r="L26" s="5">
        <f>$J$25/J26</f>
        <v>1.9190956235986787</v>
      </c>
      <c r="M26" t="s">
        <v>17</v>
      </c>
      <c r="O26">
        <v>10938</v>
      </c>
      <c r="P26">
        <v>1040</v>
      </c>
      <c r="Q26">
        <v>8863</v>
      </c>
      <c r="R26">
        <v>967</v>
      </c>
      <c r="S26">
        <v>129</v>
      </c>
      <c r="T26">
        <v>0</v>
      </c>
      <c r="U26">
        <v>8</v>
      </c>
      <c r="V26">
        <v>48</v>
      </c>
    </row>
    <row r="27" spans="3:22" x14ac:dyDescent="0.25">
      <c r="C27" s="2" t="s">
        <v>12</v>
      </c>
      <c r="D27">
        <v>4</v>
      </c>
      <c r="E27">
        <v>2048</v>
      </c>
      <c r="F27">
        <v>2048</v>
      </c>
      <c r="G27" s="1">
        <f t="shared" si="4"/>
        <v>4194304</v>
      </c>
      <c r="H27">
        <v>1000</v>
      </c>
      <c r="J27">
        <v>8.2168399999999995</v>
      </c>
      <c r="K27" s="5"/>
      <c r="L27" s="5">
        <f>$J$25/J27</f>
        <v>2.7292000331027499</v>
      </c>
      <c r="M27" t="s">
        <v>18</v>
      </c>
      <c r="O27">
        <v>21112</v>
      </c>
      <c r="P27">
        <v>2080</v>
      </c>
      <c r="Q27">
        <v>17008</v>
      </c>
      <c r="R27">
        <v>1885</v>
      </c>
      <c r="S27">
        <v>256</v>
      </c>
      <c r="T27">
        <v>0</v>
      </c>
      <c r="U27">
        <v>15</v>
      </c>
      <c r="V27">
        <v>96</v>
      </c>
    </row>
    <row r="28" spans="3:22" x14ac:dyDescent="0.25">
      <c r="C28" s="2" t="s">
        <v>20</v>
      </c>
      <c r="D28">
        <v>8</v>
      </c>
      <c r="E28">
        <v>2048</v>
      </c>
      <c r="F28">
        <v>2048</v>
      </c>
      <c r="G28" s="1">
        <f t="shared" si="4"/>
        <v>4194304</v>
      </c>
      <c r="H28">
        <v>1000</v>
      </c>
      <c r="J28">
        <v>8.2158999999999995</v>
      </c>
      <c r="K28" s="5"/>
      <c r="L28" s="5">
        <f>$J$25/J28</f>
        <v>2.7295122871505253</v>
      </c>
      <c r="M28" t="s">
        <v>21</v>
      </c>
      <c r="O28">
        <v>41471</v>
      </c>
      <c r="P28">
        <v>4160</v>
      </c>
      <c r="Q28">
        <v>33307</v>
      </c>
      <c r="R28">
        <v>3723</v>
      </c>
      <c r="S28">
        <v>513</v>
      </c>
      <c r="T28">
        <v>0</v>
      </c>
      <c r="U28">
        <v>29</v>
      </c>
      <c r="V28">
        <v>192</v>
      </c>
    </row>
    <row r="29" spans="3:22" x14ac:dyDescent="0.25">
      <c r="C29" s="2" t="s">
        <v>6</v>
      </c>
      <c r="D29">
        <v>1</v>
      </c>
      <c r="E29">
        <v>1024</v>
      </c>
      <c r="F29">
        <v>1024</v>
      </c>
      <c r="G29" s="1">
        <f t="shared" ref="G29:G32" si="5">E29*F29</f>
        <v>1048576</v>
      </c>
      <c r="H29">
        <v>10000</v>
      </c>
      <c r="J29">
        <v>224.38399999999999</v>
      </c>
      <c r="K29" s="5"/>
      <c r="L29" s="5">
        <f>$J$29/J29</f>
        <v>1</v>
      </c>
      <c r="M29" t="s">
        <v>16</v>
      </c>
      <c r="N29" t="s">
        <v>22</v>
      </c>
      <c r="O29">
        <v>5854</v>
      </c>
      <c r="P29">
        <v>520</v>
      </c>
      <c r="Q29">
        <v>4797</v>
      </c>
      <c r="R29">
        <v>502</v>
      </c>
      <c r="S29">
        <v>65</v>
      </c>
      <c r="T29">
        <v>0</v>
      </c>
      <c r="U29">
        <v>6</v>
      </c>
      <c r="V29">
        <v>24</v>
      </c>
    </row>
    <row r="30" spans="3:22" x14ac:dyDescent="0.25">
      <c r="C30" s="2" t="s">
        <v>7</v>
      </c>
      <c r="D30">
        <v>2</v>
      </c>
      <c r="E30">
        <v>1024</v>
      </c>
      <c r="F30">
        <v>1024</v>
      </c>
      <c r="G30" s="1">
        <f t="shared" si="5"/>
        <v>1048576</v>
      </c>
      <c r="H30">
        <v>10000</v>
      </c>
      <c r="J30">
        <v>116.872</v>
      </c>
      <c r="K30" s="5"/>
      <c r="L30" s="5">
        <f t="shared" ref="L30:L32" si="6">$J$29/J30</f>
        <v>1.9199123827777396</v>
      </c>
      <c r="M30" t="s">
        <v>17</v>
      </c>
      <c r="O30">
        <v>10938</v>
      </c>
      <c r="P30">
        <v>1040</v>
      </c>
      <c r="Q30">
        <v>8863</v>
      </c>
      <c r="R30">
        <v>967</v>
      </c>
      <c r="S30">
        <v>129</v>
      </c>
      <c r="T30">
        <v>0</v>
      </c>
      <c r="U30">
        <v>8</v>
      </c>
      <c r="V30">
        <v>48</v>
      </c>
    </row>
    <row r="31" spans="3:22" x14ac:dyDescent="0.25">
      <c r="C31" s="2" t="s">
        <v>12</v>
      </c>
      <c r="D31">
        <v>4</v>
      </c>
      <c r="E31">
        <v>1024</v>
      </c>
      <c r="F31">
        <v>1024</v>
      </c>
      <c r="G31" s="1">
        <f t="shared" si="5"/>
        <v>1048576</v>
      </c>
      <c r="H31">
        <v>10000</v>
      </c>
      <c r="J31">
        <v>82.115499999999997</v>
      </c>
      <c r="K31" s="5"/>
      <c r="L31" s="5">
        <f t="shared" si="6"/>
        <v>2.7325413594266612</v>
      </c>
      <c r="M31" t="s">
        <v>18</v>
      </c>
      <c r="O31">
        <v>21112</v>
      </c>
      <c r="P31">
        <v>2080</v>
      </c>
      <c r="Q31">
        <v>17008</v>
      </c>
      <c r="R31">
        <v>1885</v>
      </c>
      <c r="S31">
        <v>256</v>
      </c>
      <c r="T31">
        <v>0</v>
      </c>
      <c r="U31">
        <v>15</v>
      </c>
      <c r="V31">
        <v>96</v>
      </c>
    </row>
    <row r="32" spans="3:22" x14ac:dyDescent="0.25">
      <c r="C32" s="2" t="s">
        <v>20</v>
      </c>
      <c r="D32">
        <v>8</v>
      </c>
      <c r="E32">
        <v>1024</v>
      </c>
      <c r="F32">
        <v>1024</v>
      </c>
      <c r="G32" s="1">
        <f t="shared" si="5"/>
        <v>1048576</v>
      </c>
      <c r="H32">
        <v>10000</v>
      </c>
      <c r="J32">
        <v>82.108000000000004</v>
      </c>
      <c r="K32" s="5"/>
      <c r="L32" s="5">
        <f t="shared" si="6"/>
        <v>2.7327909582501091</v>
      </c>
      <c r="M32" t="s">
        <v>21</v>
      </c>
      <c r="O32">
        <v>41471</v>
      </c>
      <c r="P32">
        <v>4160</v>
      </c>
      <c r="Q32">
        <v>33307</v>
      </c>
      <c r="R32">
        <v>3723</v>
      </c>
      <c r="S32">
        <v>513</v>
      </c>
      <c r="T32">
        <v>0</v>
      </c>
      <c r="U32">
        <v>29</v>
      </c>
      <c r="V32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34998626667073579"/>
  </sheetPr>
  <dimension ref="D6:M10"/>
  <sheetViews>
    <sheetView workbookViewId="0">
      <selection activeCell="E22" sqref="E22"/>
    </sheetView>
  </sheetViews>
  <sheetFormatPr defaultRowHeight="15" x14ac:dyDescent="0.25"/>
  <cols>
    <col min="4" max="4" width="11.85546875" bestFit="1" customWidth="1"/>
    <col min="9" max="9" width="19.140625" bestFit="1" customWidth="1"/>
    <col min="11" max="11" width="10.140625" bestFit="1" customWidth="1"/>
    <col min="12" max="12" width="18.7109375" bestFit="1" customWidth="1"/>
  </cols>
  <sheetData>
    <row r="6" spans="4:13" x14ac:dyDescent="0.25">
      <c r="E6" s="2" t="s">
        <v>1</v>
      </c>
      <c r="F6" s="2" t="s">
        <v>2</v>
      </c>
      <c r="G6" s="2" t="s">
        <v>0</v>
      </c>
      <c r="H6" s="2" t="s">
        <v>3</v>
      </c>
      <c r="I6" s="2" t="s">
        <v>9</v>
      </c>
      <c r="J6" s="2" t="s">
        <v>4</v>
      </c>
      <c r="K6" s="2" t="s">
        <v>10</v>
      </c>
      <c r="L6" s="2" t="s">
        <v>11</v>
      </c>
      <c r="M6" s="2" t="s">
        <v>8</v>
      </c>
    </row>
    <row r="7" spans="4:13" x14ac:dyDescent="0.25">
      <c r="D7" s="2" t="s">
        <v>5</v>
      </c>
      <c r="E7">
        <v>512</v>
      </c>
      <c r="F7">
        <v>512</v>
      </c>
      <c r="G7" s="1">
        <f>E7*F7</f>
        <v>262144</v>
      </c>
      <c r="H7">
        <v>10000</v>
      </c>
    </row>
    <row r="8" spans="4:13" x14ac:dyDescent="0.25">
      <c r="D8" s="2" t="s">
        <v>6</v>
      </c>
      <c r="E8">
        <v>512</v>
      </c>
      <c r="F8">
        <v>512</v>
      </c>
      <c r="G8" s="1">
        <f t="shared" ref="G8:G10" si="0">E8*F8</f>
        <v>262144</v>
      </c>
      <c r="H8">
        <v>10000</v>
      </c>
      <c r="I8">
        <v>73.66</v>
      </c>
      <c r="J8">
        <v>0.81</v>
      </c>
      <c r="M8" t="s">
        <v>13</v>
      </c>
    </row>
    <row r="9" spans="4:13" x14ac:dyDescent="0.25">
      <c r="D9" s="2" t="s">
        <v>7</v>
      </c>
      <c r="E9">
        <v>512</v>
      </c>
      <c r="F9">
        <v>512</v>
      </c>
      <c r="G9" s="1">
        <f t="shared" si="0"/>
        <v>262144</v>
      </c>
      <c r="H9">
        <v>10000</v>
      </c>
      <c r="I9">
        <v>73.19</v>
      </c>
      <c r="J9">
        <v>0.7</v>
      </c>
      <c r="M9" t="s">
        <v>14</v>
      </c>
    </row>
    <row r="10" spans="4:13" x14ac:dyDescent="0.25">
      <c r="D10" s="2" t="s">
        <v>12</v>
      </c>
      <c r="E10">
        <v>512</v>
      </c>
      <c r="F10">
        <v>512</v>
      </c>
      <c r="G10" s="1">
        <f t="shared" si="0"/>
        <v>262144</v>
      </c>
      <c r="H10">
        <v>10000</v>
      </c>
      <c r="I10">
        <v>73.33</v>
      </c>
      <c r="J10">
        <v>0.72</v>
      </c>
      <c r="M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8"/>
  <sheetViews>
    <sheetView tabSelected="1" topLeftCell="A7" zoomScaleNormal="100" workbookViewId="0">
      <selection activeCell="O23" sqref="O23"/>
    </sheetView>
  </sheetViews>
  <sheetFormatPr defaultRowHeight="15" x14ac:dyDescent="0.25"/>
  <cols>
    <col min="6" max="6" width="18.42578125" bestFit="1" customWidth="1"/>
    <col min="7" max="7" width="20.85546875" bestFit="1" customWidth="1"/>
    <col min="8" max="8" width="16.7109375" bestFit="1" customWidth="1"/>
  </cols>
  <sheetData>
    <row r="3" spans="4:9" x14ac:dyDescent="0.25">
      <c r="G3" t="s">
        <v>35</v>
      </c>
    </row>
    <row r="4" spans="4:9" x14ac:dyDescent="0.25">
      <c r="F4" t="s">
        <v>34</v>
      </c>
      <c r="G4" t="s">
        <v>36</v>
      </c>
      <c r="H4" t="s">
        <v>37</v>
      </c>
      <c r="I4" t="s">
        <v>38</v>
      </c>
    </row>
    <row r="5" spans="4:9" x14ac:dyDescent="0.25">
      <c r="D5" s="1"/>
      <c r="F5">
        <v>1</v>
      </c>
      <c r="G5" s="4">
        <v>1</v>
      </c>
      <c r="H5" s="4">
        <v>1</v>
      </c>
      <c r="I5" s="4">
        <v>1</v>
      </c>
    </row>
    <row r="6" spans="4:9" x14ac:dyDescent="0.25">
      <c r="D6" s="1"/>
      <c r="F6">
        <v>2</v>
      </c>
      <c r="G6" s="4">
        <v>1.9063656550703183</v>
      </c>
      <c r="H6" s="4">
        <v>1.9190956235986787</v>
      </c>
      <c r="I6" s="4">
        <v>1.9199123827777396</v>
      </c>
    </row>
    <row r="7" spans="4:9" x14ac:dyDescent="0.25">
      <c r="D7" s="1"/>
      <c r="F7">
        <v>4</v>
      </c>
      <c r="G7" s="4">
        <v>2.6855463658553931</v>
      </c>
      <c r="H7" s="4">
        <v>2.7292000331027499</v>
      </c>
      <c r="I7" s="4">
        <v>2.7325413594266612</v>
      </c>
    </row>
    <row r="8" spans="4:9" x14ac:dyDescent="0.25">
      <c r="D8" s="1"/>
      <c r="F8">
        <v>8</v>
      </c>
      <c r="G8" s="4">
        <v>2.6860046741155443</v>
      </c>
      <c r="H8" s="4">
        <v>2.7295122871505253</v>
      </c>
      <c r="I8" s="4">
        <v>2.7327909582501091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Q12"/>
  <sheetViews>
    <sheetView topLeftCell="A7" workbookViewId="0">
      <selection activeCell="R20" sqref="R20"/>
    </sheetView>
  </sheetViews>
  <sheetFormatPr defaultRowHeight="15" x14ac:dyDescent="0.25"/>
  <sheetData>
    <row r="4" spans="7:17" x14ac:dyDescent="0.25">
      <c r="G4" t="s">
        <v>39</v>
      </c>
      <c r="H4">
        <v>1032857</v>
      </c>
      <c r="I4">
        <v>2157619</v>
      </c>
      <c r="J4">
        <v>1962</v>
      </c>
      <c r="K4">
        <v>6837</v>
      </c>
      <c r="M4" t="s">
        <v>40</v>
      </c>
      <c r="N4">
        <v>5854</v>
      </c>
      <c r="O4">
        <v>4797</v>
      </c>
      <c r="P4">
        <v>6</v>
      </c>
      <c r="Q4">
        <v>24</v>
      </c>
    </row>
    <row r="6" spans="7:17" x14ac:dyDescent="0.25">
      <c r="H6" t="s">
        <v>41</v>
      </c>
      <c r="I6" t="s">
        <v>42</v>
      </c>
      <c r="J6" t="s">
        <v>43</v>
      </c>
      <c r="K6" t="s">
        <v>44</v>
      </c>
      <c r="N6" t="s">
        <v>41</v>
      </c>
      <c r="O6" t="s">
        <v>42</v>
      </c>
      <c r="P6" t="s">
        <v>43</v>
      </c>
      <c r="Q6" t="s">
        <v>44</v>
      </c>
    </row>
    <row r="7" spans="7:17" x14ac:dyDescent="0.25">
      <c r="G7" t="s">
        <v>45</v>
      </c>
      <c r="H7">
        <v>4457</v>
      </c>
      <c r="I7">
        <v>5730</v>
      </c>
      <c r="J7">
        <v>1</v>
      </c>
      <c r="K7">
        <v>16</v>
      </c>
      <c r="M7">
        <v>1</v>
      </c>
      <c r="N7" s="5">
        <f>H8/$N$4</f>
        <v>1</v>
      </c>
      <c r="O7" s="5">
        <f>I8/$O$4</f>
        <v>1</v>
      </c>
      <c r="P7" s="5">
        <f>J8/$P$4</f>
        <v>1</v>
      </c>
      <c r="Q7" s="5">
        <f>K8/$Q$4</f>
        <v>1</v>
      </c>
    </row>
    <row r="8" spans="7:17" x14ac:dyDescent="0.25">
      <c r="G8" t="s">
        <v>46</v>
      </c>
      <c r="H8">
        <v>5854</v>
      </c>
      <c r="I8">
        <v>4797</v>
      </c>
      <c r="J8">
        <v>6</v>
      </c>
      <c r="K8">
        <v>24</v>
      </c>
      <c r="M8">
        <v>2</v>
      </c>
      <c r="N8" s="5">
        <f>H9/$N$4</f>
        <v>1.8684660061496412</v>
      </c>
      <c r="O8" s="5">
        <f>I9/$O$4</f>
        <v>1.8476130915155304</v>
      </c>
      <c r="P8" s="5">
        <f>J9/$P$4</f>
        <v>1.3333333333333333</v>
      </c>
      <c r="Q8" s="5">
        <f>K9/$Q$4</f>
        <v>2</v>
      </c>
    </row>
    <row r="9" spans="7:17" x14ac:dyDescent="0.25">
      <c r="G9" t="s">
        <v>47</v>
      </c>
      <c r="H9">
        <v>10938</v>
      </c>
      <c r="I9">
        <v>8863</v>
      </c>
      <c r="J9">
        <v>8</v>
      </c>
      <c r="K9">
        <v>48</v>
      </c>
      <c r="M9">
        <v>4</v>
      </c>
      <c r="N9" s="5">
        <f>H10/$N$4</f>
        <v>3.6064229586607448</v>
      </c>
      <c r="O9" s="5">
        <f>I10/$O$4</f>
        <v>3.5455493016468624</v>
      </c>
      <c r="P9" s="5">
        <f>J10/$P$4</f>
        <v>2.5</v>
      </c>
      <c r="Q9" s="5">
        <f>K10/$Q$4</f>
        <v>4</v>
      </c>
    </row>
    <row r="10" spans="7:17" x14ac:dyDescent="0.25">
      <c r="G10" t="s">
        <v>48</v>
      </c>
      <c r="H10">
        <v>21112</v>
      </c>
      <c r="I10">
        <v>17008</v>
      </c>
      <c r="J10">
        <v>15</v>
      </c>
      <c r="K10">
        <v>96</v>
      </c>
      <c r="M10">
        <v>8</v>
      </c>
      <c r="N10" s="5">
        <f>H11/$N$4</f>
        <v>7.0842159207379574</v>
      </c>
      <c r="O10" s="5">
        <f>I11/$O$4</f>
        <v>6.9432978945174071</v>
      </c>
      <c r="P10" s="5">
        <f>J11/$P$4</f>
        <v>4.833333333333333</v>
      </c>
      <c r="Q10" s="5">
        <f>K11/$Q$4</f>
        <v>8</v>
      </c>
    </row>
    <row r="11" spans="7:17" x14ac:dyDescent="0.25">
      <c r="G11" t="s">
        <v>49</v>
      </c>
      <c r="H11">
        <v>41471</v>
      </c>
      <c r="I11">
        <v>33307</v>
      </c>
      <c r="J11">
        <v>29</v>
      </c>
      <c r="K11">
        <v>192</v>
      </c>
    </row>
    <row r="12" spans="7:17" x14ac:dyDescent="0.25">
      <c r="G12" t="s">
        <v>50</v>
      </c>
      <c r="N12" s="5"/>
      <c r="O12" s="5"/>
      <c r="P12" s="5"/>
      <c r="Q12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runtimes_resources</vt:lpstr>
      <vt:lpstr>runtime-discarded-template</vt:lpstr>
      <vt:lpstr>plot4hindawi_perf</vt:lpstr>
      <vt:lpstr>plot4hindawi_res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2019-08-04T10:06:20Z</dcterms:modified>
</cp:coreProperties>
</file>