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My OFFICE\PROJECTS\Freelauncing Agency\Upwork\DemosthenisD\TeamCY-main\Changes-2\Updated_Invoice\"/>
    </mc:Choice>
  </mc:AlternateContent>
  <xr:revisionPtr revIDLastSave="0" documentId="13_ncr:1_{5D4C6BF9-0481-42CE-BE94-8DBC579DE33D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InvoiceLogTemplate" sheetId="1" r:id="rId1"/>
    <sheet name="Clients" sheetId="3" r:id="rId2"/>
    <sheet name="Client_List" sheetId="5" r:id="rId3"/>
    <sheet name="Project_List" sheetId="4" r:id="rId4"/>
    <sheet name="Support_DropDowns--&gt;" sheetId="7" r:id="rId5"/>
    <sheet name="InvoiceStatus" sheetId="2" r:id="rId6"/>
    <sheet name="Country List" sheetId="6" r:id="rId7"/>
  </sheets>
  <definedNames>
    <definedName name="_xlnm._FilterDatabase" localSheetId="3" hidden="1">Project_List!$A$1:$B$39</definedName>
    <definedName name="Country_List">Table1[Country]</definedName>
    <definedName name="_xlnm.Extract" localSheetId="3">Project_List!$J$1:$K$1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H13" i="5"/>
  <c r="H14" i="5"/>
  <c r="H3" i="5"/>
  <c r="H4" i="5"/>
  <c r="H5" i="5"/>
  <c r="H6" i="5"/>
  <c r="H7" i="5"/>
  <c r="H8" i="5"/>
  <c r="H9" i="5"/>
  <c r="H10" i="5"/>
  <c r="H11" i="5"/>
  <c r="H12" i="5"/>
  <c r="H2" i="5"/>
  <c r="C4" i="5"/>
  <c r="C5" i="5"/>
  <c r="C6" i="5"/>
  <c r="C9" i="5"/>
  <c r="C10" i="5"/>
  <c r="C11" i="5"/>
  <c r="C12" i="5"/>
  <c r="C13" i="5"/>
  <c r="C14" i="5"/>
  <c r="C3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F2" i="5"/>
  <c r="E2" i="5"/>
</calcChain>
</file>

<file path=xl/sharedStrings.xml><?xml version="1.0" encoding="utf-8"?>
<sst xmlns="http://schemas.openxmlformats.org/spreadsheetml/2006/main" count="406" uniqueCount="157">
  <si>
    <t>Year</t>
  </si>
  <si>
    <t>Client</t>
  </si>
  <si>
    <t>Legal Entity</t>
  </si>
  <si>
    <t>Project</t>
  </si>
  <si>
    <t>client_code</t>
  </si>
  <si>
    <t>Suffices Count</t>
  </si>
  <si>
    <t>allocate to:</t>
  </si>
  <si>
    <t>Type</t>
  </si>
  <si>
    <t>Invoice No</t>
  </si>
  <si>
    <t>Invoiced Amt</t>
  </si>
  <si>
    <t>Date Issued</t>
  </si>
  <si>
    <t>Note</t>
  </si>
  <si>
    <t>Suffix1</t>
  </si>
  <si>
    <t>Inv. Amt S1</t>
  </si>
  <si>
    <t>Suffix2</t>
  </si>
  <si>
    <t>Inv. Amt S2</t>
  </si>
  <si>
    <t>Suffix3</t>
  </si>
  <si>
    <t>Inv. Amt S3</t>
  </si>
  <si>
    <t>Invoice</t>
  </si>
  <si>
    <t>(blank)</t>
  </si>
  <si>
    <t>ERGO</t>
  </si>
  <si>
    <t>IFRS17 - P1</t>
  </si>
  <si>
    <t>ATOS</t>
  </si>
  <si>
    <t>['0478ATO78']</t>
  </si>
  <si>
    <t>['0478AST78']</t>
  </si>
  <si>
    <t>Invoice Status</t>
  </si>
  <si>
    <t>1_Prepared</t>
  </si>
  <si>
    <t>2_Sent</t>
  </si>
  <si>
    <t>3_Overdue</t>
  </si>
  <si>
    <t>4_Paid</t>
  </si>
  <si>
    <t>5_Cancelled</t>
  </si>
  <si>
    <t>Address</t>
  </si>
  <si>
    <t>Sum of Project Budget</t>
  </si>
  <si>
    <t>Sum of Proj. Budget Ext.</t>
  </si>
  <si>
    <t>Sum of Invoiced</t>
  </si>
  <si>
    <t>0478AST78</t>
  </si>
  <si>
    <t>0478ATO78</t>
  </si>
  <si>
    <t>0478BAK78</t>
  </si>
  <si>
    <t>Baker Tilly</t>
  </si>
  <si>
    <t>0478COS78</t>
  </si>
  <si>
    <t>Cosmoco</t>
  </si>
  <si>
    <t>0478ERG78</t>
  </si>
  <si>
    <t>IFRS17 - P2</t>
  </si>
  <si>
    <t>IFRS17 - Local Assistance</t>
  </si>
  <si>
    <t>Prophet Training</t>
  </si>
  <si>
    <t>TVOG Re-calc</t>
  </si>
  <si>
    <t>0478ETH30</t>
  </si>
  <si>
    <t>Ethniki CY</t>
  </si>
  <si>
    <t>Economic Scenarios</t>
  </si>
  <si>
    <t>Market Risk Calcs</t>
  </si>
  <si>
    <t>Additional Tasks</t>
  </si>
  <si>
    <t>0478EUR30</t>
  </si>
  <si>
    <t>Eurolife Fairfax</t>
  </si>
  <si>
    <t>ESG</t>
  </si>
  <si>
    <t>SoW_2021-05 Secondment Resources</t>
  </si>
  <si>
    <t>SoW_2022-06 Fair Value - IFRS17</t>
  </si>
  <si>
    <t>0478INT30</t>
  </si>
  <si>
    <t>IAG</t>
  </si>
  <si>
    <t>Fair Value - IFRS17</t>
  </si>
  <si>
    <t>IFRS17 - Main</t>
  </si>
  <si>
    <t>IFRS17 - Additional</t>
  </si>
  <si>
    <t>HIA</t>
  </si>
  <si>
    <t>AFH Review</t>
  </si>
  <si>
    <t>TVoG Sirius</t>
  </si>
  <si>
    <t>Methodology</t>
  </si>
  <si>
    <t>UAT</t>
  </si>
  <si>
    <t>IFRS17 VFA Eligibility</t>
  </si>
  <si>
    <t>Turbo ALM - License</t>
  </si>
  <si>
    <t>Turbo ALM - Initial License</t>
  </si>
  <si>
    <t>Appendix I-II</t>
  </si>
  <si>
    <t>IFRS17 Life – WoP Claims</t>
  </si>
  <si>
    <t>Treatment of policyholders’ loans under IFRS17</t>
  </si>
  <si>
    <t>Reinsurance - Life</t>
  </si>
  <si>
    <t>IFRS17 Documentation</t>
  </si>
  <si>
    <t>0478PRI78</t>
  </si>
  <si>
    <t>Prime</t>
  </si>
  <si>
    <t>IFRS17 Support</t>
  </si>
  <si>
    <t>0478UNI78</t>
  </si>
  <si>
    <t>Universal</t>
  </si>
  <si>
    <t>0478ZER30</t>
  </si>
  <si>
    <t>Z-Code(?)</t>
  </si>
  <si>
    <t>0478MIN78</t>
  </si>
  <si>
    <t>Minerva</t>
  </si>
  <si>
    <t>Reinsurance - Opinion</t>
  </si>
  <si>
    <t>Grand Total</t>
  </si>
  <si>
    <t>waqar</t>
  </si>
  <si>
    <t>streamlit</t>
  </si>
  <si>
    <t>st</t>
  </si>
  <si>
    <t>st12</t>
  </si>
  <si>
    <t>hello</t>
  </si>
  <si>
    <t>streamlit22</t>
  </si>
  <si>
    <t>wq</t>
  </si>
  <si>
    <t>wqqqq</t>
  </si>
  <si>
    <t>wqqqq12</t>
  </si>
  <si>
    <t>Machine Learning</t>
  </si>
  <si>
    <t>islamabad</t>
  </si>
  <si>
    <t>VAT</t>
  </si>
  <si>
    <t>Invoice Template</t>
  </si>
  <si>
    <t>VAT %</t>
  </si>
  <si>
    <t>Client Name (for Invoices)</t>
  </si>
  <si>
    <t>Template-1</t>
  </si>
  <si>
    <t>Template-2</t>
  </si>
  <si>
    <t>Ethniki Greece</t>
  </si>
  <si>
    <t>0478ETK30</t>
  </si>
  <si>
    <t>Moore</t>
  </si>
  <si>
    <t>0478MOO78</t>
  </si>
  <si>
    <t>Country</t>
  </si>
  <si>
    <t>CY</t>
  </si>
  <si>
    <t>GR</t>
  </si>
  <si>
    <t>UAE</t>
  </si>
  <si>
    <t>Kuwait</t>
  </si>
  <si>
    <t>Vat</t>
  </si>
  <si>
    <t>Vat %</t>
  </si>
  <si>
    <t>Y</t>
  </si>
  <si>
    <t>N</t>
  </si>
  <si>
    <t>Ethniki Insurance</t>
  </si>
  <si>
    <t>Invoice_Template</t>
  </si>
  <si>
    <t>description</t>
  </si>
  <si>
    <t>Project Range</t>
  </si>
  <si>
    <t>Project Budget</t>
  </si>
  <si>
    <t>Proj. Budget Ext.</t>
  </si>
  <si>
    <t>Contract State</t>
  </si>
  <si>
    <t>Billing Status</t>
  </si>
  <si>
    <t>Invoiced</t>
  </si>
  <si>
    <t>Audit Support</t>
  </si>
  <si>
    <t xml:space="preserve">Actuarial Review: IFRS17 Transition Impact and subsequent valuations &amp; SII/IFRS4 (2023-2025) – Subcontractor Agreement </t>
  </si>
  <si>
    <t>Signed</t>
  </si>
  <si>
    <t>Not Billed</t>
  </si>
  <si>
    <t>Hydra Review Support</t>
  </si>
  <si>
    <t>Local Assistance Extra Scope</t>
  </si>
  <si>
    <t>120-130</t>
  </si>
  <si>
    <t>Project 1 Project Management</t>
  </si>
  <si>
    <t>354-464</t>
  </si>
  <si>
    <t>Project 2 Project Management</t>
  </si>
  <si>
    <t>108-127</t>
  </si>
  <si>
    <t>Non standard requests - bill separately</t>
  </si>
  <si>
    <t xml:space="preserve">Financial Reporting - IFRS </t>
  </si>
  <si>
    <t>IFRS17 TRN, Valuations, Disclosures</t>
  </si>
  <si>
    <t>40-45K</t>
  </si>
  <si>
    <t>Financial Reporting - IFRS - Group</t>
  </si>
  <si>
    <t>Group IFRS17 TRN, Valuations, Disclosures</t>
  </si>
  <si>
    <t>55-60k</t>
  </si>
  <si>
    <t>In Progress</t>
  </si>
  <si>
    <t>SII support</t>
  </si>
  <si>
    <t>Assumptions &amp; Technical Provisions Validation</t>
  </si>
  <si>
    <t>PMO</t>
  </si>
  <si>
    <t>120k</t>
  </si>
  <si>
    <t>NL-specific appendix II scope</t>
  </si>
  <si>
    <t>IFRS17 - Methodology Budget</t>
  </si>
  <si>
    <t>100k</t>
  </si>
  <si>
    <t>Yr2+: 7.5k</t>
  </si>
  <si>
    <t>RI Analysis 2023</t>
  </si>
  <si>
    <t>24.5k</t>
  </si>
  <si>
    <t>Actuarial Review - Transition and YE22 review (Asomic, KLPP)</t>
  </si>
  <si>
    <t>170-190k</t>
  </si>
  <si>
    <t>Partially Biled</t>
  </si>
  <si>
    <t>demo 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</si>
</sst>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  <xf numFmtId="0" fontId="2" fillId="0" borderId="2" xfId="0" applyFont="1" applyBorder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2" borderId="2" xfId="0" applyFont="1" applyFill="1" applyBorder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AF7FDD5-773B-4D7D-BA32-9F16336EF7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1B9AE-34F0-4126-BB2D-63CFE7A41147}" name="Table1" displayName="Table1" ref="B1:E5" totalsRowShown="0">
  <autoFilter ref="B1:E5" xr:uid="{4861B9AE-34F0-4126-BB2D-63CFE7A41147}"/>
  <tableColumns count="4">
    <tableColumn id="1" xr3:uid="{D96AD224-6F9A-4181-9410-73C7F18E80F2}" name="Country"/>
    <tableColumn id="2" xr3:uid="{735C7012-FC25-480E-8571-871630168947}" name="Vat"/>
    <tableColumn id="3" xr3:uid="{511D2770-F3F4-4A1A-B77C-95D0F965C009}" name="Vat %"/>
    <tableColumn id="4" xr3:uid="{87DD76C4-C5DF-4AD0-BA39-0E4A2FF27C2B}" name="Invoice_Templ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H2" t="s">
        <v>18</v>
      </c>
    </row>
    <row r="3" spans="1:18" x14ac:dyDescent="0.25">
      <c r="A3">
        <v>2024</v>
      </c>
      <c r="B3">
        <v>0</v>
      </c>
      <c r="D3" t="s">
        <v>19</v>
      </c>
      <c r="K3" s="2">
        <v>45444</v>
      </c>
    </row>
    <row r="4" spans="1:18" x14ac:dyDescent="0.25">
      <c r="A4">
        <v>2024</v>
      </c>
      <c r="B4" t="s">
        <v>20</v>
      </c>
      <c r="D4" t="s">
        <v>21</v>
      </c>
      <c r="K4" s="2">
        <v>45444</v>
      </c>
    </row>
    <row r="5" spans="1:18" x14ac:dyDescent="0.25">
      <c r="A5">
        <v>2024</v>
      </c>
      <c r="B5" t="s">
        <v>22</v>
      </c>
      <c r="D5" t="s">
        <v>19</v>
      </c>
      <c r="E5" t="s">
        <v>23</v>
      </c>
      <c r="K5" s="2">
        <v>45444</v>
      </c>
    </row>
    <row r="6" spans="1:18" x14ac:dyDescent="0.25">
      <c r="A6">
        <v>2024</v>
      </c>
      <c r="B6">
        <v>0</v>
      </c>
      <c r="D6" t="s">
        <v>19</v>
      </c>
      <c r="E6" t="s">
        <v>24</v>
      </c>
      <c r="K6" s="2">
        <v>45444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sqref="A1:G1048576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38.140625" bestFit="1" customWidth="1"/>
    <col min="4" max="4" width="8.7109375" bestFit="1" customWidth="1"/>
    <col min="5" max="5" width="18.85546875" bestFit="1" customWidth="1"/>
    <col min="6" max="6" width="20.42578125" bestFit="1" customWidth="1"/>
    <col min="7" max="7" width="13.7109375" bestFit="1" customWidth="1"/>
  </cols>
  <sheetData>
    <row r="1" spans="1:7" x14ac:dyDescent="0.25">
      <c r="A1" s="1" t="s">
        <v>4</v>
      </c>
      <c r="B1" s="1" t="s">
        <v>1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 x14ac:dyDescent="0.25">
      <c r="A2" t="s">
        <v>35</v>
      </c>
      <c r="B2">
        <v>0</v>
      </c>
      <c r="C2" t="s">
        <v>19</v>
      </c>
    </row>
    <row r="3" spans="1:7" x14ac:dyDescent="0.25">
      <c r="A3" t="s">
        <v>36</v>
      </c>
      <c r="B3" t="s">
        <v>22</v>
      </c>
      <c r="C3" t="s">
        <v>19</v>
      </c>
    </row>
    <row r="4" spans="1:7" x14ac:dyDescent="0.25">
      <c r="A4" t="s">
        <v>37</v>
      </c>
      <c r="B4" t="s">
        <v>38</v>
      </c>
      <c r="C4" t="s">
        <v>19</v>
      </c>
    </row>
    <row r="5" spans="1:7" x14ac:dyDescent="0.25">
      <c r="A5" t="s">
        <v>39</v>
      </c>
      <c r="B5" t="s">
        <v>40</v>
      </c>
      <c r="C5" t="s">
        <v>19</v>
      </c>
    </row>
    <row r="6" spans="1:7" x14ac:dyDescent="0.25">
      <c r="A6" t="s">
        <v>41</v>
      </c>
      <c r="B6" t="s">
        <v>20</v>
      </c>
      <c r="C6" t="s">
        <v>21</v>
      </c>
    </row>
    <row r="7" spans="1:7" x14ac:dyDescent="0.25">
      <c r="A7" t="s">
        <v>41</v>
      </c>
      <c r="B7" t="s">
        <v>20</v>
      </c>
      <c r="C7" t="s">
        <v>42</v>
      </c>
    </row>
    <row r="8" spans="1:7" x14ac:dyDescent="0.25">
      <c r="A8" t="s">
        <v>41</v>
      </c>
      <c r="B8" t="s">
        <v>20</v>
      </c>
      <c r="C8" t="s">
        <v>43</v>
      </c>
    </row>
    <row r="9" spans="1:7" x14ac:dyDescent="0.25">
      <c r="A9" t="s">
        <v>41</v>
      </c>
      <c r="B9" t="s">
        <v>20</v>
      </c>
      <c r="C9" t="s">
        <v>44</v>
      </c>
    </row>
    <row r="10" spans="1:7" x14ac:dyDescent="0.25">
      <c r="A10" t="s">
        <v>41</v>
      </c>
      <c r="B10" t="s">
        <v>20</v>
      </c>
      <c r="C10" t="s">
        <v>45</v>
      </c>
    </row>
    <row r="11" spans="1:7" x14ac:dyDescent="0.25">
      <c r="A11" t="s">
        <v>46</v>
      </c>
      <c r="B11" t="s">
        <v>47</v>
      </c>
      <c r="C11" t="s">
        <v>19</v>
      </c>
    </row>
    <row r="12" spans="1:7" x14ac:dyDescent="0.25">
      <c r="A12" t="s">
        <v>46</v>
      </c>
      <c r="B12" t="s">
        <v>47</v>
      </c>
      <c r="C12" t="s">
        <v>48</v>
      </c>
    </row>
    <row r="13" spans="1:7" x14ac:dyDescent="0.25">
      <c r="A13" t="s">
        <v>46</v>
      </c>
      <c r="B13" t="s">
        <v>47</v>
      </c>
      <c r="C13" t="s">
        <v>49</v>
      </c>
    </row>
    <row r="14" spans="1:7" x14ac:dyDescent="0.25">
      <c r="A14" t="s">
        <v>46</v>
      </c>
      <c r="B14" t="s">
        <v>47</v>
      </c>
      <c r="C14" t="s">
        <v>50</v>
      </c>
    </row>
    <row r="15" spans="1:7" x14ac:dyDescent="0.25">
      <c r="A15" t="s">
        <v>51</v>
      </c>
      <c r="B15" t="s">
        <v>52</v>
      </c>
      <c r="C15" t="s">
        <v>19</v>
      </c>
    </row>
    <row r="16" spans="1:7" x14ac:dyDescent="0.25">
      <c r="A16" t="s">
        <v>51</v>
      </c>
      <c r="B16" t="s">
        <v>52</v>
      </c>
      <c r="C16" t="s">
        <v>53</v>
      </c>
    </row>
    <row r="17" spans="1:3" x14ac:dyDescent="0.25">
      <c r="A17" t="s">
        <v>51</v>
      </c>
      <c r="B17" t="s">
        <v>52</v>
      </c>
      <c r="C17" t="s">
        <v>54</v>
      </c>
    </row>
    <row r="18" spans="1:3" x14ac:dyDescent="0.25">
      <c r="A18" t="s">
        <v>51</v>
      </c>
      <c r="B18" t="s">
        <v>52</v>
      </c>
      <c r="C18" t="s">
        <v>55</v>
      </c>
    </row>
    <row r="19" spans="1:3" x14ac:dyDescent="0.25">
      <c r="A19" t="s">
        <v>56</v>
      </c>
      <c r="B19" t="s">
        <v>57</v>
      </c>
      <c r="C19" t="s">
        <v>58</v>
      </c>
    </row>
    <row r="20" spans="1:3" x14ac:dyDescent="0.25">
      <c r="A20" t="s">
        <v>56</v>
      </c>
      <c r="B20" t="s">
        <v>57</v>
      </c>
      <c r="C20" t="s">
        <v>59</v>
      </c>
    </row>
    <row r="21" spans="1:3" x14ac:dyDescent="0.25">
      <c r="A21" t="s">
        <v>56</v>
      </c>
      <c r="B21" t="s">
        <v>57</v>
      </c>
      <c r="C21" t="s">
        <v>60</v>
      </c>
    </row>
    <row r="22" spans="1:3" x14ac:dyDescent="0.25">
      <c r="A22" t="s">
        <v>56</v>
      </c>
      <c r="B22" t="s">
        <v>57</v>
      </c>
      <c r="C22" t="s">
        <v>61</v>
      </c>
    </row>
    <row r="23" spans="1:3" x14ac:dyDescent="0.25">
      <c r="A23" t="s">
        <v>56</v>
      </c>
      <c r="B23" t="s">
        <v>57</v>
      </c>
      <c r="C23" t="s">
        <v>62</v>
      </c>
    </row>
    <row r="24" spans="1:3" x14ac:dyDescent="0.25">
      <c r="A24" t="s">
        <v>56</v>
      </c>
      <c r="B24" t="s">
        <v>57</v>
      </c>
      <c r="C24" t="s">
        <v>63</v>
      </c>
    </row>
    <row r="25" spans="1:3" x14ac:dyDescent="0.25">
      <c r="A25" t="s">
        <v>56</v>
      </c>
      <c r="B25" t="s">
        <v>57</v>
      </c>
      <c r="C25" t="s">
        <v>64</v>
      </c>
    </row>
    <row r="26" spans="1:3" x14ac:dyDescent="0.25">
      <c r="A26" t="s">
        <v>56</v>
      </c>
      <c r="B26" t="s">
        <v>57</v>
      </c>
      <c r="C26" t="s">
        <v>65</v>
      </c>
    </row>
    <row r="27" spans="1:3" x14ac:dyDescent="0.25">
      <c r="A27" t="s">
        <v>56</v>
      </c>
      <c r="B27" t="s">
        <v>57</v>
      </c>
      <c r="C27" t="s">
        <v>66</v>
      </c>
    </row>
    <row r="28" spans="1:3" x14ac:dyDescent="0.25">
      <c r="A28" t="s">
        <v>56</v>
      </c>
      <c r="B28" t="s">
        <v>57</v>
      </c>
      <c r="C28" t="s">
        <v>67</v>
      </c>
    </row>
    <row r="29" spans="1:3" x14ac:dyDescent="0.25">
      <c r="A29" t="s">
        <v>56</v>
      </c>
      <c r="B29" t="s">
        <v>57</v>
      </c>
      <c r="C29" t="s">
        <v>68</v>
      </c>
    </row>
    <row r="30" spans="1:3" x14ac:dyDescent="0.25">
      <c r="A30" t="s">
        <v>56</v>
      </c>
      <c r="B30" t="s">
        <v>57</v>
      </c>
      <c r="C30" t="s">
        <v>69</v>
      </c>
    </row>
    <row r="31" spans="1:3" x14ac:dyDescent="0.25">
      <c r="A31" t="s">
        <v>56</v>
      </c>
      <c r="B31" t="s">
        <v>57</v>
      </c>
      <c r="C31" t="s">
        <v>70</v>
      </c>
    </row>
    <row r="32" spans="1:3" x14ac:dyDescent="0.25">
      <c r="A32" t="s">
        <v>56</v>
      </c>
      <c r="B32" t="s">
        <v>57</v>
      </c>
      <c r="C32" t="s">
        <v>71</v>
      </c>
    </row>
    <row r="33" spans="1:3" x14ac:dyDescent="0.25">
      <c r="A33" t="s">
        <v>56</v>
      </c>
      <c r="B33" t="s">
        <v>57</v>
      </c>
      <c r="C33" t="s">
        <v>72</v>
      </c>
    </row>
    <row r="34" spans="1:3" x14ac:dyDescent="0.25">
      <c r="A34" t="s">
        <v>56</v>
      </c>
      <c r="B34" t="s">
        <v>57</v>
      </c>
      <c r="C34" t="s">
        <v>73</v>
      </c>
    </row>
    <row r="35" spans="1:3" x14ac:dyDescent="0.25">
      <c r="A35" t="s">
        <v>56</v>
      </c>
      <c r="B35" t="s">
        <v>57</v>
      </c>
      <c r="C35" t="s">
        <v>48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19</v>
      </c>
    </row>
    <row r="38" spans="1:3" x14ac:dyDescent="0.25">
      <c r="A38" t="s">
        <v>79</v>
      </c>
      <c r="B38" t="s">
        <v>80</v>
      </c>
      <c r="C38" t="s">
        <v>19</v>
      </c>
    </row>
    <row r="39" spans="1:3" x14ac:dyDescent="0.25">
      <c r="A39" t="s">
        <v>81</v>
      </c>
      <c r="B39" t="s">
        <v>82</v>
      </c>
      <c r="C39" t="s">
        <v>83</v>
      </c>
    </row>
    <row r="40" spans="1:3" x14ac:dyDescent="0.25">
      <c r="A40" t="s">
        <v>84</v>
      </c>
    </row>
    <row r="41" spans="1:3" x14ac:dyDescent="0.25">
      <c r="B41" t="s">
        <v>85</v>
      </c>
      <c r="C41" t="s">
        <v>86</v>
      </c>
    </row>
    <row r="42" spans="1:3" x14ac:dyDescent="0.25">
      <c r="B42" t="s">
        <v>85</v>
      </c>
    </row>
    <row r="43" spans="1:3" x14ac:dyDescent="0.25">
      <c r="B43" t="s">
        <v>85</v>
      </c>
    </row>
    <row r="44" spans="1:3" x14ac:dyDescent="0.25">
      <c r="B44" t="s">
        <v>85</v>
      </c>
    </row>
    <row r="45" spans="1:3" x14ac:dyDescent="0.25">
      <c r="B45" t="s">
        <v>85</v>
      </c>
    </row>
    <row r="46" spans="1:3" x14ac:dyDescent="0.25">
      <c r="B46" t="s">
        <v>85</v>
      </c>
      <c r="C46" t="s">
        <v>86</v>
      </c>
    </row>
    <row r="47" spans="1:3" x14ac:dyDescent="0.25">
      <c r="B47" t="s">
        <v>85</v>
      </c>
      <c r="C47" t="s">
        <v>86</v>
      </c>
    </row>
    <row r="48" spans="1:3" x14ac:dyDescent="0.25">
      <c r="B48" t="s">
        <v>85</v>
      </c>
      <c r="C48" t="s">
        <v>86</v>
      </c>
    </row>
    <row r="49" spans="2:3" x14ac:dyDescent="0.25">
      <c r="B49" t="s">
        <v>85</v>
      </c>
      <c r="C49" t="s">
        <v>86</v>
      </c>
    </row>
    <row r="50" spans="2:3" x14ac:dyDescent="0.25">
      <c r="B50" t="s">
        <v>85</v>
      </c>
      <c r="C50" t="s">
        <v>86</v>
      </c>
    </row>
    <row r="51" spans="2:3" x14ac:dyDescent="0.25">
      <c r="B51" t="s">
        <v>85</v>
      </c>
    </row>
    <row r="52" spans="2:3" x14ac:dyDescent="0.25">
      <c r="B52" t="s">
        <v>85</v>
      </c>
    </row>
    <row r="53" spans="2:3" x14ac:dyDescent="0.25">
      <c r="B53" t="s">
        <v>85</v>
      </c>
    </row>
    <row r="54" spans="2:3" x14ac:dyDescent="0.25">
      <c r="B54" t="s">
        <v>85</v>
      </c>
    </row>
    <row r="55" spans="2:3" x14ac:dyDescent="0.25">
      <c r="B55" t="s">
        <v>85</v>
      </c>
      <c r="C55" t="s">
        <v>87</v>
      </c>
    </row>
    <row r="56" spans="2:3" x14ac:dyDescent="0.25">
      <c r="B56" t="s">
        <v>85</v>
      </c>
      <c r="C56" t="s">
        <v>87</v>
      </c>
    </row>
    <row r="57" spans="2:3" x14ac:dyDescent="0.25">
      <c r="B57" t="s">
        <v>85</v>
      </c>
      <c r="C57" t="s">
        <v>88</v>
      </c>
    </row>
    <row r="58" spans="2:3" x14ac:dyDescent="0.25">
      <c r="B58" t="s">
        <v>22</v>
      </c>
      <c r="C58" t="s">
        <v>89</v>
      </c>
    </row>
    <row r="59" spans="2:3" x14ac:dyDescent="0.25">
      <c r="B59" t="s">
        <v>40</v>
      </c>
      <c r="C59" t="s">
        <v>89</v>
      </c>
    </row>
    <row r="60" spans="2:3" x14ac:dyDescent="0.25">
      <c r="B60" t="s">
        <v>40</v>
      </c>
      <c r="C60" t="s">
        <v>89</v>
      </c>
    </row>
    <row r="61" spans="2:3" x14ac:dyDescent="0.25">
      <c r="B61" t="s">
        <v>85</v>
      </c>
    </row>
    <row r="62" spans="2:3" x14ac:dyDescent="0.25">
      <c r="B62" t="s">
        <v>85</v>
      </c>
      <c r="C62" t="s">
        <v>90</v>
      </c>
    </row>
    <row r="63" spans="2:3" x14ac:dyDescent="0.25">
      <c r="B63" t="s">
        <v>22</v>
      </c>
      <c r="C63" t="s">
        <v>91</v>
      </c>
    </row>
    <row r="64" spans="2:3" x14ac:dyDescent="0.25">
      <c r="B64" t="s">
        <v>22</v>
      </c>
      <c r="C64" t="s">
        <v>92</v>
      </c>
    </row>
    <row r="65" spans="2:4" x14ac:dyDescent="0.25">
      <c r="B65" t="s">
        <v>22</v>
      </c>
      <c r="C65" t="s">
        <v>93</v>
      </c>
    </row>
    <row r="66" spans="2:4" x14ac:dyDescent="0.25">
      <c r="B66" t="s">
        <v>82</v>
      </c>
      <c r="C66" t="s">
        <v>94</v>
      </c>
    </row>
    <row r="67" spans="2:4" x14ac:dyDescent="0.25">
      <c r="B67" t="s">
        <v>85</v>
      </c>
      <c r="D67" t="s">
        <v>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4102-4356-4026-B842-2F4342558093}">
  <dimension ref="A1:I28"/>
  <sheetViews>
    <sheetView tabSelected="1"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21.85546875" bestFit="1" customWidth="1"/>
    <col min="4" max="4" width="7.140625" style="5" bestFit="1" customWidth="1"/>
    <col min="5" max="5" width="5.85546875" style="5" customWidth="1"/>
    <col min="6" max="6" width="5.85546875" style="5" bestFit="1" customWidth="1"/>
    <col min="7" max="7" width="18.140625" customWidth="1"/>
    <col min="8" max="8" width="14.7109375" bestFit="1" customWidth="1"/>
    <col min="9" max="9" width="13.7109375" bestFit="1" customWidth="1"/>
  </cols>
  <sheetData>
    <row r="1" spans="1:9" x14ac:dyDescent="0.25">
      <c r="A1" s="1" t="s">
        <v>1</v>
      </c>
      <c r="B1" s="1" t="s">
        <v>4</v>
      </c>
      <c r="C1" s="1" t="s">
        <v>99</v>
      </c>
      <c r="D1" s="1" t="s">
        <v>106</v>
      </c>
      <c r="E1" s="1" t="s">
        <v>96</v>
      </c>
      <c r="F1" s="1" t="s">
        <v>98</v>
      </c>
      <c r="G1" s="1" t="s">
        <v>31</v>
      </c>
      <c r="H1" s="1" t="s">
        <v>97</v>
      </c>
      <c r="I1" s="1"/>
    </row>
    <row r="2" spans="1:9" x14ac:dyDescent="0.25">
      <c r="A2" s="4">
        <v>0</v>
      </c>
      <c r="B2" t="s">
        <v>35</v>
      </c>
      <c r="D2" s="6" t="s">
        <v>107</v>
      </c>
      <c r="E2" s="7" t="str">
        <f>VLOOKUP($D2,Table1[],2,FALSE)</f>
        <v>Y</v>
      </c>
      <c r="F2" s="7">
        <f>VLOOKUP($D2,Table1[],3,FALSE)</f>
        <v>0.19</v>
      </c>
      <c r="G2" t="s">
        <v>156</v>
      </c>
      <c r="H2" s="7" t="str">
        <f>VLOOKUP($D2,Table1[],4,FALSE)</f>
        <v>Template-1</v>
      </c>
    </row>
    <row r="3" spans="1:9" x14ac:dyDescent="0.25">
      <c r="A3" s="4" t="s">
        <v>22</v>
      </c>
      <c r="B3" t="s">
        <v>36</v>
      </c>
      <c r="C3" t="str">
        <f>A3</f>
        <v>ATOS</v>
      </c>
      <c r="D3" s="6" t="s">
        <v>108</v>
      </c>
      <c r="E3" s="7" t="str">
        <f>VLOOKUP($D3,Table1[],2,FALSE)</f>
        <v>N</v>
      </c>
      <c r="F3" s="7">
        <f>VLOOKUP($D3,Table1[],3,FALSE)</f>
        <v>0</v>
      </c>
      <c r="G3" t="s">
        <v>156</v>
      </c>
      <c r="H3" s="7" t="str">
        <f>VLOOKUP($D3,Table1[],4,FALSE)</f>
        <v>Template-2</v>
      </c>
    </row>
    <row r="4" spans="1:9" x14ac:dyDescent="0.25">
      <c r="A4" s="4" t="s">
        <v>38</v>
      </c>
      <c r="B4" t="s">
        <v>37</v>
      </c>
      <c r="C4" t="str">
        <f t="shared" ref="C4:C14" si="0">A4</f>
        <v>Baker Tilly</v>
      </c>
      <c r="D4" s="6" t="s">
        <v>107</v>
      </c>
      <c r="E4" s="7" t="str">
        <f>VLOOKUP($D4,Table1[],2,FALSE)</f>
        <v>Y</v>
      </c>
      <c r="F4" s="7">
        <f>VLOOKUP($D4,Table1[],3,FALSE)</f>
        <v>0.19</v>
      </c>
      <c r="G4" t="s">
        <v>156</v>
      </c>
      <c r="H4" s="7" t="str">
        <f>VLOOKUP($D4,Table1[],4,FALSE)</f>
        <v>Template-1</v>
      </c>
    </row>
    <row r="5" spans="1:9" x14ac:dyDescent="0.25">
      <c r="A5" s="4" t="s">
        <v>40</v>
      </c>
      <c r="B5" t="s">
        <v>39</v>
      </c>
      <c r="C5" t="str">
        <f t="shared" si="0"/>
        <v>Cosmoco</v>
      </c>
      <c r="D5" s="6" t="s">
        <v>107</v>
      </c>
      <c r="E5" s="7" t="str">
        <f>VLOOKUP($D5,Table1[],2,FALSE)</f>
        <v>Y</v>
      </c>
      <c r="F5" s="7">
        <f>VLOOKUP($D5,Table1[],3,FALSE)</f>
        <v>0.19</v>
      </c>
      <c r="G5" t="s">
        <v>156</v>
      </c>
      <c r="H5" s="7" t="str">
        <f>VLOOKUP($D5,Table1[],4,FALSE)</f>
        <v>Template-1</v>
      </c>
    </row>
    <row r="6" spans="1:9" x14ac:dyDescent="0.25">
      <c r="A6" s="4" t="s">
        <v>20</v>
      </c>
      <c r="B6" t="s">
        <v>41</v>
      </c>
      <c r="C6" t="str">
        <f t="shared" si="0"/>
        <v>ERGO</v>
      </c>
      <c r="D6" s="6" t="s">
        <v>108</v>
      </c>
      <c r="E6" s="7" t="str">
        <f>VLOOKUP($D6,Table1[],2,FALSE)</f>
        <v>N</v>
      </c>
      <c r="F6" s="7">
        <f>VLOOKUP($D6,Table1[],3,FALSE)</f>
        <v>0</v>
      </c>
      <c r="G6" t="s">
        <v>156</v>
      </c>
      <c r="H6" s="7" t="str">
        <f>VLOOKUP($D6,Table1[],4,FALSE)</f>
        <v>Template-2</v>
      </c>
    </row>
    <row r="7" spans="1:9" x14ac:dyDescent="0.25">
      <c r="A7" s="4" t="s">
        <v>47</v>
      </c>
      <c r="B7" t="s">
        <v>46</v>
      </c>
      <c r="C7" t="s">
        <v>115</v>
      </c>
      <c r="D7" s="6" t="s">
        <v>107</v>
      </c>
      <c r="E7" s="7" t="str">
        <f>VLOOKUP($D7,Table1[],2,FALSE)</f>
        <v>Y</v>
      </c>
      <c r="F7" s="7">
        <f>VLOOKUP($D7,Table1[],3,FALSE)</f>
        <v>0.19</v>
      </c>
      <c r="G7" t="s">
        <v>156</v>
      </c>
      <c r="H7" s="7" t="str">
        <f>VLOOKUP($D7,Table1[],4,FALSE)</f>
        <v>Template-1</v>
      </c>
    </row>
    <row r="8" spans="1:9" x14ac:dyDescent="0.25">
      <c r="A8" s="4" t="s">
        <v>102</v>
      </c>
      <c r="B8" t="s">
        <v>103</v>
      </c>
      <c r="C8" t="s">
        <v>115</v>
      </c>
      <c r="D8" s="6" t="s">
        <v>108</v>
      </c>
      <c r="E8" s="7" t="str">
        <f>VLOOKUP($D8,Table1[],2,FALSE)</f>
        <v>N</v>
      </c>
      <c r="F8" s="7">
        <f>VLOOKUP($D8,Table1[],3,FALSE)</f>
        <v>0</v>
      </c>
      <c r="G8" t="s">
        <v>156</v>
      </c>
      <c r="H8" s="7" t="str">
        <f>VLOOKUP($D8,Table1[],4,FALSE)</f>
        <v>Template-2</v>
      </c>
    </row>
    <row r="9" spans="1:9" x14ac:dyDescent="0.25">
      <c r="A9" s="4" t="s">
        <v>52</v>
      </c>
      <c r="B9" t="s">
        <v>51</v>
      </c>
      <c r="C9" t="str">
        <f t="shared" si="0"/>
        <v>Eurolife Fairfax</v>
      </c>
      <c r="D9" s="6" t="s">
        <v>108</v>
      </c>
      <c r="E9" s="7" t="str">
        <f>VLOOKUP($D9,Table1[],2,FALSE)</f>
        <v>N</v>
      </c>
      <c r="F9" s="7">
        <f>VLOOKUP($D9,Table1[],3,FALSE)</f>
        <v>0</v>
      </c>
      <c r="G9" t="s">
        <v>156</v>
      </c>
      <c r="H9" s="7" t="str">
        <f>VLOOKUP($D9,Table1[],4,FALSE)</f>
        <v>Template-2</v>
      </c>
    </row>
    <row r="10" spans="1:9" x14ac:dyDescent="0.25">
      <c r="A10" s="4" t="s">
        <v>57</v>
      </c>
      <c r="B10" t="s">
        <v>56</v>
      </c>
      <c r="C10" t="str">
        <f t="shared" si="0"/>
        <v>IAG</v>
      </c>
      <c r="D10" s="6" t="s">
        <v>108</v>
      </c>
      <c r="E10" s="7" t="str">
        <f>VLOOKUP($D10,Table1[],2,FALSE)</f>
        <v>N</v>
      </c>
      <c r="F10" s="7">
        <f>VLOOKUP($D10,Table1[],3,FALSE)</f>
        <v>0</v>
      </c>
      <c r="G10" t="s">
        <v>156</v>
      </c>
      <c r="H10" s="7" t="str">
        <f>VLOOKUP($D10,Table1[],4,FALSE)</f>
        <v>Template-2</v>
      </c>
    </row>
    <row r="11" spans="1:9" x14ac:dyDescent="0.25">
      <c r="A11" s="4" t="s">
        <v>82</v>
      </c>
      <c r="B11" t="s">
        <v>81</v>
      </c>
      <c r="C11" t="str">
        <f t="shared" si="0"/>
        <v>Minerva</v>
      </c>
      <c r="D11" s="6" t="s">
        <v>107</v>
      </c>
      <c r="E11" s="7" t="str">
        <f>VLOOKUP($D11,Table1[],2,FALSE)</f>
        <v>Y</v>
      </c>
      <c r="F11" s="7">
        <f>VLOOKUP($D11,Table1[],3,FALSE)</f>
        <v>0.19</v>
      </c>
      <c r="G11" t="s">
        <v>156</v>
      </c>
      <c r="H11" s="7" t="str">
        <f>VLOOKUP($D11,Table1[],4,FALSE)</f>
        <v>Template-1</v>
      </c>
    </row>
    <row r="12" spans="1:9" x14ac:dyDescent="0.25">
      <c r="A12" s="4" t="s">
        <v>104</v>
      </c>
      <c r="B12" t="s">
        <v>105</v>
      </c>
      <c r="C12" t="str">
        <f t="shared" si="0"/>
        <v>Moore</v>
      </c>
      <c r="D12" s="6" t="s">
        <v>107</v>
      </c>
      <c r="E12" s="7" t="str">
        <f>VLOOKUP($D12,Table1[],2,FALSE)</f>
        <v>Y</v>
      </c>
      <c r="F12" s="7">
        <f>VLOOKUP($D12,Table1[],3,FALSE)</f>
        <v>0.19</v>
      </c>
      <c r="G12" t="s">
        <v>156</v>
      </c>
      <c r="H12" s="7" t="str">
        <f>VLOOKUP($D12,Table1[],4,FALSE)</f>
        <v>Template-1</v>
      </c>
    </row>
    <row r="13" spans="1:9" x14ac:dyDescent="0.25">
      <c r="A13" s="4" t="s">
        <v>75</v>
      </c>
      <c r="B13" t="s">
        <v>74</v>
      </c>
      <c r="C13" t="str">
        <f t="shared" si="0"/>
        <v>Prime</v>
      </c>
      <c r="D13" s="6" t="s">
        <v>107</v>
      </c>
      <c r="E13" s="7" t="str">
        <f>VLOOKUP($D13,Table1[],2,FALSE)</f>
        <v>Y</v>
      </c>
      <c r="F13" s="7">
        <f>VLOOKUP($D13,Table1[],3,FALSE)</f>
        <v>0.19</v>
      </c>
      <c r="G13" t="s">
        <v>156</v>
      </c>
      <c r="H13" s="7" t="str">
        <f>VLOOKUP($D13,Table1[],4,FALSE)</f>
        <v>Template-1</v>
      </c>
    </row>
    <row r="14" spans="1:9" x14ac:dyDescent="0.25">
      <c r="A14" s="4" t="s">
        <v>78</v>
      </c>
      <c r="B14" t="s">
        <v>77</v>
      </c>
      <c r="C14" t="str">
        <f t="shared" si="0"/>
        <v>Universal</v>
      </c>
      <c r="D14" s="6" t="s">
        <v>107</v>
      </c>
      <c r="E14" s="7" t="str">
        <f>VLOOKUP($D14,Table1[],2,FALSE)</f>
        <v>Y</v>
      </c>
      <c r="F14" s="7">
        <f>VLOOKUP($D14,Table1[],3,FALSE)</f>
        <v>0.19</v>
      </c>
      <c r="G14" t="s">
        <v>156</v>
      </c>
      <c r="H14" s="7" t="str">
        <f>VLOOKUP($D14,Table1[],4,FALSE)</f>
        <v>Template-1</v>
      </c>
    </row>
    <row r="15" spans="1:9" x14ac:dyDescent="0.25">
      <c r="H15" s="8"/>
    </row>
    <row r="16" spans="1:9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</sheetData>
  <phoneticPr fontId="3" type="noConversion"/>
  <dataValidations count="1">
    <dataValidation type="list" allowBlank="1" showInputMessage="1" showErrorMessage="1" sqref="D2:D14" xr:uid="{A34F4A8D-9AB8-425B-A36A-AD2E5641861E}">
      <formula1>Country_List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F874-CC04-47A2-9677-58135BF38EE7}">
  <dimension ref="A1:K25"/>
  <sheetViews>
    <sheetView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38.140625" bestFit="1" customWidth="1"/>
    <col min="4" max="4" width="36.5703125" customWidth="1"/>
    <col min="5" max="5" width="11.85546875" bestFit="1" customWidth="1"/>
    <col min="6" max="6" width="12.7109375" bestFit="1" customWidth="1"/>
    <col min="7" max="7" width="14.28515625" bestFit="1" customWidth="1"/>
    <col min="8" max="8" width="12.28515625" bestFit="1" customWidth="1"/>
    <col min="9" max="9" width="11.28515625" bestFit="1" customWidth="1"/>
    <col min="10" max="10" width="8.28515625" bestFit="1" customWidth="1"/>
  </cols>
  <sheetData>
    <row r="1" spans="1:11" x14ac:dyDescent="0.25">
      <c r="A1" s="9" t="s">
        <v>1</v>
      </c>
      <c r="B1" s="9" t="s">
        <v>4</v>
      </c>
      <c r="C1" s="9" t="s">
        <v>3</v>
      </c>
      <c r="D1" s="9" t="s">
        <v>117</v>
      </c>
      <c r="E1" s="9" t="s">
        <v>118</v>
      </c>
      <c r="F1" s="9" t="s">
        <v>119</v>
      </c>
      <c r="G1" s="9" t="s">
        <v>120</v>
      </c>
      <c r="H1" s="9" t="s">
        <v>121</v>
      </c>
      <c r="I1" s="9" t="s">
        <v>122</v>
      </c>
      <c r="J1" s="9" t="s">
        <v>123</v>
      </c>
      <c r="K1" s="1"/>
    </row>
    <row r="2" spans="1:11" x14ac:dyDescent="0.25">
      <c r="A2" s="4" t="s">
        <v>38</v>
      </c>
      <c r="B2" s="10" t="s">
        <v>37</v>
      </c>
      <c r="C2" t="s">
        <v>124</v>
      </c>
      <c r="D2" s="10" t="s">
        <v>125</v>
      </c>
      <c r="E2" s="5"/>
      <c r="F2" s="11"/>
      <c r="G2" s="12"/>
      <c r="H2" s="10" t="s">
        <v>126</v>
      </c>
      <c r="I2" t="s">
        <v>127</v>
      </c>
      <c r="J2" s="12">
        <v>0</v>
      </c>
    </row>
    <row r="3" spans="1:11" x14ac:dyDescent="0.25">
      <c r="A3" s="4" t="s">
        <v>40</v>
      </c>
      <c r="B3" s="10" t="s">
        <v>39</v>
      </c>
      <c r="C3" t="s">
        <v>128</v>
      </c>
      <c r="D3" s="10" t="s">
        <v>19</v>
      </c>
      <c r="E3" s="5"/>
      <c r="F3" s="11">
        <v>0</v>
      </c>
      <c r="G3" s="12"/>
      <c r="H3" s="10"/>
      <c r="J3" s="12">
        <v>22500</v>
      </c>
    </row>
    <row r="4" spans="1:11" x14ac:dyDescent="0.25">
      <c r="A4" s="10" t="s">
        <v>20</v>
      </c>
      <c r="B4" s="10" t="s">
        <v>41</v>
      </c>
      <c r="C4" t="s">
        <v>43</v>
      </c>
      <c r="D4" s="10" t="s">
        <v>129</v>
      </c>
      <c r="E4" s="5" t="s">
        <v>130</v>
      </c>
      <c r="F4" s="11">
        <v>130000</v>
      </c>
      <c r="G4" s="12">
        <v>200000</v>
      </c>
      <c r="H4" s="10"/>
      <c r="J4" s="12">
        <v>200000</v>
      </c>
    </row>
    <row r="5" spans="1:11" x14ac:dyDescent="0.25">
      <c r="A5" s="10" t="s">
        <v>20</v>
      </c>
      <c r="B5" s="10" t="s">
        <v>41</v>
      </c>
      <c r="C5" t="s">
        <v>21</v>
      </c>
      <c r="D5" s="10" t="s">
        <v>131</v>
      </c>
      <c r="E5" s="5" t="s">
        <v>132</v>
      </c>
      <c r="F5" s="11">
        <v>464000</v>
      </c>
      <c r="G5" s="12">
        <v>488000</v>
      </c>
      <c r="H5" s="10"/>
      <c r="J5" s="12">
        <v>488000</v>
      </c>
    </row>
    <row r="6" spans="1:11" x14ac:dyDescent="0.25">
      <c r="A6" s="10" t="s">
        <v>20</v>
      </c>
      <c r="B6" s="10" t="s">
        <v>41</v>
      </c>
      <c r="C6" t="s">
        <v>42</v>
      </c>
      <c r="D6" s="10" t="s">
        <v>133</v>
      </c>
      <c r="E6" s="5" t="s">
        <v>134</v>
      </c>
      <c r="F6" s="11">
        <v>127000</v>
      </c>
      <c r="G6" s="12">
        <v>127000</v>
      </c>
      <c r="H6" s="10"/>
      <c r="J6" s="12">
        <v>70000</v>
      </c>
    </row>
    <row r="7" spans="1:11" x14ac:dyDescent="0.25">
      <c r="A7" s="10" t="s">
        <v>20</v>
      </c>
      <c r="B7" s="10" t="s">
        <v>41</v>
      </c>
      <c r="C7" t="s">
        <v>44</v>
      </c>
      <c r="D7" s="10" t="s">
        <v>44</v>
      </c>
      <c r="E7" s="5">
        <v>13.5</v>
      </c>
      <c r="F7" s="11">
        <v>13500</v>
      </c>
      <c r="G7" s="12">
        <v>13500</v>
      </c>
      <c r="H7" s="10"/>
      <c r="J7" s="12">
        <v>13500</v>
      </c>
    </row>
    <row r="8" spans="1:11" x14ac:dyDescent="0.25">
      <c r="A8" s="4" t="s">
        <v>20</v>
      </c>
      <c r="B8" s="10" t="s">
        <v>41</v>
      </c>
      <c r="C8" t="s">
        <v>45</v>
      </c>
      <c r="D8" s="10" t="s">
        <v>45</v>
      </c>
      <c r="E8" s="5">
        <v>10</v>
      </c>
      <c r="F8" s="11">
        <v>10000</v>
      </c>
      <c r="G8" s="12">
        <v>10000</v>
      </c>
      <c r="H8" s="10" t="s">
        <v>126</v>
      </c>
      <c r="I8" t="s">
        <v>127</v>
      </c>
      <c r="J8" s="12">
        <v>10000</v>
      </c>
    </row>
    <row r="9" spans="1:11" x14ac:dyDescent="0.25">
      <c r="A9" s="10" t="s">
        <v>47</v>
      </c>
      <c r="B9" s="10" t="s">
        <v>46</v>
      </c>
      <c r="C9" t="s">
        <v>50</v>
      </c>
      <c r="D9" s="10" t="s">
        <v>135</v>
      </c>
      <c r="E9" s="5"/>
      <c r="F9" s="11">
        <v>0</v>
      </c>
      <c r="G9" s="12"/>
      <c r="H9" s="10"/>
      <c r="J9" s="12">
        <v>0</v>
      </c>
    </row>
    <row r="10" spans="1:11" x14ac:dyDescent="0.25">
      <c r="A10" s="10" t="s">
        <v>47</v>
      </c>
      <c r="B10" s="10" t="s">
        <v>46</v>
      </c>
      <c r="C10" t="s">
        <v>48</v>
      </c>
      <c r="D10" s="10" t="s">
        <v>48</v>
      </c>
      <c r="E10" s="5"/>
      <c r="F10" s="11">
        <v>13000</v>
      </c>
      <c r="G10" s="12"/>
      <c r="H10" s="10"/>
      <c r="J10" s="12">
        <v>15000</v>
      </c>
    </row>
    <row r="11" spans="1:11" x14ac:dyDescent="0.25">
      <c r="A11" s="10" t="s">
        <v>47</v>
      </c>
      <c r="B11" s="10" t="s">
        <v>46</v>
      </c>
      <c r="C11" t="s">
        <v>136</v>
      </c>
      <c r="D11" s="10" t="s">
        <v>137</v>
      </c>
      <c r="E11" s="5" t="s">
        <v>138</v>
      </c>
      <c r="F11" s="11">
        <v>45000</v>
      </c>
      <c r="G11" s="12"/>
      <c r="H11" s="10" t="s">
        <v>126</v>
      </c>
      <c r="I11" t="s">
        <v>127</v>
      </c>
      <c r="J11" s="12"/>
    </row>
    <row r="12" spans="1:11" x14ac:dyDescent="0.25">
      <c r="A12" s="10" t="s">
        <v>47</v>
      </c>
      <c r="B12" s="10" t="s">
        <v>46</v>
      </c>
      <c r="C12" t="s">
        <v>139</v>
      </c>
      <c r="D12" s="10" t="s">
        <v>140</v>
      </c>
      <c r="E12" s="5" t="s">
        <v>141</v>
      </c>
      <c r="F12" s="11">
        <v>60000</v>
      </c>
      <c r="G12" s="12"/>
      <c r="H12" s="10" t="s">
        <v>142</v>
      </c>
      <c r="I12" t="s">
        <v>127</v>
      </c>
      <c r="J12" s="12"/>
    </row>
    <row r="13" spans="1:11" x14ac:dyDescent="0.25">
      <c r="A13" s="4" t="s">
        <v>47</v>
      </c>
      <c r="B13" s="10" t="s">
        <v>46</v>
      </c>
      <c r="C13" t="s">
        <v>49</v>
      </c>
      <c r="D13" s="10" t="s">
        <v>143</v>
      </c>
      <c r="E13" s="5"/>
      <c r="F13" s="11">
        <v>6000</v>
      </c>
      <c r="G13" s="12"/>
      <c r="H13" s="10"/>
      <c r="J13" s="12">
        <v>12000</v>
      </c>
    </row>
    <row r="14" spans="1:11" x14ac:dyDescent="0.25">
      <c r="A14" s="4" t="s">
        <v>102</v>
      </c>
      <c r="B14" s="10" t="s">
        <v>103</v>
      </c>
      <c r="C14" t="s">
        <v>144</v>
      </c>
      <c r="D14" s="10" t="s">
        <v>145</v>
      </c>
      <c r="E14" s="5" t="s">
        <v>146</v>
      </c>
      <c r="F14" s="11">
        <v>120000</v>
      </c>
      <c r="G14" s="12"/>
      <c r="H14" s="10" t="s">
        <v>126</v>
      </c>
      <c r="I14" t="s">
        <v>127</v>
      </c>
      <c r="J14" s="12"/>
    </row>
    <row r="15" spans="1:11" x14ac:dyDescent="0.25">
      <c r="A15" s="4" t="s">
        <v>52</v>
      </c>
      <c r="B15" s="10" t="s">
        <v>51</v>
      </c>
      <c r="C15" t="s">
        <v>53</v>
      </c>
      <c r="D15" s="10" t="s">
        <v>53</v>
      </c>
      <c r="E15" s="5">
        <v>6000</v>
      </c>
      <c r="F15" s="11">
        <v>6000</v>
      </c>
      <c r="G15" s="12"/>
      <c r="H15" s="10"/>
      <c r="J15" s="12">
        <v>18000</v>
      </c>
    </row>
    <row r="16" spans="1:11" x14ac:dyDescent="0.25">
      <c r="A16" s="10" t="s">
        <v>57</v>
      </c>
      <c r="B16" s="10" t="s">
        <v>56</v>
      </c>
      <c r="C16" t="s">
        <v>69</v>
      </c>
      <c r="D16" s="10" t="s">
        <v>147</v>
      </c>
      <c r="E16" s="5"/>
      <c r="F16" s="11">
        <v>49600</v>
      </c>
      <c r="G16" s="12"/>
      <c r="H16" s="10"/>
      <c r="J16" s="12">
        <v>41600</v>
      </c>
    </row>
    <row r="17" spans="1:10" x14ac:dyDescent="0.25">
      <c r="A17" s="10" t="s">
        <v>57</v>
      </c>
      <c r="B17" s="10" t="s">
        <v>56</v>
      </c>
      <c r="C17" t="s">
        <v>48</v>
      </c>
      <c r="D17" s="10" t="s">
        <v>19</v>
      </c>
      <c r="E17" s="5"/>
      <c r="F17" s="11">
        <v>13000</v>
      </c>
      <c r="G17" s="12"/>
      <c r="H17" s="10"/>
      <c r="J17" s="12">
        <v>16000</v>
      </c>
    </row>
    <row r="18" spans="1:10" x14ac:dyDescent="0.25">
      <c r="A18" s="10" t="s">
        <v>57</v>
      </c>
      <c r="B18" s="10" t="s">
        <v>56</v>
      </c>
      <c r="C18" t="s">
        <v>66</v>
      </c>
      <c r="D18" s="10" t="s">
        <v>66</v>
      </c>
      <c r="E18" s="5"/>
      <c r="F18" s="11">
        <v>15300</v>
      </c>
      <c r="G18" s="12"/>
      <c r="H18" s="10"/>
      <c r="J18" s="12">
        <v>15300</v>
      </c>
    </row>
    <row r="19" spans="1:10" x14ac:dyDescent="0.25">
      <c r="A19" s="10" t="s">
        <v>57</v>
      </c>
      <c r="B19" s="10" t="s">
        <v>56</v>
      </c>
      <c r="C19" t="s">
        <v>64</v>
      </c>
      <c r="D19" s="10" t="s">
        <v>148</v>
      </c>
      <c r="E19" s="5" t="s">
        <v>149</v>
      </c>
      <c r="F19" s="11">
        <v>100000</v>
      </c>
      <c r="G19" s="12"/>
      <c r="H19" s="10"/>
      <c r="J19" s="12">
        <v>37000</v>
      </c>
    </row>
    <row r="20" spans="1:10" x14ac:dyDescent="0.25">
      <c r="A20" s="10" t="s">
        <v>57</v>
      </c>
      <c r="B20" s="10" t="s">
        <v>56</v>
      </c>
      <c r="C20" t="s">
        <v>72</v>
      </c>
      <c r="D20" s="10" t="s">
        <v>72</v>
      </c>
      <c r="E20" s="5"/>
      <c r="F20" s="11">
        <v>15300</v>
      </c>
      <c r="G20" s="12"/>
      <c r="H20" s="10"/>
      <c r="J20" s="12"/>
    </row>
    <row r="21" spans="1:10" x14ac:dyDescent="0.25">
      <c r="A21" s="10" t="s">
        <v>57</v>
      </c>
      <c r="B21" s="10" t="s">
        <v>56</v>
      </c>
      <c r="C21" t="s">
        <v>71</v>
      </c>
      <c r="D21" s="10" t="s">
        <v>71</v>
      </c>
      <c r="E21" s="5"/>
      <c r="F21" s="11">
        <v>10800</v>
      </c>
      <c r="G21" s="12"/>
      <c r="H21" s="10"/>
      <c r="J21" s="12"/>
    </row>
    <row r="22" spans="1:10" x14ac:dyDescent="0.25">
      <c r="A22" s="4" t="s">
        <v>57</v>
      </c>
      <c r="B22" s="10" t="s">
        <v>56</v>
      </c>
      <c r="C22" t="s">
        <v>67</v>
      </c>
      <c r="D22" s="10" t="s">
        <v>19</v>
      </c>
      <c r="E22" s="5" t="s">
        <v>150</v>
      </c>
      <c r="F22" s="11">
        <v>7500</v>
      </c>
      <c r="G22" s="12"/>
      <c r="H22" s="10"/>
      <c r="J22" s="12">
        <v>15000</v>
      </c>
    </row>
    <row r="23" spans="1:10" x14ac:dyDescent="0.25">
      <c r="A23" s="4" t="s">
        <v>82</v>
      </c>
      <c r="B23" s="10" t="s">
        <v>81</v>
      </c>
      <c r="C23" t="s">
        <v>83</v>
      </c>
      <c r="D23" s="10" t="s">
        <v>151</v>
      </c>
      <c r="E23" s="5" t="s">
        <v>152</v>
      </c>
      <c r="F23" s="11">
        <v>24500</v>
      </c>
      <c r="G23" s="12"/>
      <c r="H23" s="10"/>
      <c r="J23" s="12"/>
    </row>
    <row r="24" spans="1:10" x14ac:dyDescent="0.25">
      <c r="A24" s="4" t="s">
        <v>104</v>
      </c>
      <c r="B24" s="10" t="s">
        <v>105</v>
      </c>
      <c r="C24" t="s">
        <v>124</v>
      </c>
      <c r="D24" s="10" t="s">
        <v>153</v>
      </c>
      <c r="E24" s="5"/>
      <c r="F24" s="11"/>
      <c r="G24" s="12"/>
      <c r="H24" s="10" t="s">
        <v>126</v>
      </c>
      <c r="I24" t="s">
        <v>127</v>
      </c>
      <c r="J24" s="12">
        <v>0</v>
      </c>
    </row>
    <row r="25" spans="1:10" x14ac:dyDescent="0.25">
      <c r="A25" s="4" t="s">
        <v>75</v>
      </c>
      <c r="B25" s="10" t="s">
        <v>74</v>
      </c>
      <c r="C25" t="s">
        <v>76</v>
      </c>
      <c r="D25" s="10" t="s">
        <v>145</v>
      </c>
      <c r="E25" s="5" t="s">
        <v>154</v>
      </c>
      <c r="F25" s="11">
        <v>180000</v>
      </c>
      <c r="G25" s="12"/>
      <c r="H25" s="10" t="s">
        <v>126</v>
      </c>
      <c r="I25" t="s">
        <v>155</v>
      </c>
      <c r="J25" s="12">
        <v>160000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BAAD-D2DE-4BA1-8925-6A90AF4341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5" x14ac:dyDescent="0.25"/>
  <sheetData>
    <row r="1" spans="1:1" x14ac:dyDescent="0.25">
      <c r="A1" s="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8308-D2CF-4B15-8EA4-EDAA94EC07F6}">
  <dimension ref="B1:E5"/>
  <sheetViews>
    <sheetView workbookViewId="0">
      <selection activeCell="E5" sqref="E5"/>
    </sheetView>
  </sheetViews>
  <sheetFormatPr defaultRowHeight="15" x14ac:dyDescent="0.25"/>
  <cols>
    <col min="2" max="2" width="9" customWidth="1"/>
    <col min="5" max="5" width="17.42578125" bestFit="1" customWidth="1"/>
  </cols>
  <sheetData>
    <row r="1" spans="2:5" x14ac:dyDescent="0.25">
      <c r="B1" t="s">
        <v>106</v>
      </c>
      <c r="C1" t="s">
        <v>111</v>
      </c>
      <c r="D1" t="s">
        <v>112</v>
      </c>
      <c r="E1" t="s">
        <v>116</v>
      </c>
    </row>
    <row r="2" spans="2:5" x14ac:dyDescent="0.25">
      <c r="B2" t="s">
        <v>107</v>
      </c>
      <c r="C2" t="s">
        <v>113</v>
      </c>
      <c r="D2" s="3">
        <v>0.19</v>
      </c>
      <c r="E2" t="s">
        <v>100</v>
      </c>
    </row>
    <row r="3" spans="2:5" x14ac:dyDescent="0.25">
      <c r="B3" t="s">
        <v>108</v>
      </c>
      <c r="C3" t="s">
        <v>114</v>
      </c>
      <c r="E3" t="s">
        <v>101</v>
      </c>
    </row>
    <row r="4" spans="2:5" x14ac:dyDescent="0.25">
      <c r="B4" t="s">
        <v>109</v>
      </c>
      <c r="C4" t="s">
        <v>114</v>
      </c>
      <c r="E4" t="s">
        <v>101</v>
      </c>
    </row>
    <row r="5" spans="2:5" x14ac:dyDescent="0.25">
      <c r="B5" t="s">
        <v>110</v>
      </c>
      <c r="C5" t="s">
        <v>114</v>
      </c>
      <c r="E5" t="s">
        <v>101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InvoiceLogTemplate</vt:lpstr>
      <vt:lpstr>Clients</vt:lpstr>
      <vt:lpstr>Client_List</vt:lpstr>
      <vt:lpstr>Project_List</vt:lpstr>
      <vt:lpstr>Support_DropDowns--&gt;</vt:lpstr>
      <vt:lpstr>InvoiceStatus</vt:lpstr>
      <vt:lpstr>Country List</vt:lpstr>
      <vt:lpstr>Country_List</vt:lpstr>
      <vt:lpstr>Project_List!Extract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Waqar Ul Wahab</cp:lastModifiedBy>
  <dcterms:created xsi:type="dcterms:W3CDTF">2024-06-03T19:38:38Z</dcterms:created>
  <dcterms:modified xsi:type="dcterms:W3CDTF">2024-06-04T17:13:35Z</dcterms:modified>
</cp:coreProperties>
</file>