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PR-20" sheetId="4" r:id="rId1"/>
    <sheet name="Sheet1" sheetId="5" r:id="rId2"/>
  </sheets>
  <calcPr calcId="125725"/>
</workbook>
</file>

<file path=xl/calcChain.xml><?xml version="1.0" encoding="utf-8"?>
<calcChain xmlns="http://schemas.openxmlformats.org/spreadsheetml/2006/main">
  <c r="H16" i="4"/>
  <c r="I9"/>
  <c r="I18"/>
  <c r="K18" s="1"/>
  <c r="I14"/>
  <c r="I7"/>
  <c r="H12"/>
  <c r="J19"/>
  <c r="H19"/>
  <c r="G18"/>
  <c r="G19"/>
  <c r="E19"/>
  <c r="I8"/>
  <c r="G25" i="5"/>
  <c r="I15" i="4"/>
  <c r="H14"/>
  <c r="K17"/>
  <c r="G17"/>
  <c r="I13"/>
  <c r="H9"/>
  <c r="K16"/>
  <c r="G16"/>
  <c r="I19" l="1"/>
  <c r="G8"/>
  <c r="K8" s="1"/>
  <c r="G9"/>
  <c r="G10"/>
  <c r="K10" s="1"/>
  <c r="G11"/>
  <c r="G13"/>
  <c r="K13" s="1"/>
  <c r="G14"/>
  <c r="G12"/>
  <c r="K12" s="1"/>
  <c r="G15"/>
  <c r="G7"/>
  <c r="K9"/>
  <c r="K11"/>
  <c r="K14"/>
  <c r="K15"/>
  <c r="K7" l="1"/>
  <c r="K19" s="1"/>
</calcChain>
</file>

<file path=xl/comments1.xml><?xml version="1.0" encoding="utf-8"?>
<comments xmlns="http://schemas.openxmlformats.org/spreadsheetml/2006/main">
  <authors>
    <author>Author</author>
  </authors>
  <commentList>
    <comment ref="G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CASH SHORT BY RUMAIL - CHARGE TO HIM</t>
        </r>
      </text>
    </comment>
  </commentList>
</comments>
</file>

<file path=xl/sharedStrings.xml><?xml version="1.0" encoding="utf-8"?>
<sst xmlns="http://schemas.openxmlformats.org/spreadsheetml/2006/main" count="100" uniqueCount="61">
  <si>
    <t xml:space="preserve">Sr# </t>
  </si>
  <si>
    <t xml:space="preserve">Employee name </t>
  </si>
  <si>
    <t xml:space="preserve">Designation </t>
  </si>
  <si>
    <t>Gross Salary</t>
  </si>
  <si>
    <t>Days</t>
  </si>
  <si>
    <t>Earned Salary</t>
  </si>
  <si>
    <t>Advance Paid</t>
  </si>
  <si>
    <t xml:space="preserve">Net Salary Payable </t>
  </si>
  <si>
    <t xml:space="preserve">Salary Sheet </t>
  </si>
  <si>
    <t>Joining</t>
  </si>
  <si>
    <t xml:space="preserve">Total </t>
  </si>
  <si>
    <t>FOR M/O APR-2020</t>
  </si>
  <si>
    <t>FOOD DEDUCTIONS</t>
  </si>
  <si>
    <t>MR. HAMZA</t>
  </si>
  <si>
    <t>MR. ADIL</t>
  </si>
  <si>
    <t>MISS SHAMA</t>
  </si>
  <si>
    <t>MR. MAJEEB</t>
  </si>
  <si>
    <t>MR. ALI HASSAN</t>
  </si>
  <si>
    <t>MR. BILAL</t>
  </si>
  <si>
    <t>MR. RIZWAN</t>
  </si>
  <si>
    <t>OTHER DEDUCTION</t>
  </si>
  <si>
    <t>MR. ATTIQUE</t>
  </si>
  <si>
    <t>MANAGER</t>
  </si>
  <si>
    <t>HELPER</t>
  </si>
  <si>
    <t>CHEFF</t>
  </si>
  <si>
    <t>RECEPTION</t>
  </si>
  <si>
    <t>RIDER</t>
  </si>
  <si>
    <t>ACCOUNTS</t>
  </si>
  <si>
    <t>MR. ROMAIL</t>
  </si>
  <si>
    <t>M/O APR-2020</t>
  </si>
  <si>
    <t>DATE WISE DETAIL OF SALARY ADVANCE &amp; PERSONAL FOODS</t>
  </si>
  <si>
    <t>ADV</t>
  </si>
  <si>
    <t>FOOD</t>
  </si>
  <si>
    <t>DATE</t>
  </si>
  <si>
    <t xml:space="preserve">OPENING </t>
  </si>
  <si>
    <t>01.04.2020</t>
  </si>
  <si>
    <t>MR. IMRAN</t>
  </si>
  <si>
    <t>02.04.2020</t>
  </si>
  <si>
    <t xml:space="preserve">MR. IMRAN 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</si>
  <si>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</si>
  <si>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</si>
  <si>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</si>
  <si>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</si>
  <si>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</si>
  <si>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</si>
  <si>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</si>
  <si>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</si>
  <si>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</si>
  <si>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13.04.2020</t>
  </si>
  <si>
    <t>15.04.2020</t>
  </si>
  <si>
    <t>16.04.2020</t>
  </si>
  <si>
    <t>MR. ASAD</t>
  </si>
  <si>
    <t>17.04.2020</t>
  </si>
  <si>
    <t>18.04.2020</t>
  </si>
  <si>
    <t>19.04.2020</t>
  </si>
  <si>
    <t>20.04.2020</t>
  </si>
  <si>
    <t>21.04.2020</t>
  </si>
  <si>
    <t>MR. ALI RAZA</t>
  </si>
  <si>
    <t>22.04.2020</t>
  </si>
  <si>
    <t>23.04.2020</t>
  </si>
  <si>
    <t>24.04.2020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</si>
</sst>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4" fillId="0" borderId="1" xfId="0" applyFont="1" applyBorder="1"/>
    <xf numFmtId="165" fontId="4" fillId="0" borderId="1" xfId="1" applyNumberFormat="1" applyFont="1" applyBorder="1"/>
    <xf numFmtId="0" fontId="4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164" fontId="4" fillId="0" borderId="6" xfId="1" applyFont="1" applyBorder="1"/>
    <xf numFmtId="165" fontId="4" fillId="0" borderId="6" xfId="1" applyNumberFormat="1" applyFont="1" applyBorder="1"/>
    <xf numFmtId="0" fontId="5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2" borderId="1" xfId="0" applyFont="1" applyFill="1" applyBorder="1"/>
    <xf numFmtId="165" fontId="4" fillId="2" borderId="6" xfId="1" applyNumberFormat="1" applyFont="1" applyFill="1" applyBorder="1"/>
    <xf numFmtId="165" fontId="4" fillId="2" borderId="1" xfId="1" applyNumberFormat="1" applyFont="1" applyFill="1" applyBorder="1"/>
    <xf numFmtId="0" fontId="0" fillId="0" borderId="1" xfId="0" applyBorder="1"/>
    <xf numFmtId="165" fontId="0" fillId="0" borderId="0" xfId="1" applyNumberFormat="1" applyFont="1"/>
    <xf numFmtId="0" fontId="0" fillId="3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5" fontId="0" fillId="0" borderId="1" xfId="1" applyNumberFormat="1" applyFont="1" applyBorder="1"/>
    <xf numFmtId="165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5" fontId="0" fillId="3" borderId="1" xfId="1" applyNumberFormat="1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9"/>
  <sheetViews>
    <sheetView tabSelected="1" workbookViewId="0">
      <selection activeCell="H16" sqref="H16"/>
    </sheetView>
  </sheetViews>
  <sheetFormatPr defaultRowHeight="15"/>
  <cols>
    <col min="1" max="1" width="4.42578125" bestFit="1" customWidth="1"/>
    <col min="2" max="2" width="18" bestFit="1" customWidth="1"/>
    <col min="3" max="3" width="13.42578125" bestFit="1" customWidth="1"/>
    <col min="4" max="4" width="8.28515625" bestFit="1" customWidth="1"/>
    <col min="5" max="5" width="13.7109375" bestFit="1" customWidth="1"/>
    <col min="6" max="6" width="6.140625" bestFit="1" customWidth="1"/>
    <col min="7" max="7" width="11.5703125" customWidth="1"/>
    <col min="8" max="8" width="12.28515625" customWidth="1"/>
    <col min="9" max="9" width="14.85546875" bestFit="1" customWidth="1"/>
    <col min="10" max="10" width="13.7109375" bestFit="1" customWidth="1"/>
    <col min="11" max="11" width="12.140625" bestFit="1" customWidth="1"/>
  </cols>
  <sheetData>
    <row r="3" spans="1:11" ht="36">
      <c r="A3" s="25" t="s">
        <v>8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ht="28.5">
      <c r="A4" s="26" t="s">
        <v>11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 ht="15.75" thickBot="1"/>
    <row r="6" spans="1:11" ht="35.25" thickBot="1">
      <c r="A6" s="9" t="s">
        <v>0</v>
      </c>
      <c r="B6" s="10" t="s">
        <v>1</v>
      </c>
      <c r="C6" s="10" t="s">
        <v>2</v>
      </c>
      <c r="D6" s="11" t="s">
        <v>9</v>
      </c>
      <c r="E6" s="10" t="s">
        <v>3</v>
      </c>
      <c r="F6" s="11" t="s">
        <v>4</v>
      </c>
      <c r="G6" s="10" t="s">
        <v>5</v>
      </c>
      <c r="H6" s="11" t="s">
        <v>6</v>
      </c>
      <c r="I6" s="13" t="s">
        <v>12</v>
      </c>
      <c r="J6" s="12" t="s">
        <v>20</v>
      </c>
      <c r="K6" s="12" t="s">
        <v>7</v>
      </c>
    </row>
    <row r="7" spans="1:11" ht="29.25" customHeight="1">
      <c r="A7" s="5">
        <v>1</v>
      </c>
      <c r="B7" s="6" t="s">
        <v>13</v>
      </c>
      <c r="C7" s="6" t="s">
        <v>22</v>
      </c>
      <c r="D7" s="7"/>
      <c r="E7" s="15">
        <v>20000</v>
      </c>
      <c r="F7" s="5">
        <v>30</v>
      </c>
      <c r="G7" s="8">
        <f>E7/30*F7</f>
        <v>20000</v>
      </c>
      <c r="H7" s="8">
        <v>5607</v>
      </c>
      <c r="I7" s="8">
        <f>1050+480+830+1100+100+1200+1220+400+1500+1000+900+1160+600+180+100</f>
        <v>11820</v>
      </c>
      <c r="J7" s="8">
        <v>0</v>
      </c>
      <c r="K7" s="8">
        <f>G7-H7-I7-J7</f>
        <v>2573</v>
      </c>
    </row>
    <row r="8" spans="1:11" ht="30" customHeight="1">
      <c r="A8" s="3">
        <v>2</v>
      </c>
      <c r="B8" s="1" t="s">
        <v>14</v>
      </c>
      <c r="C8" s="1" t="s">
        <v>23</v>
      </c>
      <c r="D8" s="1"/>
      <c r="E8" s="16">
        <v>17000</v>
      </c>
      <c r="F8" s="3">
        <v>30</v>
      </c>
      <c r="G8" s="8">
        <f t="shared" ref="G8:G18" si="0">E8/30*F8</f>
        <v>17000</v>
      </c>
      <c r="H8" s="2">
        <v>9522</v>
      </c>
      <c r="I8" s="2">
        <f>420+430</f>
        <v>850</v>
      </c>
      <c r="J8" s="2">
        <v>0</v>
      </c>
      <c r="K8" s="8">
        <f t="shared" ref="K8:K16" si="1">G8-H8-I8-J8</f>
        <v>6628</v>
      </c>
    </row>
    <row r="9" spans="1:11" ht="30" customHeight="1">
      <c r="A9" s="3">
        <v>3</v>
      </c>
      <c r="B9" s="1" t="s">
        <v>28</v>
      </c>
      <c r="C9" s="1" t="s">
        <v>23</v>
      </c>
      <c r="D9" s="1"/>
      <c r="E9" s="16">
        <v>14000</v>
      </c>
      <c r="F9" s="3">
        <v>30</v>
      </c>
      <c r="G9" s="8">
        <f t="shared" si="0"/>
        <v>14000</v>
      </c>
      <c r="H9" s="2">
        <f>1000+500+1500</f>
        <v>3000</v>
      </c>
      <c r="I9" s="2">
        <f>898+90+680+1080+500+500+128+360+300+160+380+700+208+300</f>
        <v>6284</v>
      </c>
      <c r="J9" s="2">
        <v>0</v>
      </c>
      <c r="K9" s="8">
        <f t="shared" si="1"/>
        <v>4716</v>
      </c>
    </row>
    <row r="10" spans="1:11" ht="30" customHeight="1">
      <c r="A10" s="3">
        <v>4</v>
      </c>
      <c r="B10" s="1" t="s">
        <v>15</v>
      </c>
      <c r="C10" s="1" t="s">
        <v>25</v>
      </c>
      <c r="D10" s="1"/>
      <c r="E10" s="16">
        <v>14000</v>
      </c>
      <c r="F10" s="3">
        <v>30</v>
      </c>
      <c r="G10" s="8">
        <f t="shared" si="0"/>
        <v>14000</v>
      </c>
      <c r="H10" s="2">
        <v>1000</v>
      </c>
      <c r="I10" s="2">
        <v>0</v>
      </c>
      <c r="J10" s="2">
        <v>0</v>
      </c>
      <c r="K10" s="8">
        <f t="shared" si="1"/>
        <v>13000</v>
      </c>
    </row>
    <row r="11" spans="1:11" ht="30" customHeight="1">
      <c r="A11" s="3">
        <v>5</v>
      </c>
      <c r="B11" s="1" t="s">
        <v>21</v>
      </c>
      <c r="C11" s="1" t="s">
        <v>24</v>
      </c>
      <c r="D11" s="1"/>
      <c r="E11" s="16">
        <v>29000</v>
      </c>
      <c r="F11" s="3">
        <v>30</v>
      </c>
      <c r="G11" s="8">
        <f t="shared" si="0"/>
        <v>29000</v>
      </c>
      <c r="H11" s="2">
        <v>9860</v>
      </c>
      <c r="I11" s="2">
        <v>0</v>
      </c>
      <c r="J11" s="2">
        <v>0</v>
      </c>
      <c r="K11" s="8">
        <f t="shared" si="1"/>
        <v>19140</v>
      </c>
    </row>
    <row r="12" spans="1:11" ht="30" customHeight="1">
      <c r="A12" s="3">
        <v>8</v>
      </c>
      <c r="B12" s="1" t="s">
        <v>18</v>
      </c>
      <c r="C12" s="1" t="s">
        <v>24</v>
      </c>
      <c r="D12" s="1"/>
      <c r="E12" s="16">
        <v>23000</v>
      </c>
      <c r="F12" s="3">
        <v>30</v>
      </c>
      <c r="G12" s="8">
        <f>E12/30*F12</f>
        <v>23000</v>
      </c>
      <c r="H12" s="2">
        <f>17000+5000</f>
        <v>22000</v>
      </c>
      <c r="I12" s="2">
        <v>0</v>
      </c>
      <c r="J12" s="2">
        <v>0</v>
      </c>
      <c r="K12" s="8">
        <f>G12-H12-I12-J12</f>
        <v>1000</v>
      </c>
    </row>
    <row r="13" spans="1:11" ht="30" customHeight="1">
      <c r="A13" s="3">
        <v>6</v>
      </c>
      <c r="B13" s="14" t="s">
        <v>16</v>
      </c>
      <c r="C13" s="1" t="s">
        <v>26</v>
      </c>
      <c r="D13" s="1"/>
      <c r="E13" s="16">
        <v>11000</v>
      </c>
      <c r="F13" s="3">
        <v>30</v>
      </c>
      <c r="G13" s="8">
        <f t="shared" si="0"/>
        <v>11000</v>
      </c>
      <c r="H13" s="2">
        <v>-3980</v>
      </c>
      <c r="I13" s="2">
        <f>1256+1000+600+1100</f>
        <v>3956</v>
      </c>
      <c r="J13" s="2">
        <v>0</v>
      </c>
      <c r="K13" s="8">
        <f t="shared" si="1"/>
        <v>11024</v>
      </c>
    </row>
    <row r="14" spans="1:11" ht="30" customHeight="1">
      <c r="A14" s="3">
        <v>7</v>
      </c>
      <c r="B14" s="14" t="s">
        <v>17</v>
      </c>
      <c r="C14" s="1" t="s">
        <v>24</v>
      </c>
      <c r="D14" s="1"/>
      <c r="E14" s="16">
        <v>17000</v>
      </c>
      <c r="F14" s="3">
        <v>30</v>
      </c>
      <c r="G14" s="8">
        <f t="shared" si="0"/>
        <v>17000</v>
      </c>
      <c r="H14" s="2">
        <f>-9166+3000+4000</f>
        <v>-2166</v>
      </c>
      <c r="I14" s="2">
        <f>400+300+300+300+130+800</f>
        <v>2230</v>
      </c>
      <c r="J14" s="2">
        <v>0</v>
      </c>
      <c r="K14" s="8">
        <f t="shared" si="1"/>
        <v>16936</v>
      </c>
    </row>
    <row r="15" spans="1:11" ht="27.75" customHeight="1">
      <c r="A15" s="3">
        <v>9</v>
      </c>
      <c r="B15" s="14" t="s">
        <v>19</v>
      </c>
      <c r="C15" s="1" t="s">
        <v>27</v>
      </c>
      <c r="D15" s="1"/>
      <c r="E15" s="16">
        <v>21500</v>
      </c>
      <c r="F15" s="3">
        <v>30</v>
      </c>
      <c r="G15" s="8">
        <f t="shared" si="0"/>
        <v>21500</v>
      </c>
      <c r="H15" s="2">
        <v>0</v>
      </c>
      <c r="I15" s="2">
        <f>370</f>
        <v>370</v>
      </c>
      <c r="J15" s="2">
        <v>0</v>
      </c>
      <c r="K15" s="8">
        <f t="shared" si="1"/>
        <v>21130</v>
      </c>
    </row>
    <row r="16" spans="1:11" ht="27.75" customHeight="1">
      <c r="A16" s="3">
        <v>10</v>
      </c>
      <c r="B16" s="14" t="s">
        <v>38</v>
      </c>
      <c r="C16" s="1" t="s">
        <v>23</v>
      </c>
      <c r="D16" s="1"/>
      <c r="E16" s="16">
        <v>10000</v>
      </c>
      <c r="F16" s="3">
        <v>30</v>
      </c>
      <c r="G16" s="8">
        <f t="shared" si="0"/>
        <v>10000</v>
      </c>
      <c r="H16" s="2">
        <f>7000</f>
        <v>7000</v>
      </c>
      <c r="I16" s="2">
        <v>700</v>
      </c>
      <c r="J16" s="2">
        <v>0</v>
      </c>
      <c r="K16" s="8">
        <f t="shared" si="1"/>
        <v>2300</v>
      </c>
    </row>
    <row r="17" spans="1:11" ht="27.75" customHeight="1">
      <c r="A17" s="3">
        <v>11</v>
      </c>
      <c r="B17" s="14" t="s">
        <v>51</v>
      </c>
      <c r="C17" s="1" t="s">
        <v>23</v>
      </c>
      <c r="D17" s="1"/>
      <c r="E17" s="16">
        <v>15000</v>
      </c>
      <c r="F17" s="3">
        <v>30</v>
      </c>
      <c r="G17" s="8">
        <f t="shared" si="0"/>
        <v>15000</v>
      </c>
      <c r="H17" s="2">
        <v>0</v>
      </c>
      <c r="I17" s="2">
        <v>600</v>
      </c>
      <c r="J17" s="2">
        <v>0</v>
      </c>
      <c r="K17" s="8">
        <f>G17-H17-I17-J17</f>
        <v>14400</v>
      </c>
    </row>
    <row r="18" spans="1:11" ht="27.75" customHeight="1">
      <c r="A18" s="3">
        <v>12</v>
      </c>
      <c r="B18" s="14" t="s">
        <v>57</v>
      </c>
      <c r="C18" s="1" t="s">
        <v>23</v>
      </c>
      <c r="D18" s="1"/>
      <c r="E18" s="16">
        <v>0</v>
      </c>
      <c r="F18" s="3">
        <v>30</v>
      </c>
      <c r="G18" s="8">
        <f t="shared" si="0"/>
        <v>0</v>
      </c>
      <c r="H18" s="2">
        <v>0</v>
      </c>
      <c r="I18" s="2">
        <f>300+450</f>
        <v>750</v>
      </c>
      <c r="J18" s="2">
        <v>0</v>
      </c>
      <c r="K18" s="8">
        <f>G18-H18-I18-J18</f>
        <v>-750</v>
      </c>
    </row>
    <row r="19" spans="1:11" ht="26.25">
      <c r="A19" s="27" t="s">
        <v>10</v>
      </c>
      <c r="B19" s="28"/>
      <c r="C19" s="28"/>
      <c r="D19" s="29"/>
      <c r="E19" s="4">
        <f>SUM(E7:E18)</f>
        <v>191500</v>
      </c>
      <c r="F19" s="1"/>
      <c r="G19" s="4">
        <f>SUM(G7:G18)</f>
        <v>191500</v>
      </c>
      <c r="H19" s="4">
        <f>SUM(H7:H18)</f>
        <v>51843</v>
      </c>
      <c r="I19" s="4">
        <f>SUM(I7:I18)</f>
        <v>27560</v>
      </c>
      <c r="J19" s="4">
        <f>SUM(J7:J18)</f>
        <v>0</v>
      </c>
      <c r="K19" s="4">
        <f>SUM(K7:K18)</f>
        <v>112097</v>
      </c>
    </row>
  </sheetData>
  <mergeCells count="3">
    <mergeCell ref="A3:K3"/>
    <mergeCell ref="A4:K4"/>
    <mergeCell ref="A19:D19"/>
  </mergeCell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Y548"/>
  <sheetViews>
    <sheetView topLeftCell="A3" workbookViewId="0">
      <pane ySplit="4" topLeftCell="A25" activePane="bottomLeft" state="frozen"/>
      <selection activeCell="A3" sqref="A3"/>
      <selection pane="bottomLeft" activeCell="A29" sqref="A29"/>
    </sheetView>
  </sheetViews>
  <sheetFormatPr defaultRowHeight="15"/>
  <cols>
    <col min="1" max="1" width="16.5703125" customWidth="1"/>
    <col min="2" max="2" width="7" customWidth="1"/>
    <col min="3" max="4" width="6.85546875" customWidth="1"/>
    <col min="5" max="5" width="7" customWidth="1"/>
    <col min="6" max="7" width="7.28515625" customWidth="1"/>
    <col min="8" max="8" width="7.5703125" customWidth="1"/>
    <col min="10" max="10" width="7.5703125" customWidth="1"/>
    <col min="12" max="12" width="8" customWidth="1"/>
    <col min="13" max="13" width="8.140625" customWidth="1"/>
    <col min="14" max="14" width="7.7109375" customWidth="1"/>
    <col min="15" max="15" width="7.28515625" customWidth="1"/>
    <col min="16" max="17" width="9.28515625" customWidth="1"/>
    <col min="18" max="18" width="7.85546875" customWidth="1"/>
    <col min="19" max="19" width="7.5703125" customWidth="1"/>
  </cols>
  <sheetData>
    <row r="2" spans="1:25" ht="26.25">
      <c r="B2" s="30" t="s">
        <v>30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25" ht="26.25">
      <c r="B3" s="30" t="s">
        <v>29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5" spans="1:25" ht="17.25">
      <c r="A5" s="33" t="s">
        <v>33</v>
      </c>
      <c r="B5" s="31" t="s">
        <v>13</v>
      </c>
      <c r="C5" s="31"/>
      <c r="D5" s="32" t="s">
        <v>14</v>
      </c>
      <c r="E5" s="32"/>
      <c r="F5" s="31" t="s">
        <v>28</v>
      </c>
      <c r="G5" s="31"/>
      <c r="H5" s="32" t="s">
        <v>15</v>
      </c>
      <c r="I5" s="32"/>
      <c r="J5" s="31" t="s">
        <v>21</v>
      </c>
      <c r="K5" s="31"/>
      <c r="L5" s="32" t="s">
        <v>18</v>
      </c>
      <c r="M5" s="32"/>
      <c r="N5" s="31" t="s">
        <v>16</v>
      </c>
      <c r="O5" s="31"/>
      <c r="P5" s="32" t="s">
        <v>17</v>
      </c>
      <c r="Q5" s="32"/>
      <c r="R5" s="31" t="s">
        <v>19</v>
      </c>
      <c r="S5" s="31"/>
      <c r="T5" s="31" t="s">
        <v>36</v>
      </c>
      <c r="U5" s="31"/>
      <c r="V5" s="31" t="s">
        <v>51</v>
      </c>
      <c r="W5" s="31"/>
      <c r="X5" s="31" t="s">
        <v>57</v>
      </c>
      <c r="Y5" s="31"/>
    </row>
    <row r="6" spans="1:25">
      <c r="A6" s="33"/>
      <c r="B6" s="19" t="s">
        <v>31</v>
      </c>
      <c r="C6" s="19" t="s">
        <v>32</v>
      </c>
      <c r="D6" s="20" t="s">
        <v>31</v>
      </c>
      <c r="E6" s="20" t="s">
        <v>32</v>
      </c>
      <c r="F6" s="19" t="s">
        <v>31</v>
      </c>
      <c r="G6" s="19" t="s">
        <v>32</v>
      </c>
      <c r="H6" s="20" t="s">
        <v>31</v>
      </c>
      <c r="I6" s="20" t="s">
        <v>32</v>
      </c>
      <c r="J6" s="19" t="s">
        <v>31</v>
      </c>
      <c r="K6" s="19" t="s">
        <v>32</v>
      </c>
      <c r="L6" s="20" t="s">
        <v>31</v>
      </c>
      <c r="M6" s="20" t="s">
        <v>32</v>
      </c>
      <c r="N6" s="19" t="s">
        <v>31</v>
      </c>
      <c r="O6" s="19" t="s">
        <v>32</v>
      </c>
      <c r="P6" s="20" t="s">
        <v>31</v>
      </c>
      <c r="Q6" s="20" t="s">
        <v>32</v>
      </c>
      <c r="R6" s="19" t="s">
        <v>31</v>
      </c>
      <c r="S6" s="19" t="s">
        <v>32</v>
      </c>
      <c r="T6" s="19" t="s">
        <v>31</v>
      </c>
      <c r="U6" s="19" t="s">
        <v>32</v>
      </c>
      <c r="V6" s="23" t="s">
        <v>31</v>
      </c>
      <c r="W6" s="23" t="s">
        <v>32</v>
      </c>
      <c r="X6" s="23" t="s">
        <v>31</v>
      </c>
      <c r="Y6" s="23" t="s">
        <v>32</v>
      </c>
    </row>
    <row r="7" spans="1:25" ht="24" customHeight="1">
      <c r="A7" s="17" t="s">
        <v>34</v>
      </c>
      <c r="B7" s="21">
        <v>5607</v>
      </c>
      <c r="C7" s="21"/>
      <c r="D7" s="21">
        <v>9522</v>
      </c>
      <c r="E7" s="21"/>
      <c r="F7" s="21">
        <v>1000</v>
      </c>
      <c r="G7" s="21"/>
      <c r="H7" s="21">
        <v>1000</v>
      </c>
      <c r="I7" s="21"/>
      <c r="J7" s="21">
        <v>9860</v>
      </c>
      <c r="K7" s="21"/>
      <c r="L7" s="21">
        <v>17000</v>
      </c>
      <c r="M7" s="21"/>
      <c r="N7" s="21">
        <v>-3980</v>
      </c>
      <c r="O7" s="21"/>
      <c r="P7" s="21">
        <v>-9166</v>
      </c>
      <c r="Q7" s="21"/>
      <c r="R7" s="21"/>
      <c r="S7" s="21"/>
      <c r="T7" s="22"/>
      <c r="U7" s="22"/>
      <c r="V7" s="17"/>
      <c r="W7" s="17"/>
      <c r="X7" s="17"/>
      <c r="Y7" s="17"/>
    </row>
    <row r="8" spans="1:25" ht="24" customHeight="1">
      <c r="A8" s="17" t="s">
        <v>35</v>
      </c>
      <c r="B8" s="21"/>
      <c r="C8" s="21">
        <v>1050</v>
      </c>
      <c r="D8" s="21"/>
      <c r="E8" s="21"/>
      <c r="F8" s="21">
        <v>500</v>
      </c>
      <c r="G8" s="21">
        <v>898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/>
      <c r="U8" s="22"/>
      <c r="V8" s="17"/>
      <c r="W8" s="17"/>
      <c r="X8" s="17"/>
      <c r="Y8" s="17"/>
    </row>
    <row r="9" spans="1:25" ht="24" customHeight="1">
      <c r="A9" s="17" t="s">
        <v>37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  <c r="U9" s="22">
        <v>700</v>
      </c>
      <c r="V9" s="17"/>
      <c r="W9" s="17"/>
      <c r="X9" s="17"/>
      <c r="Y9" s="17"/>
    </row>
    <row r="10" spans="1:25" ht="24" customHeight="1">
      <c r="A10" s="17" t="s">
        <v>39</v>
      </c>
      <c r="B10" s="21"/>
      <c r="C10" s="21">
        <v>480</v>
      </c>
      <c r="D10" s="21"/>
      <c r="E10" s="21"/>
      <c r="F10" s="21"/>
      <c r="G10" s="21">
        <v>90</v>
      </c>
      <c r="H10" s="21"/>
      <c r="I10" s="21"/>
      <c r="J10" s="21"/>
      <c r="K10" s="21"/>
      <c r="L10" s="21"/>
      <c r="M10" s="21"/>
      <c r="N10" s="21"/>
      <c r="O10" s="21">
        <v>1256</v>
      </c>
      <c r="P10" s="21">
        <v>3000</v>
      </c>
      <c r="Q10" s="21"/>
      <c r="R10" s="21"/>
      <c r="S10" s="21"/>
      <c r="T10" s="22"/>
      <c r="U10" s="22"/>
      <c r="V10" s="17"/>
      <c r="W10" s="17"/>
      <c r="X10" s="17"/>
      <c r="Y10" s="17"/>
    </row>
    <row r="11" spans="1:25" ht="24" customHeight="1">
      <c r="A11" s="17" t="s">
        <v>40</v>
      </c>
      <c r="B11" s="21"/>
      <c r="C11" s="21">
        <v>830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2"/>
      <c r="U11" s="22"/>
      <c r="V11" s="17"/>
      <c r="W11" s="17"/>
      <c r="X11" s="17"/>
      <c r="Y11" s="17"/>
    </row>
    <row r="12" spans="1:25" ht="24" customHeight="1">
      <c r="A12" s="17" t="s">
        <v>41</v>
      </c>
      <c r="B12" s="21"/>
      <c r="C12" s="21">
        <v>1100</v>
      </c>
      <c r="D12" s="21"/>
      <c r="E12" s="21"/>
      <c r="F12" s="21"/>
      <c r="G12" s="21">
        <v>680</v>
      </c>
      <c r="H12" s="21"/>
      <c r="I12" s="21"/>
      <c r="J12" s="21"/>
      <c r="K12" s="21"/>
      <c r="L12" s="21"/>
      <c r="M12" s="21"/>
      <c r="N12" s="21"/>
      <c r="O12" s="21">
        <v>1000</v>
      </c>
      <c r="P12" s="21"/>
      <c r="Q12" s="21"/>
      <c r="R12" s="21"/>
      <c r="S12" s="21"/>
      <c r="T12" s="22"/>
      <c r="U12" s="22"/>
      <c r="V12" s="17"/>
      <c r="W12" s="17"/>
      <c r="X12" s="17"/>
      <c r="Y12" s="17"/>
    </row>
    <row r="13" spans="1:25" ht="24" customHeight="1">
      <c r="A13" s="17" t="s">
        <v>42</v>
      </c>
      <c r="B13" s="21"/>
      <c r="C13" s="21"/>
      <c r="D13" s="21"/>
      <c r="E13" s="21"/>
      <c r="F13" s="21"/>
      <c r="G13" s="21">
        <v>1080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  <c r="U13" s="22"/>
      <c r="V13" s="17"/>
      <c r="W13" s="17"/>
      <c r="X13" s="17"/>
      <c r="Y13" s="17"/>
    </row>
    <row r="14" spans="1:25" ht="24" customHeight="1">
      <c r="A14" s="17" t="s">
        <v>43</v>
      </c>
      <c r="B14" s="21"/>
      <c r="C14" s="21">
        <v>100</v>
      </c>
      <c r="D14" s="21"/>
      <c r="E14" s="21"/>
      <c r="F14" s="21">
        <v>1500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2"/>
      <c r="U14" s="22"/>
      <c r="V14" s="17"/>
      <c r="W14" s="17"/>
      <c r="X14" s="17"/>
      <c r="Y14" s="17"/>
    </row>
    <row r="15" spans="1:25" ht="24" customHeight="1">
      <c r="A15" s="17" t="s">
        <v>44</v>
      </c>
      <c r="B15" s="21"/>
      <c r="C15" s="21">
        <v>1200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2"/>
      <c r="U15" s="22"/>
      <c r="V15" s="17"/>
      <c r="W15" s="17"/>
      <c r="X15" s="17"/>
      <c r="Y15" s="17"/>
    </row>
    <row r="16" spans="1:25" ht="24" customHeight="1">
      <c r="A16" s="17" t="s">
        <v>45</v>
      </c>
      <c r="B16" s="21"/>
      <c r="C16" s="21">
        <v>1220</v>
      </c>
      <c r="D16" s="21"/>
      <c r="E16" s="21"/>
      <c r="F16" s="21"/>
      <c r="G16" s="21">
        <v>500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  <c r="U16" s="22"/>
      <c r="V16" s="17"/>
      <c r="W16" s="17"/>
      <c r="X16" s="17"/>
      <c r="Y16" s="17"/>
    </row>
    <row r="17" spans="1:25" ht="24" customHeight="1">
      <c r="A17" s="17" t="s">
        <v>46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>
        <v>600</v>
      </c>
      <c r="P17" s="21"/>
      <c r="Q17" s="21"/>
      <c r="R17" s="21"/>
      <c r="S17" s="21"/>
      <c r="T17" s="22"/>
      <c r="U17" s="22"/>
      <c r="V17" s="17"/>
      <c r="W17" s="17"/>
      <c r="X17" s="17"/>
      <c r="Y17" s="17"/>
    </row>
    <row r="18" spans="1:25" ht="24" customHeight="1">
      <c r="A18" s="17" t="s">
        <v>47</v>
      </c>
      <c r="B18" s="21"/>
      <c r="C18" s="21"/>
      <c r="D18" s="21"/>
      <c r="E18" s="21"/>
      <c r="F18" s="21"/>
      <c r="G18" s="21">
        <v>500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2"/>
      <c r="U18" s="22"/>
      <c r="V18" s="17"/>
      <c r="W18" s="17"/>
      <c r="X18" s="17"/>
      <c r="Y18" s="17"/>
    </row>
    <row r="19" spans="1:25" ht="24" customHeight="1">
      <c r="A19" s="17" t="s">
        <v>48</v>
      </c>
      <c r="B19" s="21"/>
      <c r="C19" s="21">
        <v>400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>
        <v>400</v>
      </c>
      <c r="R19" s="21"/>
      <c r="S19" s="21"/>
      <c r="T19" s="22"/>
      <c r="U19" s="22"/>
      <c r="V19" s="17"/>
      <c r="W19" s="17"/>
      <c r="X19" s="17"/>
      <c r="Y19" s="17"/>
    </row>
    <row r="20" spans="1:25" ht="24" customHeight="1">
      <c r="A20" s="17" t="s">
        <v>49</v>
      </c>
      <c r="B20" s="21"/>
      <c r="C20" s="21">
        <v>1500</v>
      </c>
      <c r="D20" s="21"/>
      <c r="E20" s="21"/>
      <c r="F20" s="21"/>
      <c r="G20" s="21">
        <v>128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  <c r="U20" s="22"/>
      <c r="V20" s="17"/>
      <c r="W20" s="17"/>
      <c r="X20" s="17"/>
      <c r="Y20" s="17"/>
    </row>
    <row r="21" spans="1:25" ht="24" customHeight="1">
      <c r="A21" s="17" t="s">
        <v>50</v>
      </c>
      <c r="B21" s="21"/>
      <c r="C21" s="21">
        <v>1000</v>
      </c>
      <c r="D21" s="21"/>
      <c r="E21" s="21"/>
      <c r="F21" s="21"/>
      <c r="G21" s="21">
        <v>360</v>
      </c>
      <c r="H21" s="21"/>
      <c r="I21" s="21"/>
      <c r="J21" s="21"/>
      <c r="K21" s="21"/>
      <c r="L21" s="21"/>
      <c r="M21" s="21"/>
      <c r="N21" s="21"/>
      <c r="O21" s="21">
        <v>1100</v>
      </c>
      <c r="P21" s="21"/>
      <c r="Q21" s="21"/>
      <c r="R21" s="21"/>
      <c r="S21" s="21"/>
      <c r="T21" s="22"/>
      <c r="U21" s="22"/>
      <c r="V21" s="17"/>
      <c r="W21" s="17">
        <v>600</v>
      </c>
      <c r="X21" s="17"/>
      <c r="Y21" s="17"/>
    </row>
    <row r="22" spans="1:25" ht="24" customHeight="1">
      <c r="A22" s="17" t="s">
        <v>52</v>
      </c>
      <c r="B22" s="21"/>
      <c r="C22" s="21">
        <v>900</v>
      </c>
      <c r="D22" s="21"/>
      <c r="E22" s="21"/>
      <c r="F22" s="21"/>
      <c r="G22" s="21">
        <v>300</v>
      </c>
      <c r="H22" s="21"/>
      <c r="I22" s="21"/>
      <c r="J22" s="21"/>
      <c r="K22" s="21"/>
      <c r="L22" s="21"/>
      <c r="M22" s="21"/>
      <c r="N22" s="21"/>
      <c r="O22" s="21"/>
      <c r="P22" s="21">
        <v>4000</v>
      </c>
      <c r="Q22" s="21">
        <v>300</v>
      </c>
      <c r="R22" s="21"/>
      <c r="S22" s="21"/>
      <c r="T22" s="22"/>
      <c r="U22" s="22"/>
      <c r="V22" s="17"/>
      <c r="W22" s="17"/>
      <c r="X22" s="17"/>
      <c r="Y22" s="17"/>
    </row>
    <row r="23" spans="1:25" ht="24" customHeight="1">
      <c r="A23" s="17" t="s">
        <v>53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>
        <v>370</v>
      </c>
      <c r="T23" s="22"/>
      <c r="U23" s="22"/>
      <c r="V23" s="17"/>
      <c r="W23" s="17"/>
      <c r="X23" s="17"/>
      <c r="Y23" s="17"/>
    </row>
    <row r="24" spans="1:25" ht="24" customHeight="1">
      <c r="A24" s="17" t="s">
        <v>54</v>
      </c>
      <c r="B24" s="21"/>
      <c r="C24" s="21">
        <v>1160</v>
      </c>
      <c r="D24" s="21"/>
      <c r="E24" s="21">
        <v>420</v>
      </c>
      <c r="F24" s="21"/>
      <c r="G24" s="21">
        <v>160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2"/>
      <c r="U24" s="22"/>
      <c r="V24" s="17"/>
      <c r="W24" s="17"/>
      <c r="X24" s="17"/>
      <c r="Y24" s="17"/>
    </row>
    <row r="25" spans="1:25" ht="24" customHeight="1">
      <c r="A25" s="17" t="s">
        <v>55</v>
      </c>
      <c r="B25" s="21"/>
      <c r="C25" s="21"/>
      <c r="D25" s="21"/>
      <c r="E25" s="21"/>
      <c r="F25" s="21"/>
      <c r="G25" s="24">
        <f>666-286</f>
        <v>380</v>
      </c>
      <c r="H25" s="21"/>
      <c r="I25" s="21"/>
      <c r="J25" s="21"/>
      <c r="K25" s="21"/>
      <c r="L25" s="21"/>
      <c r="M25" s="21"/>
      <c r="N25" s="21"/>
      <c r="O25" s="21"/>
      <c r="P25" s="21"/>
      <c r="Q25" s="21">
        <v>300</v>
      </c>
      <c r="R25" s="21"/>
      <c r="S25" s="21"/>
      <c r="T25" s="22"/>
      <c r="U25" s="22"/>
      <c r="V25" s="17"/>
      <c r="W25" s="17"/>
      <c r="X25" s="17"/>
      <c r="Y25" s="17"/>
    </row>
    <row r="26" spans="1:25" ht="24" customHeight="1">
      <c r="A26" s="17" t="s">
        <v>56</v>
      </c>
      <c r="B26" s="21"/>
      <c r="C26" s="21">
        <v>600</v>
      </c>
      <c r="D26" s="21"/>
      <c r="E26" s="21">
        <v>430</v>
      </c>
      <c r="F26" s="21"/>
      <c r="G26" s="21">
        <v>700</v>
      </c>
      <c r="H26" s="21"/>
      <c r="I26" s="21"/>
      <c r="J26" s="21"/>
      <c r="K26" s="21"/>
      <c r="L26" s="21"/>
      <c r="M26" s="21"/>
      <c r="N26" s="21"/>
      <c r="O26" s="21"/>
      <c r="P26" s="21"/>
      <c r="Q26" s="21">
        <v>300</v>
      </c>
      <c r="R26" s="21"/>
      <c r="S26" s="21"/>
      <c r="T26" s="22"/>
      <c r="U26" s="22"/>
      <c r="V26" s="17"/>
      <c r="W26" s="17"/>
      <c r="X26" s="17"/>
      <c r="Y26" s="17"/>
    </row>
    <row r="27" spans="1:25" ht="24" customHeight="1">
      <c r="A27" s="17" t="s">
        <v>58</v>
      </c>
      <c r="B27" s="21"/>
      <c r="C27" s="21"/>
      <c r="D27" s="21"/>
      <c r="E27" s="21">
        <v>300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2"/>
      <c r="U27" s="22"/>
      <c r="V27" s="17"/>
      <c r="W27" s="17"/>
      <c r="X27" s="17"/>
      <c r="Y27" s="17">
        <v>300</v>
      </c>
    </row>
    <row r="28" spans="1:25" ht="24" customHeight="1">
      <c r="A28" s="17" t="s">
        <v>59</v>
      </c>
      <c r="B28" s="21"/>
      <c r="C28" s="21">
        <v>180</v>
      </c>
      <c r="D28" s="21"/>
      <c r="E28" s="21"/>
      <c r="F28" s="21"/>
      <c r="G28" s="21">
        <v>208</v>
      </c>
      <c r="H28" s="21"/>
      <c r="I28" s="21"/>
      <c r="J28" s="21"/>
      <c r="K28" s="21"/>
      <c r="L28" s="21">
        <v>5000</v>
      </c>
      <c r="M28" s="21"/>
      <c r="N28" s="21"/>
      <c r="O28" s="21"/>
      <c r="P28" s="21"/>
      <c r="Q28" s="21">
        <v>130</v>
      </c>
      <c r="R28" s="21"/>
      <c r="S28" s="21"/>
      <c r="T28" s="22"/>
      <c r="U28" s="22"/>
      <c r="V28" s="17"/>
      <c r="W28" s="17"/>
      <c r="X28" s="17"/>
      <c r="Y28" s="17"/>
    </row>
    <row r="29" spans="1:25" ht="24" customHeight="1">
      <c r="A29" s="17" t="s">
        <v>60</v>
      </c>
      <c r="B29" s="21"/>
      <c r="C29" s="21">
        <v>100</v>
      </c>
      <c r="D29" s="21"/>
      <c r="E29" s="21"/>
      <c r="F29" s="21"/>
      <c r="G29" s="21">
        <v>300</v>
      </c>
      <c r="H29" s="21"/>
      <c r="I29" s="21"/>
      <c r="J29" s="21"/>
      <c r="K29" s="21"/>
      <c r="L29" s="21"/>
      <c r="M29" s="21"/>
      <c r="N29" s="21"/>
      <c r="O29" s="21"/>
      <c r="P29" s="21"/>
      <c r="Q29" s="21">
        <v>800</v>
      </c>
      <c r="R29" s="21"/>
      <c r="S29" s="21"/>
      <c r="T29" s="22">
        <v>7000</v>
      </c>
      <c r="U29" s="22"/>
      <c r="V29" s="17"/>
      <c r="W29" s="17"/>
      <c r="X29" s="17"/>
      <c r="Y29" s="17">
        <v>450</v>
      </c>
    </row>
    <row r="30" spans="1:25" ht="24" customHeight="1">
      <c r="A30" s="17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2"/>
      <c r="U30" s="22"/>
      <c r="V30" s="17"/>
      <c r="W30" s="17"/>
      <c r="X30" s="17"/>
      <c r="Y30" s="17"/>
    </row>
    <row r="31" spans="1:25" ht="24" customHeight="1">
      <c r="A31" s="17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2"/>
      <c r="U31" s="22"/>
      <c r="V31" s="17"/>
      <c r="W31" s="17"/>
      <c r="X31" s="17"/>
      <c r="Y31" s="17"/>
    </row>
    <row r="32" spans="1:25">
      <c r="A32" s="17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2"/>
      <c r="U32" s="22"/>
      <c r="V32" s="17"/>
      <c r="W32" s="17"/>
      <c r="X32" s="17"/>
      <c r="Y32" s="17"/>
    </row>
    <row r="33" spans="1:25">
      <c r="A33" s="17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2"/>
      <c r="U33" s="22"/>
      <c r="V33" s="17"/>
      <c r="W33" s="17"/>
      <c r="X33" s="17"/>
      <c r="Y33" s="17"/>
    </row>
    <row r="34" spans="1:25">
      <c r="A34" s="17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2"/>
      <c r="U34" s="22"/>
      <c r="V34" s="17"/>
      <c r="W34" s="17"/>
      <c r="X34" s="17"/>
      <c r="Y34" s="17"/>
    </row>
    <row r="35" spans="1:25">
      <c r="A35" s="17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2"/>
      <c r="U35" s="22"/>
      <c r="V35" s="17"/>
      <c r="W35" s="17"/>
      <c r="X35" s="17"/>
      <c r="Y35" s="17"/>
    </row>
    <row r="36" spans="1:25">
      <c r="A36" s="17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2"/>
      <c r="U36" s="22"/>
      <c r="V36" s="17"/>
      <c r="W36" s="17"/>
      <c r="X36" s="17"/>
      <c r="Y36" s="17"/>
    </row>
    <row r="37" spans="1:25">
      <c r="A37" s="17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2"/>
      <c r="U37" s="22"/>
      <c r="V37" s="17"/>
      <c r="W37" s="17"/>
      <c r="X37" s="17"/>
      <c r="Y37" s="17"/>
    </row>
    <row r="38" spans="1:25">
      <c r="A38" s="17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2"/>
      <c r="U38" s="22"/>
      <c r="V38" s="17"/>
      <c r="W38" s="17"/>
      <c r="X38" s="17"/>
      <c r="Y38" s="17"/>
    </row>
    <row r="39" spans="1:25">
      <c r="A39" s="17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2"/>
      <c r="U39" s="22"/>
      <c r="V39" s="17"/>
      <c r="W39" s="17"/>
      <c r="X39" s="17"/>
      <c r="Y39" s="17"/>
    </row>
    <row r="40" spans="1:25">
      <c r="A40" s="17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2"/>
      <c r="U40" s="22"/>
      <c r="V40" s="17"/>
      <c r="W40" s="17"/>
      <c r="X40" s="17"/>
      <c r="Y40" s="17"/>
    </row>
    <row r="41" spans="1:25">
      <c r="A41" s="17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2"/>
      <c r="V41" s="17"/>
      <c r="W41" s="17"/>
      <c r="X41" s="17"/>
      <c r="Y41" s="17"/>
    </row>
    <row r="42" spans="1:25">
      <c r="A42" s="17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2"/>
      <c r="U42" s="22"/>
      <c r="V42" s="17"/>
      <c r="W42" s="17"/>
      <c r="X42" s="17"/>
      <c r="Y42" s="17"/>
    </row>
    <row r="43" spans="1:25">
      <c r="A43" s="17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2"/>
      <c r="U43" s="22"/>
      <c r="V43" s="17"/>
      <c r="W43" s="17"/>
      <c r="X43" s="17"/>
      <c r="Y43" s="17"/>
    </row>
    <row r="44" spans="1:25">
      <c r="A44" s="17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2"/>
      <c r="U44" s="22"/>
      <c r="V44" s="17"/>
      <c r="W44" s="17"/>
      <c r="X44" s="17"/>
      <c r="Y44" s="17"/>
    </row>
    <row r="45" spans="1:25">
      <c r="A45" s="17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2"/>
      <c r="U45" s="22"/>
      <c r="V45" s="17"/>
      <c r="W45" s="17"/>
    </row>
    <row r="46" spans="1:25">
      <c r="A46" s="17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2"/>
      <c r="U46" s="22"/>
      <c r="V46" s="17"/>
      <c r="W46" s="17"/>
    </row>
    <row r="47" spans="1:25">
      <c r="A47" s="17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2"/>
      <c r="U47" s="22"/>
    </row>
    <row r="48" spans="1:25">
      <c r="A48" s="17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2"/>
      <c r="U48" s="22"/>
    </row>
    <row r="49" spans="1:21">
      <c r="A49" s="17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2"/>
      <c r="U49" s="22"/>
    </row>
    <row r="50" spans="1:21">
      <c r="A50" s="17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2"/>
      <c r="U50" s="22"/>
    </row>
    <row r="51" spans="1:21">
      <c r="A51" s="17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2"/>
      <c r="U51" s="22"/>
    </row>
    <row r="52" spans="1:21">
      <c r="A52" s="17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2"/>
      <c r="U52" s="22"/>
    </row>
    <row r="53" spans="1:21">
      <c r="A53" s="17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2"/>
      <c r="U53" s="22"/>
    </row>
    <row r="54" spans="1:21">
      <c r="A54" s="17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2"/>
      <c r="U54" s="22"/>
    </row>
    <row r="55" spans="1:21">
      <c r="A55" s="17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2"/>
      <c r="U55" s="22"/>
    </row>
    <row r="56" spans="1:21">
      <c r="A56" s="17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2"/>
      <c r="U56" s="22"/>
    </row>
    <row r="57" spans="1:21">
      <c r="A57" s="17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2"/>
      <c r="U57" s="22"/>
    </row>
    <row r="58" spans="1:21">
      <c r="A58" s="17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2"/>
      <c r="U58" s="22"/>
    </row>
    <row r="59" spans="1:21">
      <c r="A59" s="17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2"/>
      <c r="U59" s="22"/>
    </row>
    <row r="60" spans="1:21">
      <c r="A60" s="17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2"/>
      <c r="U60" s="22"/>
    </row>
    <row r="61" spans="1:21">
      <c r="A61" s="17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2"/>
      <c r="U61" s="22"/>
    </row>
    <row r="62" spans="1:21">
      <c r="A62" s="17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2"/>
      <c r="U62" s="22"/>
    </row>
    <row r="63" spans="1:21">
      <c r="A63" s="17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2"/>
      <c r="U63" s="22"/>
    </row>
    <row r="64" spans="1:21">
      <c r="A64" s="17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2"/>
      <c r="U64" s="22"/>
    </row>
    <row r="65" spans="1:21">
      <c r="A65" s="17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  <c r="U65" s="22"/>
    </row>
    <row r="66" spans="1:21">
      <c r="A66" s="17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2"/>
      <c r="U66" s="22"/>
    </row>
    <row r="67" spans="1:21">
      <c r="A67" s="17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2"/>
      <c r="U67" s="22"/>
    </row>
    <row r="68" spans="1:21">
      <c r="A68" s="17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2"/>
      <c r="U68" s="22"/>
    </row>
    <row r="69" spans="1:21">
      <c r="A69" s="17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2"/>
      <c r="U69" s="22"/>
    </row>
    <row r="70" spans="1:2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</row>
    <row r="71" spans="1:21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</row>
    <row r="72" spans="1:21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</row>
    <row r="73" spans="1:21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</row>
    <row r="74" spans="1:21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</row>
    <row r="75" spans="1:21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</row>
    <row r="76" spans="1:2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</row>
    <row r="77" spans="1:21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</row>
    <row r="78" spans="1:21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</row>
    <row r="79" spans="1:21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</row>
    <row r="80" spans="1:21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</row>
    <row r="81" spans="2:19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spans="2:19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</row>
    <row r="83" spans="2:19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</row>
    <row r="84" spans="2:19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</row>
    <row r="85" spans="2:19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</row>
    <row r="86" spans="2:19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spans="2:19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</row>
    <row r="88" spans="2:19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</row>
    <row r="89" spans="2:19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</row>
    <row r="90" spans="2:19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</row>
    <row r="91" spans="2:19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</row>
    <row r="92" spans="2:19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</row>
    <row r="93" spans="2:19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</row>
    <row r="94" spans="2:19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</row>
    <row r="95" spans="2:19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 spans="2:19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</row>
    <row r="97" spans="2:19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</row>
    <row r="98" spans="2:19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</row>
    <row r="99" spans="2:19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</row>
    <row r="100" spans="2:19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</row>
    <row r="101" spans="2:19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</row>
    <row r="102" spans="2:19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</row>
    <row r="103" spans="2:19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</row>
    <row r="104" spans="2:19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</row>
    <row r="105" spans="2:19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</row>
    <row r="106" spans="2:19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</row>
    <row r="107" spans="2:19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</row>
    <row r="108" spans="2:19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</row>
    <row r="109" spans="2:19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</row>
    <row r="110" spans="2:19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</row>
    <row r="111" spans="2:19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</row>
    <row r="112" spans="2:19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</row>
    <row r="113" spans="2:19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</row>
    <row r="114" spans="2:19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</row>
    <row r="115" spans="2:19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</row>
    <row r="116" spans="2:19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</row>
    <row r="117" spans="2:19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</row>
    <row r="118" spans="2:19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</row>
    <row r="119" spans="2:19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</row>
    <row r="120" spans="2:19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</row>
    <row r="121" spans="2:19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</row>
    <row r="122" spans="2:19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</row>
    <row r="123" spans="2:19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</row>
    <row r="124" spans="2:19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</row>
    <row r="125" spans="2:19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</row>
    <row r="126" spans="2:19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</row>
    <row r="127" spans="2:19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</row>
    <row r="128" spans="2:19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</row>
    <row r="129" spans="2:19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</row>
    <row r="130" spans="2:19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</row>
    <row r="131" spans="2:19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</row>
    <row r="132" spans="2:19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</row>
    <row r="133" spans="2:19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</row>
    <row r="134" spans="2:19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</row>
    <row r="135" spans="2:19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</row>
    <row r="136" spans="2:19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</row>
    <row r="137" spans="2:19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</row>
    <row r="138" spans="2:19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</row>
    <row r="139" spans="2:19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</row>
    <row r="140" spans="2:19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</row>
    <row r="141" spans="2:19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</row>
    <row r="142" spans="2:19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</row>
    <row r="143" spans="2:19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</row>
    <row r="144" spans="2:19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</row>
    <row r="145" spans="2:19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</row>
    <row r="146" spans="2:19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</row>
    <row r="147" spans="2:19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</row>
    <row r="148" spans="2:19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</row>
    <row r="149" spans="2:19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</row>
    <row r="150" spans="2:19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</row>
    <row r="151" spans="2:19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</row>
    <row r="152" spans="2:19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</row>
    <row r="153" spans="2:19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</row>
    <row r="154" spans="2:19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</row>
    <row r="155" spans="2:19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</row>
    <row r="156" spans="2:19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</row>
    <row r="157" spans="2:19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</row>
    <row r="158" spans="2:19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</row>
    <row r="159" spans="2:19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</row>
    <row r="160" spans="2:19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</row>
    <row r="161" spans="2:19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</row>
    <row r="162" spans="2:19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</row>
    <row r="163" spans="2:19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</row>
    <row r="164" spans="2:19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</row>
    <row r="165" spans="2:19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</row>
    <row r="166" spans="2:19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</row>
    <row r="167" spans="2:19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</row>
    <row r="168" spans="2:19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</row>
    <row r="169" spans="2:19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</row>
    <row r="170" spans="2:19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</row>
    <row r="171" spans="2:19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</row>
    <row r="172" spans="2:19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</row>
    <row r="173" spans="2:19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</row>
    <row r="174" spans="2:19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</row>
    <row r="175" spans="2:19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</row>
    <row r="176" spans="2:19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</row>
    <row r="177" spans="2:19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</row>
    <row r="178" spans="2:19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</row>
    <row r="179" spans="2:19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</row>
    <row r="180" spans="2:19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</row>
    <row r="181" spans="2:19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</row>
    <row r="182" spans="2:19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</row>
    <row r="183" spans="2:19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</row>
    <row r="184" spans="2:19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</row>
    <row r="185" spans="2:19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</row>
    <row r="186" spans="2:19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</row>
    <row r="187" spans="2:19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</row>
    <row r="188" spans="2:19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</row>
    <row r="189" spans="2:19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</row>
    <row r="190" spans="2:19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</row>
    <row r="191" spans="2:19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</row>
    <row r="192" spans="2:19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</row>
    <row r="193" spans="2:19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</row>
    <row r="194" spans="2:19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</row>
    <row r="195" spans="2:19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</row>
    <row r="196" spans="2:19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</row>
    <row r="197" spans="2:19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</row>
    <row r="198" spans="2:19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</row>
    <row r="199" spans="2:19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</row>
    <row r="200" spans="2:19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</row>
    <row r="201" spans="2:19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</row>
    <row r="202" spans="2:19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</row>
    <row r="203" spans="2:19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</row>
    <row r="204" spans="2:19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</row>
    <row r="205" spans="2:19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</row>
    <row r="206" spans="2:19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</row>
    <row r="207" spans="2:19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</row>
    <row r="208" spans="2:19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</row>
    <row r="209" spans="2:19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</row>
    <row r="210" spans="2:19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</row>
    <row r="211" spans="2:19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</row>
    <row r="212" spans="2:19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</row>
    <row r="213" spans="2:19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</row>
    <row r="214" spans="2:19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</row>
    <row r="215" spans="2:19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</row>
    <row r="216" spans="2:19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</row>
    <row r="217" spans="2:19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</row>
    <row r="218" spans="2:19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</row>
    <row r="219" spans="2:19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</row>
    <row r="220" spans="2:19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</row>
    <row r="221" spans="2:19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</row>
    <row r="222" spans="2:19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</row>
    <row r="223" spans="2:19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</row>
    <row r="224" spans="2:19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</row>
    <row r="225" spans="2:19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</row>
    <row r="226" spans="2:19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</row>
    <row r="227" spans="2:19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</row>
    <row r="228" spans="2:19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</row>
    <row r="229" spans="2:19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</row>
    <row r="230" spans="2:19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</row>
    <row r="231" spans="2:19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</row>
    <row r="232" spans="2:19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</row>
    <row r="233" spans="2:19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</row>
    <row r="234" spans="2:19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</row>
    <row r="235" spans="2:19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</row>
    <row r="236" spans="2:19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</row>
    <row r="237" spans="2:19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</row>
    <row r="238" spans="2:19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</row>
    <row r="239" spans="2:19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</row>
    <row r="240" spans="2:19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</row>
    <row r="241" spans="2:19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</row>
    <row r="242" spans="2:19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</row>
    <row r="243" spans="2:19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</row>
    <row r="244" spans="2:19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</row>
    <row r="245" spans="2:19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</row>
    <row r="246" spans="2:19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</row>
    <row r="247" spans="2:19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</row>
    <row r="248" spans="2:19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</row>
    <row r="249" spans="2:19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</row>
    <row r="250" spans="2:19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</row>
    <row r="251" spans="2:19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</row>
    <row r="252" spans="2:19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</row>
    <row r="253" spans="2:19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</row>
    <row r="254" spans="2:19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</row>
    <row r="255" spans="2:19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</row>
    <row r="256" spans="2:19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</row>
    <row r="257" spans="2:19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</row>
    <row r="258" spans="2:19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</row>
    <row r="259" spans="2:19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</row>
    <row r="260" spans="2:19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</row>
    <row r="261" spans="2:19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</row>
    <row r="262" spans="2:19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</row>
    <row r="263" spans="2:19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</row>
    <row r="264" spans="2:19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</row>
    <row r="265" spans="2:19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</row>
    <row r="266" spans="2:19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</row>
    <row r="267" spans="2:19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</row>
    <row r="268" spans="2:19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</row>
    <row r="269" spans="2:19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</row>
    <row r="270" spans="2:19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</row>
    <row r="271" spans="2:19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</row>
    <row r="272" spans="2:19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</row>
    <row r="273" spans="2:19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</row>
    <row r="274" spans="2:19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</row>
    <row r="275" spans="2:19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</row>
    <row r="276" spans="2:19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</row>
    <row r="277" spans="2:19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</row>
    <row r="278" spans="2:19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</row>
    <row r="279" spans="2:19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</row>
    <row r="280" spans="2:19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</row>
    <row r="281" spans="2:19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</row>
    <row r="282" spans="2:19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</row>
    <row r="283" spans="2:19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</row>
    <row r="284" spans="2:19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</row>
    <row r="285" spans="2:19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</row>
    <row r="286" spans="2:19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</row>
    <row r="287" spans="2:19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</row>
    <row r="288" spans="2:19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</row>
    <row r="289" spans="2:19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</row>
    <row r="290" spans="2:19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</row>
    <row r="291" spans="2:19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</row>
    <row r="292" spans="2:19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</row>
    <row r="293" spans="2:19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</row>
    <row r="294" spans="2:19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</row>
    <row r="295" spans="2:19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</row>
    <row r="296" spans="2:19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</row>
    <row r="297" spans="2:19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</row>
    <row r="298" spans="2:19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</row>
    <row r="299" spans="2:19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</row>
    <row r="300" spans="2:19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</row>
    <row r="301" spans="2:19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</row>
    <row r="302" spans="2:19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</row>
    <row r="303" spans="2:19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</row>
    <row r="304" spans="2:19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</row>
    <row r="305" spans="2:19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</row>
    <row r="306" spans="2:19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</row>
    <row r="307" spans="2:19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</row>
    <row r="308" spans="2:19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</row>
    <row r="309" spans="2:19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</row>
    <row r="310" spans="2:19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</row>
    <row r="311" spans="2:19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</row>
    <row r="312" spans="2:19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</row>
    <row r="313" spans="2:19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</row>
    <row r="314" spans="2:19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</row>
    <row r="315" spans="2:19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</row>
    <row r="316" spans="2:19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</row>
    <row r="317" spans="2:19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</row>
    <row r="318" spans="2:19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</row>
    <row r="319" spans="2:19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</row>
    <row r="320" spans="2:19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</row>
    <row r="321" spans="2:19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</row>
    <row r="322" spans="2:19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</row>
    <row r="323" spans="2:19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</row>
    <row r="324" spans="2:19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</row>
    <row r="325" spans="2:19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</row>
    <row r="326" spans="2:19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</row>
    <row r="327" spans="2:19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</row>
    <row r="328" spans="2:19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</row>
    <row r="329" spans="2:19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</row>
    <row r="330" spans="2:19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</row>
    <row r="331" spans="2:19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</row>
    <row r="332" spans="2:19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</row>
    <row r="333" spans="2:19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</row>
    <row r="334" spans="2:19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</row>
    <row r="335" spans="2:19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</row>
    <row r="336" spans="2:19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</row>
    <row r="337" spans="2:19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</row>
    <row r="338" spans="2:19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</row>
    <row r="339" spans="2:19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</row>
    <row r="340" spans="2:19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</row>
    <row r="341" spans="2:19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</row>
    <row r="342" spans="2:19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</row>
    <row r="343" spans="2:19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</row>
    <row r="344" spans="2:19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</row>
    <row r="345" spans="2:19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</row>
    <row r="346" spans="2:19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</row>
    <row r="347" spans="2:19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</row>
    <row r="348" spans="2:19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</row>
    <row r="349" spans="2:19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</row>
    <row r="350" spans="2:19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</row>
    <row r="351" spans="2:19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</row>
    <row r="352" spans="2:19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</row>
    <row r="353" spans="2:19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</row>
    <row r="354" spans="2:19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</row>
    <row r="355" spans="2:19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</row>
    <row r="356" spans="2:19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</row>
    <row r="357" spans="2:19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</row>
    <row r="358" spans="2:19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</row>
    <row r="359" spans="2:19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</row>
    <row r="360" spans="2:19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</row>
    <row r="361" spans="2:19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</row>
    <row r="362" spans="2:19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</row>
    <row r="363" spans="2:19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</row>
    <row r="364" spans="2:19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</row>
    <row r="365" spans="2:19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</row>
    <row r="366" spans="2:19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</row>
    <row r="367" spans="2:19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</row>
    <row r="368" spans="2:19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</row>
    <row r="369" spans="2:19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</row>
    <row r="370" spans="2:19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</row>
    <row r="371" spans="2:19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</row>
    <row r="372" spans="2:19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</row>
    <row r="373" spans="2:19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</row>
    <row r="374" spans="2:19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</row>
    <row r="375" spans="2:19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</row>
    <row r="376" spans="2:19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</row>
    <row r="377" spans="2:19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</row>
    <row r="378" spans="2:19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</row>
    <row r="379" spans="2:19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</row>
    <row r="380" spans="2:19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</row>
    <row r="381" spans="2:19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</row>
    <row r="382" spans="2:19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</row>
    <row r="383" spans="2:19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</row>
    <row r="384" spans="2:19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</row>
    <row r="385" spans="2:19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</row>
    <row r="386" spans="2:19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</row>
    <row r="387" spans="2:19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</row>
    <row r="388" spans="2:19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</row>
    <row r="389" spans="2:19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</row>
    <row r="390" spans="2:19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</row>
    <row r="391" spans="2:19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</row>
    <row r="392" spans="2:19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</row>
    <row r="393" spans="2:19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</row>
    <row r="394" spans="2:19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</row>
    <row r="395" spans="2:19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</row>
    <row r="396" spans="2:19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</row>
    <row r="397" spans="2:19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</row>
    <row r="398" spans="2:19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</row>
    <row r="399" spans="2:19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</row>
    <row r="400" spans="2:19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</row>
    <row r="401" spans="2:19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</row>
    <row r="402" spans="2:19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</row>
    <row r="403" spans="2:19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</row>
    <row r="404" spans="2:19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</row>
    <row r="405" spans="2:19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</row>
    <row r="406" spans="2:19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</row>
    <row r="407" spans="2:19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</row>
    <row r="408" spans="2:19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</row>
    <row r="409" spans="2:19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</row>
    <row r="410" spans="2:19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</row>
    <row r="411" spans="2:19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</row>
    <row r="412" spans="2:19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</row>
    <row r="413" spans="2:19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</row>
    <row r="414" spans="2:19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</row>
    <row r="415" spans="2:19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</row>
    <row r="416" spans="2:19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</row>
    <row r="417" spans="2:19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</row>
    <row r="418" spans="2:19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</row>
    <row r="419" spans="2:19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</row>
    <row r="420" spans="2:19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</row>
    <row r="421" spans="2:19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</row>
    <row r="422" spans="2:19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</row>
    <row r="423" spans="2:19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</row>
    <row r="424" spans="2:19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</row>
    <row r="425" spans="2:19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</row>
    <row r="426" spans="2:19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</row>
    <row r="427" spans="2:19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</row>
    <row r="428" spans="2:19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</row>
    <row r="429" spans="2:19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</row>
    <row r="430" spans="2:19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</row>
    <row r="431" spans="2:19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</row>
    <row r="432" spans="2:19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</row>
    <row r="433" spans="2:19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</row>
    <row r="434" spans="2:19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</row>
    <row r="435" spans="2:19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</row>
    <row r="436" spans="2:19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</row>
    <row r="437" spans="2:19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</row>
    <row r="438" spans="2:19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</row>
    <row r="439" spans="2:19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</row>
    <row r="440" spans="2:19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</row>
    <row r="441" spans="2:19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</row>
    <row r="442" spans="2:19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</row>
    <row r="443" spans="2:19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</row>
    <row r="444" spans="2:19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</row>
    <row r="445" spans="2:19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</row>
    <row r="446" spans="2:19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</row>
    <row r="447" spans="2:19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</row>
    <row r="448" spans="2:19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</row>
    <row r="449" spans="2:19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</row>
    <row r="450" spans="2:19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</row>
    <row r="451" spans="2:19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</row>
    <row r="452" spans="2:19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</row>
    <row r="453" spans="2:19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</row>
    <row r="454" spans="2:19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</row>
    <row r="455" spans="2:19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</row>
    <row r="456" spans="2:19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</row>
    <row r="457" spans="2:19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</row>
    <row r="458" spans="2:19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</row>
    <row r="459" spans="2:19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</row>
    <row r="460" spans="2:19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</row>
    <row r="461" spans="2:19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</row>
    <row r="462" spans="2:19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</row>
    <row r="463" spans="2:19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</row>
    <row r="464" spans="2:19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</row>
    <row r="465" spans="2:19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</row>
    <row r="466" spans="2:19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</row>
    <row r="467" spans="2:19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</row>
    <row r="468" spans="2:19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</row>
    <row r="469" spans="2:19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</row>
    <row r="470" spans="2:19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</row>
    <row r="471" spans="2:19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</row>
    <row r="472" spans="2:19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</row>
    <row r="473" spans="2:19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</row>
    <row r="474" spans="2:19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</row>
    <row r="475" spans="2:19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</row>
    <row r="476" spans="2:19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</row>
    <row r="477" spans="2:19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</row>
    <row r="478" spans="2:19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</row>
    <row r="479" spans="2:19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</row>
    <row r="480" spans="2:19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</row>
    <row r="481" spans="2:19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</row>
    <row r="482" spans="2:19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</row>
    <row r="483" spans="2:19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</row>
    <row r="484" spans="2:19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</row>
    <row r="485" spans="2:19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</row>
    <row r="486" spans="2:19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</row>
    <row r="487" spans="2:19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</row>
    <row r="488" spans="2:19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</row>
    <row r="489" spans="2:19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</row>
    <row r="490" spans="2:19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</row>
    <row r="491" spans="2:19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</row>
    <row r="492" spans="2:19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</row>
    <row r="493" spans="2:19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</row>
    <row r="494" spans="2:19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</row>
    <row r="495" spans="2:19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</row>
    <row r="496" spans="2:19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</row>
    <row r="497" spans="2:19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</row>
    <row r="498" spans="2:19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</row>
    <row r="499" spans="2:19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</row>
    <row r="500" spans="2:19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</row>
    <row r="501" spans="2:19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</row>
    <row r="502" spans="2:19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</row>
    <row r="503" spans="2:19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</row>
    <row r="504" spans="2:19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</row>
    <row r="505" spans="2:19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</row>
    <row r="506" spans="2:19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</row>
    <row r="507" spans="2:19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</row>
    <row r="508" spans="2:19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</row>
    <row r="509" spans="2:19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</row>
    <row r="510" spans="2:19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</row>
    <row r="511" spans="2:19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</row>
    <row r="512" spans="2:19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</row>
    <row r="513" spans="2:19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</row>
    <row r="514" spans="2:19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</row>
    <row r="515" spans="2:19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</row>
    <row r="516" spans="2:19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</row>
    <row r="517" spans="2:19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</row>
    <row r="518" spans="2:19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</row>
    <row r="519" spans="2:19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</row>
    <row r="520" spans="2:19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</row>
    <row r="521" spans="2:19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</row>
    <row r="522" spans="2:19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</row>
    <row r="523" spans="2:19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</row>
    <row r="524" spans="2:19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</row>
    <row r="525" spans="2:19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</row>
    <row r="526" spans="2:19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</row>
    <row r="527" spans="2:19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</row>
    <row r="528" spans="2:19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</row>
    <row r="529" spans="2:19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</row>
    <row r="530" spans="2:19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</row>
    <row r="531" spans="2:19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</row>
    <row r="532" spans="2:19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</row>
    <row r="533" spans="2:19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</row>
    <row r="534" spans="2:19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</row>
    <row r="535" spans="2:19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</row>
    <row r="536" spans="2:19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</row>
    <row r="537" spans="2:19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</row>
    <row r="538" spans="2:19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</row>
    <row r="539" spans="2:19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</row>
    <row r="540" spans="2:19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</row>
    <row r="541" spans="2:19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</row>
    <row r="542" spans="2:19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</row>
    <row r="543" spans="2:19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</row>
    <row r="544" spans="2:19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</row>
    <row r="545" spans="2:19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</row>
    <row r="546" spans="2:19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</row>
    <row r="547" spans="2:19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</row>
    <row r="548" spans="2:19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</row>
  </sheetData>
  <mergeCells count="15">
    <mergeCell ref="X5:Y5"/>
    <mergeCell ref="A5:A6"/>
    <mergeCell ref="B5:C5"/>
    <mergeCell ref="D5:E5"/>
    <mergeCell ref="F5:G5"/>
    <mergeCell ref="H5:I5"/>
    <mergeCell ref="V5:W5"/>
    <mergeCell ref="B2:S2"/>
    <mergeCell ref="B3:S3"/>
    <mergeCell ref="J5:K5"/>
    <mergeCell ref="L5:M5"/>
    <mergeCell ref="T5:U5"/>
    <mergeCell ref="N5:O5"/>
    <mergeCell ref="P5:Q5"/>
    <mergeCell ref="R5:S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APR-20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2020-04-25T13:03:24Z</dcterms:modified>
</cp:coreProperties>
</file>