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Peeters\Projects\os\lighthouse-keeper\runner\"/>
    </mc:Choice>
  </mc:AlternateContent>
  <bookViews>
    <workbookView xWindow="0" yWindow="0" windowWidth="22500" windowHeight="10785"/>
  </bookViews>
  <sheets>
    <sheet name="report" sheetId="1" r:id="rId1"/>
  </sheets>
  <calcPr calcId="0"/>
</workbook>
</file>

<file path=xl/calcChain.xml><?xml version="1.0" encoding="utf-8"?>
<calcChain xmlns="http://schemas.openxmlformats.org/spreadsheetml/2006/main">
  <c r="A2" i="1" l="1"/>
  <c r="E2" i="1"/>
  <c r="A3" i="1"/>
  <c r="E3" i="1"/>
  <c r="A4" i="1"/>
  <c r="E4" i="1"/>
  <c r="A5" i="1"/>
  <c r="E5" i="1"/>
  <c r="A6" i="1"/>
  <c r="E6" i="1"/>
  <c r="A7" i="1"/>
  <c r="E7" i="1"/>
  <c r="A8" i="1"/>
  <c r="E8" i="1"/>
  <c r="A9" i="1"/>
  <c r="E9" i="1"/>
  <c r="A10" i="1"/>
  <c r="E10" i="1"/>
  <c r="A11" i="1"/>
  <c r="E11" i="1"/>
  <c r="A12" i="1"/>
  <c r="E12" i="1"/>
  <c r="A13" i="1"/>
  <c r="E13" i="1"/>
  <c r="A14" i="1"/>
  <c r="A15" i="1"/>
  <c r="A16" i="1"/>
  <c r="E16" i="1"/>
  <c r="A17" i="1"/>
  <c r="E17" i="1"/>
  <c r="A18" i="1"/>
  <c r="E18" i="1"/>
  <c r="A19" i="1"/>
  <c r="E19" i="1"/>
  <c r="A20" i="1"/>
  <c r="E20" i="1"/>
  <c r="A21" i="1"/>
  <c r="E21" i="1"/>
  <c r="A22" i="1"/>
  <c r="E22" i="1"/>
  <c r="A23" i="1"/>
  <c r="E23" i="1"/>
  <c r="A24" i="1"/>
  <c r="E24" i="1"/>
  <c r="A25" i="1"/>
  <c r="E25" i="1"/>
  <c r="A26" i="1"/>
  <c r="E26" i="1"/>
  <c r="A27" i="1"/>
  <c r="E27" i="1"/>
  <c r="A28" i="1"/>
  <c r="E28" i="1"/>
  <c r="A29" i="1"/>
  <c r="A30" i="1"/>
  <c r="E30" i="1"/>
  <c r="A31" i="1"/>
  <c r="E31" i="1"/>
  <c r="A32" i="1"/>
  <c r="E32" i="1"/>
  <c r="A33" i="1"/>
  <c r="E33" i="1"/>
  <c r="A34" i="1"/>
  <c r="E34" i="1"/>
  <c r="A35" i="1"/>
  <c r="E35" i="1"/>
  <c r="A36" i="1"/>
  <c r="E36" i="1"/>
  <c r="A37" i="1"/>
  <c r="E37" i="1"/>
  <c r="A38" i="1"/>
  <c r="E38" i="1"/>
  <c r="A39" i="1"/>
  <c r="E39" i="1"/>
  <c r="A40" i="1"/>
  <c r="E40" i="1"/>
  <c r="A41" i="1"/>
  <c r="E41" i="1"/>
  <c r="A42" i="1"/>
  <c r="E42" i="1"/>
  <c r="A43" i="1"/>
  <c r="E43" i="1"/>
  <c r="A44" i="1"/>
  <c r="E44" i="1"/>
  <c r="A45" i="1"/>
  <c r="E45" i="1"/>
  <c r="A46" i="1"/>
  <c r="A47" i="1"/>
  <c r="E47" i="1"/>
</calcChain>
</file>

<file path=xl/sharedStrings.xml><?xml version="1.0" encoding="utf-8"?>
<sst xmlns="http://schemas.openxmlformats.org/spreadsheetml/2006/main" count="35" uniqueCount="18">
  <si>
    <t>url</t>
  </si>
  <si>
    <t>isMobile</t>
  </si>
  <si>
    <t>score</t>
  </si>
  <si>
    <t>failedAudits</t>
  </si>
  <si>
    <t>report</t>
  </si>
  <si>
    <t>time</t>
  </si>
  <si>
    <t>first-meaningful-paint,load-fast-enough-for-pwa,speed-index-metric,screenshot-thumbnails,estimated-input-latency,first-interactive,consistently-interactive,user-timings,offscreen-images,link-blocking-first-paint,script-blocking-first-paint</t>
  </si>
  <si>
    <t>no-mutation-events</t>
  </si>
  <si>
    <t>=HYPERLINK("https://lighthouse-keeper.firebaseapp.com/?file=https%3A%2F%2Fwww.googleapis.com%2Fdownload%2Fstorage%2Fv1%2Fb%2Flighthouse-keeper.appspot.com%2Fo%2F2018-02-11%252Fpwa-directory.appspot.com_2018-02-11.desktop.json%3Fgeneration%3D15183868903233</t>
  </si>
  <si>
    <t>=HYPERLINK("https://lighthouse-keeper.firebaseapp.com/?file=https%3A%2F%2Fwww.googleapis.com%2Fdownload%2Fstorage%2Fv1%2Fb%2Flighthouse-keeper.appspot.com%2Fo%2F2018-02-11%252Fpwa-directory.appspot.com_2018-02-11.mobile.json%3Fgeneration%3D151838689446420</t>
  </si>
  <si>
    <t>63.45</t>
  </si>
  <si>
    <t>=HYPERLINK("https://lighthouse-keeper.firebaseapp.com/?file=https%3A%2F%2Fwww.googleapis.com%2Fdownload%2Fstorage%2Fv1%2Fb%2Flighthouse-keeper.appspot.com%2Fo%2F2018-02-11%252Fwhitehouseblackmarket.com_2018-02-11.mobile.json%3Fgeneration%3D151838690185404</t>
  </si>
  <si>
    <t>64.38</t>
  </si>
  <si>
    <t>31.22</t>
  </si>
  <si>
    <t>first-meaningful-paint,load-fast-enough-for-pwa,speed-index-metric,screenshot-thumbnails,estimated-input-latency,first-interactive,consistently-interactive,user-timings,offscreen-images,link-blocking-first-paint,no-mutation-events,script-blocking-first-paint,font-size</t>
  </si>
  <si>
    <t>11.63</t>
  </si>
  <si>
    <t>first-meaningful-paint,load-fast-enough-for-pwa,speed-index-metric,screenshot-thumbnails,estimated-input-latency,first-interactive,consistently-interactive,user-timings,offscreen-images,link-blocking-first-paint,no-mutation-events,script-blocking-first-paint</t>
  </si>
  <si>
    <t>=HYPERLINK("https://lighthouse-keeper.firebaseapp.com/?file=https%3A%2F%2Fwww.googleapis.com%2Fdownload%2Fstorage%2Fv1%2Fb%2Flighthouse-keeper.appspot.com%2Fo%2F2018-02-11%252Fwww.washingtonpost.com_2018-02-11.desktop.json%3Fgeneration%3D1518386911829425%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</si>
</sst>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2" sqref="A2"/>
    </sheetView>
  </sheetViews>
  <sheetFormatPr defaultRowHeight="14.25" x14ac:dyDescent="0.45"/>
  <cols>
    <col min="5" max="5" width="239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tr">
        <f>HYPERLINK("https://airhorner.com/")</f>
        <v>https://airhorner.com/</v>
      </c>
      <c r="B2" t="b">
        <v>1</v>
      </c>
      <c r="C2">
        <v>100</v>
      </c>
      <c r="E2" t="str">
        <f>HYPERLINK("https://lighthouse-keeper.firebaseapp.com/?file=https%3A%2F%2Fwww.googleapis.com%2Fdownload%2Fstorage%2Fv1%2Fb%2Flighthouse-keeper.appspot.com%2Fo%2F2018-02-11%252Fairhorner.com_2018-02-11.mobile.json%3Fgeneration%3D1518386886925986%26alt%3Dmedia")</f>
        <v>https://lighthouse-keeper.firebaseapp.com/?file=https%3A%2F%2Fwww.googleapis.com%2Fdownload%2Fstorage%2Fv1%2Fb%2Flighthouse-keeper.appspot.com%2Fo%2F2018-02-11%252Fairhorner.com_2018-02-11.mobile.json%3Fgeneration%3D1518386886925986%26alt%3Dmedia</v>
      </c>
      <c r="F2" s="1">
        <v>12444</v>
      </c>
    </row>
    <row r="3" spans="1:6" x14ac:dyDescent="0.45">
      <c r="A3" t="str">
        <f>HYPERLINK("https://www.contactsdirect.com/")</f>
        <v>https://www.contactsdirect.com/</v>
      </c>
      <c r="B3" t="b">
        <v>1</v>
      </c>
      <c r="C3">
        <v>27</v>
      </c>
      <c r="D3" t="s">
        <v>6</v>
      </c>
      <c r="E3" t="str">
        <f>HYPERLINK("https://lighthouse-keeper.firebaseapp.com/?file=https%3A%2F%2Fwww.googleapis.com%2Fdownload%2Fstorage%2Fv1%2Fb%2Flighthouse-keeper.appspot.com%2Fo%2F2018-02-11%252Fcontactsdirect.com_2018-02-11.mobile.json%3Fgeneration%3D1518386888234198%26alt%3Dmedia")</f>
        <v>https://lighthouse-keeper.firebaseapp.com/?file=https%3A%2F%2Fwww.googleapis.com%2Fdownload%2Fstorage%2Fv1%2Fb%2Flighthouse-keeper.appspot.com%2Fo%2F2018-02-11%252Fcontactsdirect.com_2018-02-11.mobile.json%3Fgeneration%3D1518386888234198%26alt%3Dmedia</v>
      </c>
      <c r="F3" s="1">
        <v>40296</v>
      </c>
    </row>
    <row r="4" spans="1:6" x14ac:dyDescent="0.45">
      <c r="A4" t="str">
        <f>HYPERLINK("https://m.aliexpress.com/")</f>
        <v>https://m.aliexpress.com/</v>
      </c>
      <c r="B4" t="b">
        <v>1</v>
      </c>
      <c r="C4">
        <v>36</v>
      </c>
      <c r="D4" t="s">
        <v>6</v>
      </c>
      <c r="E4" t="str">
        <f>HYPERLINK("https://lighthouse-keeper.firebaseapp.com/?file=https%3A%2F%2Fwww.googleapis.com%2Fdownload%2Fstorage%2Fv1%2Fb%2Flighthouse-keeper.appspot.com%2Fo%2F2018-02-11%252Fm.aliexpress.com_2018-02-11.mobile.json%3Fgeneration%3D1518386888693058%26alt%3Dmedia")</f>
        <v>https://lighthouse-keeper.firebaseapp.com/?file=https%3A%2F%2Fwww.googleapis.com%2Fdownload%2Fstorage%2Fv1%2Fb%2Flighthouse-keeper.appspot.com%2Fo%2F2018-02-11%252Fm.aliexpress.com_2018-02-11.mobile.json%3Fgeneration%3D1518386888693058%26alt%3Dmedia</v>
      </c>
      <c r="F4" s="1">
        <v>29661</v>
      </c>
    </row>
    <row r="5" spans="1:6" x14ac:dyDescent="0.45">
      <c r="A5" t="str">
        <f>HYPERLINK("https://m.forbes.com/")</f>
        <v>https://m.forbes.com/</v>
      </c>
      <c r="B5" t="b">
        <v>1</v>
      </c>
      <c r="C5">
        <v>73</v>
      </c>
      <c r="E5" t="str">
        <f>HYPERLINK("https://lighthouse-keeper.firebaseapp.com/?file=https%3A%2F%2Fwww.googleapis.com%2Fdownload%2Fstorage%2Fv1%2Fb%2Flighthouse-keeper.appspot.com%2Fo%2F2018-02-11%252Fm.forbes.com_2018-02-11.mobile.json%3Fgeneration%3D1518386909999759%26alt%3Dmedia")</f>
        <v>https://lighthouse-keeper.firebaseapp.com/?file=https%3A%2F%2Fwww.googleapis.com%2Fdownload%2Fstorage%2Fv1%2Fb%2Flighthouse-keeper.appspot.com%2Fo%2F2018-02-11%252Fm.forbes.com_2018-02-11.mobile.json%3Fgeneration%3D1518386909999759%26alt%3Dmedia</v>
      </c>
      <c r="F5" s="1">
        <v>42295</v>
      </c>
    </row>
    <row r="6" spans="1:6" x14ac:dyDescent="0.45">
      <c r="A6" t="str">
        <f>HYPERLINK("http://m.gva.be/")</f>
        <v>http://m.gva.be/</v>
      </c>
      <c r="B6" t="b">
        <v>1</v>
      </c>
      <c r="C6">
        <v>36</v>
      </c>
      <c r="E6" t="str">
        <f>HYPERLINK("https://lighthouse-keeper.firebaseapp.com/?file=https%3A%2F%2Fwww.googleapis.com%2Fdownload%2Fstorage%2Fv1%2Fb%2Flighthouse-keeper.appspot.com%2Fo%2F2018-02-11%252Fm.gva.be_2018-02-11.mobile.json%3Fgeneration%3D1518386911696544%26alt%3Dmedia")</f>
        <v>https://lighthouse-keeper.firebaseapp.com/?file=https%3A%2F%2Fwww.googleapis.com%2Fdownload%2Fstorage%2Fv1%2Fb%2Flighthouse-keeper.appspot.com%2Fo%2F2018-02-11%252Fm.gva.be_2018-02-11.mobile.json%3Fgeneration%3D1518386911696544%26alt%3Dmedia</v>
      </c>
      <c r="F6" s="1">
        <v>38969</v>
      </c>
    </row>
    <row r="7" spans="1:6" x14ac:dyDescent="0.45">
      <c r="A7" t="str">
        <f>HYPERLINK("http://m.hbvl.be/")</f>
        <v>http://m.hbvl.be/</v>
      </c>
      <c r="B7" t="b">
        <v>1</v>
      </c>
      <c r="C7">
        <v>27</v>
      </c>
      <c r="E7" t="str">
        <f>HYPERLINK("https://lighthouse-keeper.firebaseapp.com/?file=https%3A%2F%2Fwww.googleapis.com%2Fdownload%2Fstorage%2Fv1%2Fb%2Flighthouse-keeper.appspot.com%2Fo%2F2018-02-11%252Fm.hbvl.be_2018-02-11.mobile.json%3Fgeneration%3D1518386904753595%26alt%3Dmedia")</f>
        <v>https://lighthouse-keeper.firebaseapp.com/?file=https%3A%2F%2Fwww.googleapis.com%2Fdownload%2Fstorage%2Fv1%2Fb%2Flighthouse-keeper.appspot.com%2Fo%2F2018-02-11%252Fm.hbvl.be_2018-02-11.mobile.json%3Fgeneration%3D1518386904753595%26alt%3Dmedia</v>
      </c>
      <c r="F7" s="1">
        <v>39147</v>
      </c>
    </row>
    <row r="8" spans="1:6" x14ac:dyDescent="0.45">
      <c r="A8" t="str">
        <f>HYPERLINK("https://m.limburger.nl/")</f>
        <v>https://m.limburger.nl/</v>
      </c>
      <c r="B8" t="b">
        <v>1</v>
      </c>
      <c r="C8">
        <v>36</v>
      </c>
      <c r="D8" t="s">
        <v>6</v>
      </c>
      <c r="E8" t="str">
        <f>HYPERLINK("https://lighthouse-keeper.firebaseapp.com/?file=https%3A%2F%2Fwww.googleapis.com%2Fdownload%2Fstorage%2Fv1%2Fb%2Flighthouse-keeper.appspot.com%2Fo%2F2018-02-11%252Fm.limburger.nl_2018-02-11.mobile.json%3Fgeneration%3D1518386898172952%26alt%3Dmedia")</f>
        <v>https://lighthouse-keeper.firebaseapp.com/?file=https%3A%2F%2Fwww.googleapis.com%2Fdownload%2Fstorage%2Fv1%2Fb%2Flighthouse-keeper.appspot.com%2Fo%2F2018-02-11%252Fm.limburger.nl_2018-02-11.mobile.json%3Fgeneration%3D1518386898172952%26alt%3Dmedia</v>
      </c>
      <c r="F8" s="1">
        <v>42936</v>
      </c>
    </row>
    <row r="9" spans="1:6" x14ac:dyDescent="0.45">
      <c r="A9" t="str">
        <f>HYPERLINK("https://m.nieuwsblad.be/")</f>
        <v>https://m.nieuwsblad.be/</v>
      </c>
      <c r="B9" t="b">
        <v>1</v>
      </c>
      <c r="C9">
        <v>55</v>
      </c>
      <c r="E9" t="str">
        <f>HYPERLINK("https://lighthouse-keeper.firebaseapp.com/?file=https%3A%2F%2Fwww.googleapis.com%2Fdownload%2Fstorage%2Fv1%2Fb%2Flighthouse-keeper.appspot.com%2Fo%2F2018-02-11%252Fm.nieuwsblad.be_2018-02-11.mobile.json%3Fgeneration%3D1518386902501165%26alt%3Dmedia")</f>
        <v>https://lighthouse-keeper.firebaseapp.com/?file=https%3A%2F%2Fwww.googleapis.com%2Fdownload%2Fstorage%2Fv1%2Fb%2Flighthouse-keeper.appspot.com%2Fo%2F2018-02-11%252Fm.nieuwsblad.be_2018-02-11.mobile.json%3Fgeneration%3D1518386902501165%26alt%3Dmedia</v>
      </c>
      <c r="F9" s="1">
        <v>53977</v>
      </c>
    </row>
    <row r="10" spans="1:6" x14ac:dyDescent="0.45">
      <c r="A10" t="str">
        <f>HYPERLINK("http://m.standaard.be/")</f>
        <v>http://m.standaard.be/</v>
      </c>
      <c r="B10" t="b">
        <v>1</v>
      </c>
      <c r="C10">
        <v>27</v>
      </c>
      <c r="E10" t="str">
        <f>HYPERLINK("https://lighthouse-keeper.firebaseapp.com/?file=https%3A%2F%2Fwww.googleapis.com%2Fdownload%2Fstorage%2Fv1%2Fb%2Flighthouse-keeper.appspot.com%2Fo%2F2018-02-11%252Fm.standaard.be_2018-02-11.mobile.json%3Fgeneration%3D1518386897518104%26alt%3Dmedia")</f>
        <v>https://lighthouse-keeper.firebaseapp.com/?file=https%3A%2F%2Fwww.googleapis.com%2Fdownload%2Fstorage%2Fv1%2Fb%2Flighthouse-keeper.appspot.com%2Fo%2F2018-02-11%252Fm.standaard.be_2018-02-11.mobile.json%3Fgeneration%3D1518386897518104%26alt%3Dmedia</v>
      </c>
      <c r="F10" s="1">
        <v>34749</v>
      </c>
    </row>
    <row r="11" spans="1:6" x14ac:dyDescent="0.45">
      <c r="A11" t="str">
        <f>HYPERLINK("https://mcdcc.org/")</f>
        <v>https://mcdcc.org/</v>
      </c>
      <c r="B11" t="b">
        <v>1</v>
      </c>
      <c r="C11">
        <v>36</v>
      </c>
      <c r="D11" t="s">
        <v>6</v>
      </c>
      <c r="E11" t="str">
        <f>HYPERLINK("https://lighthouse-keeper.firebaseapp.com/?file=https%3A%2F%2Fwww.googleapis.com%2Fdownload%2Fstorage%2Fv1%2Fb%2Flighthouse-keeper.appspot.com%2Fo%2F2018-02-11%252Fmcdcc.org_2018-02-11.mobile.json%3Fgeneration%3D1518386902154093%26alt%3Dmedia")</f>
        <v>https://lighthouse-keeper.firebaseapp.com/?file=https%3A%2F%2Fwww.googleapis.com%2Fdownload%2Fstorage%2Fv1%2Fb%2Flighthouse-keeper.appspot.com%2Fo%2F2018-02-11%252Fmcdcc.org_2018-02-11.mobile.json%3Fgeneration%3D1518386902154093%26alt%3Dmedia</v>
      </c>
      <c r="F11" s="1">
        <v>1044844</v>
      </c>
    </row>
    <row r="12" spans="1:6" x14ac:dyDescent="0.45">
      <c r="A12" t="str">
        <f>HYPERLINK("http://mo.m.taobao.com/dpold")</f>
        <v>http://mo.m.taobao.com/dpold</v>
      </c>
      <c r="B12" t="b">
        <v>1</v>
      </c>
      <c r="C12">
        <v>36</v>
      </c>
      <c r="E12" t="str">
        <f>HYPERLINK("https://lighthouse-keeper.firebaseapp.com/?file=https%3A%2F%2Fwww.googleapis.com%2Fdownload%2Fstorage%2Fv1%2Fb%2Flighthouse-keeper.appspot.com%2Fo%2F2018-02-11%252Fmo.m.taobao.com_2018-02-11.mobile.json%3Fgeneration%3D1518386892993716%26alt%3Dmedia")</f>
        <v>https://lighthouse-keeper.firebaseapp.com/?file=https%3A%2F%2Fwww.googleapis.com%2Fdownload%2Fstorage%2Fv1%2Fb%2Flighthouse-keeper.appspot.com%2Fo%2F2018-02-11%252Fmo.m.taobao.com_2018-02-11.mobile.json%3Fgeneration%3D1518386892993716%26alt%3Dmedia</v>
      </c>
      <c r="F12" s="1">
        <v>20586</v>
      </c>
    </row>
    <row r="13" spans="1:6" x14ac:dyDescent="0.45">
      <c r="A13" t="str">
        <f>HYPERLINK("https://mobile.nytimes.com/")</f>
        <v>https://mobile.nytimes.com/</v>
      </c>
      <c r="B13" t="b">
        <v>1</v>
      </c>
      <c r="C13">
        <v>45</v>
      </c>
      <c r="D13" t="s">
        <v>7</v>
      </c>
      <c r="E13" t="str">
        <f>HYPERLINK("https://lighthouse-keeper.firebaseapp.com/?file=https%3A%2F%2Fwww.googleapis.com%2Fdownload%2Fstorage%2Fv1%2Fb%2Flighthouse-keeper.appspot.com%2Fo%2F2018-02-11%252Fmobile.nytimes.com_2018-02-11.mobile.json%3Fgeneration%3D1518386912117352%26alt%3Dmedia")</f>
        <v>https://lighthouse-keeper.firebaseapp.com/?file=https%3A%2F%2Fwww.googleapis.com%2Fdownload%2Fstorage%2Fv1%2Fb%2Flighthouse-keeper.appspot.com%2Fo%2F2018-02-11%252Fmobile.nytimes.com_2018-02-11.mobile.json%3Fgeneration%3D1518386912117352%26alt%3Dmedia</v>
      </c>
      <c r="F13" s="1">
        <v>94633</v>
      </c>
    </row>
    <row r="14" spans="1:6" x14ac:dyDescent="0.45">
      <c r="A14" t="str">
        <f>HYPERLINK("https://pwa-directory.appspot.com/")</f>
        <v>https://pwa-directory.appspot.com/</v>
      </c>
      <c r="B14" t="b">
        <v>0</v>
      </c>
      <c r="C14">
        <v>91</v>
      </c>
      <c r="E14" t="s">
        <v>8</v>
      </c>
      <c r="F14" s="1">
        <v>13363</v>
      </c>
    </row>
    <row r="15" spans="1:6" x14ac:dyDescent="0.45">
      <c r="A15" t="str">
        <f>HYPERLINK("https://pwa-directory.appspot.com/")</f>
        <v>https://pwa-directory.appspot.com/</v>
      </c>
      <c r="B15" t="b">
        <v>1</v>
      </c>
      <c r="C15">
        <v>100</v>
      </c>
      <c r="E15" t="s">
        <v>9</v>
      </c>
      <c r="F15" s="1">
        <v>17044</v>
      </c>
    </row>
    <row r="16" spans="1:6" x14ac:dyDescent="0.45">
      <c r="A16" t="str">
        <f>HYPERLINK("https://pwa.glitch.me/")</f>
        <v>https://pwa.glitch.me/</v>
      </c>
      <c r="B16" t="b">
        <v>1</v>
      </c>
      <c r="C16">
        <v>91</v>
      </c>
      <c r="E16" t="str">
        <f>HYPERLINK("https://lighthouse-keeper.firebaseapp.com/?file=https%3A%2F%2Fwww.googleapis.com%2Fdownload%2Fstorage%2Fv1%2Fb%2Flighthouse-keeper.appspot.com%2Fo%2F2018-02-11%252Fpwa.glitch.me_2018-02-11.mobile.json%3Fgeneration%3D1518386886989178%26alt%3Dmedia")</f>
        <v>https://lighthouse-keeper.firebaseapp.com/?file=https%3A%2F%2Fwww.googleapis.com%2Fdownload%2Fstorage%2Fv1%2Fb%2Flighthouse-keeper.appspot.com%2Fo%2F2018-02-11%252Fpwa.glitch.me_2018-02-11.mobile.json%3Fgeneration%3D1518386886989178%26alt%3Dmedia</v>
      </c>
      <c r="F16" s="1">
        <v>18298</v>
      </c>
    </row>
    <row r="17" spans="1:6" x14ac:dyDescent="0.45">
      <c r="A17" t="str">
        <f>HYPERLINK("https://q-citrix.salesnext.com/login")</f>
        <v>https://q-citrix.salesnext.com/login</v>
      </c>
      <c r="B17" t="b">
        <v>1</v>
      </c>
      <c r="C17">
        <v>100</v>
      </c>
      <c r="E17" t="str">
        <f>HYPERLINK("https://lighthouse-keeper.firebaseapp.com/?file=https%3A%2F%2Fwww.googleapis.com%2Fdownload%2Fstorage%2Fv1%2Fb%2Flighthouse-keeper.appspot.com%2Fo%2F2018-02-11%252Fq-citrix.salesnext.com_2018-02-11.mobile.json%3Fgeneration%3D1518386900713233%26alt%3Dmedia")</f>
        <v>https://lighthouse-keeper.firebaseapp.com/?file=https%3A%2F%2Fwww.googleapis.com%2Fdownload%2Fstorage%2Fv1%2Fb%2Flighthouse-keeper.appspot.com%2Fo%2F2018-02-11%252Fq-citrix.salesnext.com_2018-02-11.mobile.json%3Fgeneration%3D1518386900713233%26alt%3Dmedia</v>
      </c>
      <c r="F17" s="1">
        <v>17872</v>
      </c>
    </row>
    <row r="18" spans="1:6" x14ac:dyDescent="0.45">
      <c r="A18" t="str">
        <f>HYPERLINK("https://react-hn.appspot.com/")</f>
        <v>https://react-hn.appspot.com/</v>
      </c>
      <c r="B18" t="b">
        <v>1</v>
      </c>
      <c r="C18">
        <v>64</v>
      </c>
      <c r="E18" t="str">
        <f>HYPERLINK("https://lighthouse-keeper.firebaseapp.com/?file=https%3A%2F%2Fwww.googleapis.com%2Fdownload%2Fstorage%2Fv1%2Fb%2Flighthouse-keeper.appspot.com%2Fo%2F2018-02-11%252Freact-hn.appspot.com_2018-02-11.mobile.json%3Fgeneration%3D1518386901667054%26alt%3Dmedia")</f>
        <v>https://lighthouse-keeper.firebaseapp.com/?file=https%3A%2F%2Fwww.googleapis.com%2Fdownload%2Fstorage%2Fv1%2Fb%2Flighthouse-keeper.appspot.com%2Fo%2F2018-02-11%252Freact-hn.appspot.com_2018-02-11.mobile.json%3Fgeneration%3D1518386901667054%26alt%3Dmedia</v>
      </c>
      <c r="F18" s="1">
        <v>17909</v>
      </c>
    </row>
    <row r="19" spans="1:6" x14ac:dyDescent="0.45">
      <c r="A19" t="str">
        <f>HYPERLINK("https://m.skinstore.com/")</f>
        <v>https://m.skinstore.com/</v>
      </c>
      <c r="B19" t="b">
        <v>1</v>
      </c>
      <c r="C19">
        <v>36</v>
      </c>
      <c r="D19" t="s">
        <v>6</v>
      </c>
      <c r="E19" t="str">
        <f>HYPERLINK("https://lighthouse-keeper.firebaseapp.com/?file=https%3A%2F%2Fwww.googleapis.com%2Fdownload%2Fstorage%2Fv1%2Fb%2Flighthouse-keeper.appspot.com%2Fo%2F2018-02-11%252Fskinstore.com_2018-02-11.mobile.json%3Fgeneration%3D1518386899100204%26alt%3Dmedia")</f>
        <v>https://lighthouse-keeper.firebaseapp.com/?file=https%3A%2F%2Fwww.googleapis.com%2Fdownload%2Fstorage%2Fv1%2Fb%2Flighthouse-keeper.appspot.com%2Fo%2F2018-02-11%252Fskinstore.com_2018-02-11.mobile.json%3Fgeneration%3D1518386899100204%26alt%3Dmedia</v>
      </c>
      <c r="F19" s="1">
        <v>35722</v>
      </c>
    </row>
    <row r="20" spans="1:6" x14ac:dyDescent="0.45">
      <c r="A20" t="str">
        <f>HYPERLINK("http://www.sunglasshut.com/uk")</f>
        <v>http://www.sunglasshut.com/uk</v>
      </c>
      <c r="B20" t="b">
        <v>1</v>
      </c>
      <c r="C20">
        <v>36</v>
      </c>
      <c r="E20" t="str">
        <f>HYPERLINK("https://lighthouse-keeper.firebaseapp.com/?file=https%3A%2F%2Fwww.googleapis.com%2Fdownload%2Fstorage%2Fv1%2Fb%2Flighthouse-keeper.appspot.com%2Fo%2F2018-02-11%252Fsunglasshut.com_2018-02-11.mobile.json%3Fgeneration%3D1518386900649496%26alt%3Dmedia")</f>
        <v>https://lighthouse-keeper.firebaseapp.com/?file=https%3A%2F%2Fwww.googleapis.com%2Fdownload%2Fstorage%2Fv1%2Fb%2Flighthouse-keeper.appspot.com%2Fo%2F2018-02-11%252Fsunglasshut.com_2018-02-11.mobile.json%3Fgeneration%3D1518386900649496%26alt%3Dmedia</v>
      </c>
      <c r="F20" s="1">
        <v>44824</v>
      </c>
    </row>
    <row r="21" spans="1:6" x14ac:dyDescent="0.45">
      <c r="A21" t="str">
        <f>HYPERLINK("https://www.theshadestore.com/")</f>
        <v>https://www.theshadestore.com/</v>
      </c>
      <c r="B21" t="b">
        <v>1</v>
      </c>
      <c r="C21">
        <v>36</v>
      </c>
      <c r="D21" t="s">
        <v>6</v>
      </c>
      <c r="E21" t="str">
        <f>HYPERLINK("https://lighthouse-keeper.firebaseapp.com/?file=https%3A%2F%2Fwww.googleapis.com%2Fdownload%2Fstorage%2Fv1%2Fb%2Flighthouse-keeper.appspot.com%2Fo%2F2018-02-11%252Ftheshadestore.com_2018-02-11.mobile.json%3Fgeneration%3D1518386896755852%26alt%3Dmedia")</f>
        <v>https://lighthouse-keeper.firebaseapp.com/?file=https%3A%2F%2Fwww.googleapis.com%2Fdownload%2Fstorage%2Fv1%2Fb%2Flighthouse-keeper.appspot.com%2Fo%2F2018-02-11%252Ftheshadestore.com_2018-02-11.mobile.json%3Fgeneration%3D1518386896755852%26alt%3Dmedia</v>
      </c>
      <c r="F21" s="1">
        <v>25763</v>
      </c>
    </row>
    <row r="22" spans="1:6" x14ac:dyDescent="0.45">
      <c r="A22" t="str">
        <f>HYPERLINK("https://m.toysrus.com/")</f>
        <v>https://m.toysrus.com/</v>
      </c>
      <c r="B22" t="b">
        <v>1</v>
      </c>
      <c r="C22">
        <v>36</v>
      </c>
      <c r="D22" t="s">
        <v>6</v>
      </c>
      <c r="E22" t="str">
        <f>HYPERLINK("https://lighthouse-keeper.firebaseapp.com/?file=https%3A%2F%2Fwww.googleapis.com%2Fdownload%2Fstorage%2Fv1%2Fb%2Flighthouse-keeper.appspot.com%2Fo%2F2018-02-11%252Ftoysrus.com_2018-02-11.mobile.json%3Fgeneration%3D1518386894587464%26alt%3Dmedia")</f>
        <v>https://lighthouse-keeper.firebaseapp.com/?file=https%3A%2F%2Fwww.googleapis.com%2Fdownload%2Fstorage%2Fv1%2Fb%2Flighthouse-keeper.appspot.com%2Fo%2F2018-02-11%252Ftoysrus.com_2018-02-11.mobile.json%3Fgeneration%3D1518386894587464%26alt%3Dmedia</v>
      </c>
      <c r="F22" s="1">
        <v>55071</v>
      </c>
    </row>
    <row r="23" spans="1:6" x14ac:dyDescent="0.45">
      <c r="A23" t="str">
        <f>HYPERLINK("https://www.trunkclub.com/")</f>
        <v>https://www.trunkclub.com/</v>
      </c>
      <c r="B23" t="b">
        <v>1</v>
      </c>
      <c r="C23">
        <v>36</v>
      </c>
      <c r="D23" t="s">
        <v>6</v>
      </c>
      <c r="E23" t="str">
        <f>HYPERLINK("https://lighthouse-keeper.firebaseapp.com/?file=https%3A%2F%2Fwww.googleapis.com%2Fdownload%2Fstorage%2Fv1%2Fb%2Flighthouse-keeper.appspot.com%2Fo%2F2018-02-11%252Ftrunkclub.com_2018-02-11.mobile.json%3Fgeneration%3D1518386892574820%26alt%3Dmedia")</f>
        <v>https://lighthouse-keeper.firebaseapp.com/?file=https%3A%2F%2Fwww.googleapis.com%2Fdownload%2Fstorage%2Fv1%2Fb%2Flighthouse-keeper.appspot.com%2Fo%2F2018-02-11%252Ftrunkclub.com_2018-02-11.mobile.json%3Fgeneration%3D1518386892574820%26alt%3Dmedia</v>
      </c>
      <c r="F23" s="1">
        <v>29439</v>
      </c>
    </row>
    <row r="24" spans="1:6" x14ac:dyDescent="0.45">
      <c r="A24" t="str">
        <f>HYPERLINK("http://veerle.duoh.com/")</f>
        <v>http://veerle.duoh.com/</v>
      </c>
      <c r="B24" t="b">
        <v>1</v>
      </c>
      <c r="C24">
        <v>36</v>
      </c>
      <c r="E24" t="str">
        <f>HYPERLINK("https://lighthouse-keeper.firebaseapp.com/?file=https%3A%2F%2Fwww.googleapis.com%2Fdownload%2Fstorage%2Fv1%2Fb%2Flighthouse-keeper.appspot.com%2Fo%2F2018-02-11%252Fveerle.duoh.com_2018-02-11.mobile.json%3Fgeneration%3D1518386898945861%26alt%3Dmedia")</f>
        <v>https://lighthouse-keeper.firebaseapp.com/?file=https%3A%2F%2Fwww.googleapis.com%2Fdownload%2Fstorage%2Fv1%2Fb%2Flighthouse-keeper.appspot.com%2Fo%2F2018-02-11%252Fveerle.duoh.com_2018-02-11.mobile.json%3Fgeneration%3D1518386898945861%26alt%3Dmedia</v>
      </c>
      <c r="F24" s="1">
        <v>22708</v>
      </c>
    </row>
    <row r="25" spans="1:6" x14ac:dyDescent="0.45">
      <c r="A25" t="str">
        <f>HYPERLINK("https://www.walgreens.com/")</f>
        <v>https://www.walgreens.com/</v>
      </c>
      <c r="B25" t="b">
        <v>1</v>
      </c>
      <c r="C25">
        <v>36</v>
      </c>
      <c r="D25" t="s">
        <v>6</v>
      </c>
      <c r="E25" t="str">
        <f>HYPERLINK("https://lighthouse-keeper.firebaseapp.com/?file=https%3A%2F%2Fwww.googleapis.com%2Fdownload%2Fstorage%2Fv1%2Fb%2Flighthouse-keeper.appspot.com%2Fo%2F2018-02-11%252Fwalgreens.com_2018-02-11.mobile.json%3Fgeneration%3D1518386895470048%26alt%3Dmedia")</f>
        <v>https://lighthouse-keeper.firebaseapp.com/?file=https%3A%2F%2Fwww.googleapis.com%2Fdownload%2Fstorage%2Fv1%2Fb%2Flighthouse-keeper.appspot.com%2Fo%2F2018-02-11%252Fwalgreens.com_2018-02-11.mobile.json%3Fgeneration%3D1518386895470048%26alt%3Dmedia</v>
      </c>
      <c r="F25" t="s">
        <v>10</v>
      </c>
    </row>
    <row r="26" spans="1:6" x14ac:dyDescent="0.45">
      <c r="A26" t="str">
        <f>HYPERLINK("https://weather.com/")</f>
        <v>https://weather.com/</v>
      </c>
      <c r="B26" t="b">
        <v>0</v>
      </c>
      <c r="C26">
        <v>64</v>
      </c>
      <c r="E26" t="str">
        <f>HYPERLINK("https://lighthouse-keeper.firebaseapp.com/?file=https%3A%2F%2Fwww.googleapis.com%2Fdownload%2Fstorage%2Fv1%2Fb%2Flighthouse-keeper.appspot.com%2Fo%2F2018-02-11%252Fweather.com_2018-02-11.desktop.json%3Fgeneration%3D1518386907107881%26alt%3Dmedia")</f>
        <v>https://lighthouse-keeper.firebaseapp.com/?file=https%3A%2F%2Fwww.googleapis.com%2Fdownload%2Fstorage%2Fv1%2Fb%2Flighthouse-keeper.appspot.com%2Fo%2F2018-02-11%252Fweather.com_2018-02-11.desktop.json%3Fgeneration%3D1518386907107881%26alt%3Dmedia</v>
      </c>
      <c r="F26" s="1">
        <v>46723</v>
      </c>
    </row>
    <row r="27" spans="1:6" x14ac:dyDescent="0.45">
      <c r="A27" t="str">
        <f>HYPERLINK("https://weather.com/")</f>
        <v>https://weather.com/</v>
      </c>
      <c r="B27" t="b">
        <v>1</v>
      </c>
      <c r="C27">
        <v>64</v>
      </c>
      <c r="E27" t="str">
        <f>HYPERLINK("https://lighthouse-keeper.firebaseapp.com/?file=https%3A%2F%2Fwww.googleapis.com%2Fdownload%2Fstorage%2Fv1%2Fb%2Flighthouse-keeper.appspot.com%2Fo%2F2018-02-11%252Fweather.com_2018-02-11.mobile.json%3Fgeneration%3D1518386897788407%26alt%3Dmedia")</f>
        <v>https://lighthouse-keeper.firebaseapp.com/?file=https%3A%2F%2Fwww.googleapis.com%2Fdownload%2Fstorage%2Fv1%2Fb%2Flighthouse-keeper.appspot.com%2Fo%2F2018-02-11%252Fweather.com_2018-02-11.mobile.json%3Fgeneration%3D1518386897788407%26alt%3Dmedia</v>
      </c>
      <c r="F27" s="1">
        <v>57762</v>
      </c>
    </row>
    <row r="28" spans="1:6" x14ac:dyDescent="0.45">
      <c r="A28" t="str">
        <f>HYPERLINK("https://www.weddingtonway.com/")</f>
        <v>https://www.weddingtonway.com/</v>
      </c>
      <c r="B28" t="b">
        <v>1</v>
      </c>
      <c r="C28">
        <v>36</v>
      </c>
      <c r="D28" t="s">
        <v>6</v>
      </c>
      <c r="E28" t="str">
        <f>HYPERLINK("https://lighthouse-keeper.firebaseapp.com/?file=https%3A%2F%2Fwww.googleapis.com%2Fdownload%2Fstorage%2Fv1%2Fb%2Flighthouse-keeper.appspot.com%2Fo%2F2018-02-11%252Fweddingtonway.com_2018-02-11.mobile.json%3Fgeneration%3D1518386895503404%26alt%3Dmedia")</f>
        <v>https://lighthouse-keeper.firebaseapp.com/?file=https%3A%2F%2Fwww.googleapis.com%2Fdownload%2Fstorage%2Fv1%2Fb%2Flighthouse-keeper.appspot.com%2Fo%2F2018-02-11%252Fweddingtonway.com_2018-02-11.mobile.json%3Fgeneration%3D1518386895503404%26alt%3Dmedia</v>
      </c>
      <c r="F28" s="1">
        <v>33437</v>
      </c>
    </row>
    <row r="29" spans="1:6" x14ac:dyDescent="0.45">
      <c r="A29" t="str">
        <f>HYPERLINK("https://www.whitehouseblackmarket.com/store/")</f>
        <v>https://www.whitehouseblackmarket.com/store/</v>
      </c>
      <c r="B29" t="b">
        <v>1</v>
      </c>
      <c r="C29">
        <v>36</v>
      </c>
      <c r="D29" t="s">
        <v>6</v>
      </c>
      <c r="E29" t="s">
        <v>11</v>
      </c>
      <c r="F29" t="s">
        <v>12</v>
      </c>
    </row>
    <row r="30" spans="1:6" x14ac:dyDescent="0.45">
      <c r="A30" t="str">
        <f>HYPERLINK("https://www.aliexpress.com/")</f>
        <v>https://www.aliexpress.com/</v>
      </c>
      <c r="B30" t="b">
        <v>0</v>
      </c>
      <c r="C30">
        <v>45</v>
      </c>
      <c r="E30" t="str">
        <f>HYPERLINK("https://lighthouse-keeper.firebaseapp.com/?file=https%3A%2F%2Fwww.googleapis.com%2Fdownload%2Fstorage%2Fv1%2Fb%2Flighthouse-keeper.appspot.com%2Fo%2F2018-02-11%252Fwww.aliexpress.com_2018-02-11.desktop.json%3Fgeneration%3D1518386906695305%26alt%3Dmedia")</f>
        <v>https://lighthouse-keeper.firebaseapp.com/?file=https%3A%2F%2Fwww.googleapis.com%2Fdownload%2Fstorage%2Fv1%2Fb%2Flighthouse-keeper.appspot.com%2Fo%2F2018-02-11%252Fwww.aliexpress.com_2018-02-11.desktop.json%3Fgeneration%3D1518386906695305%26alt%3Dmedia</v>
      </c>
      <c r="F30" s="1">
        <v>24086</v>
      </c>
    </row>
    <row r="31" spans="1:6" x14ac:dyDescent="0.45">
      <c r="A31" t="str">
        <f>HYPERLINK("https://edition.cnn.com/")</f>
        <v>https://edition.cnn.com/</v>
      </c>
      <c r="B31" t="b">
        <v>0</v>
      </c>
      <c r="C31">
        <v>36</v>
      </c>
      <c r="E31" t="str">
        <f>HYPERLINK("https://lighthouse-keeper.firebaseapp.com/?file=https%3A%2F%2Fwww.googleapis.com%2Fdownload%2Fstorage%2Fv1%2Fb%2Flighthouse-keeper.appspot.com%2Fo%2F2018-02-11%252Fwww.cnn.com_2018-02-11.desktop.json%3Fgeneration%3D1518386911474376%26alt%3Dmedia")</f>
        <v>https://lighthouse-keeper.firebaseapp.com/?file=https%3A%2F%2Fwww.googleapis.com%2Fdownload%2Fstorage%2Fv1%2Fb%2Flighthouse-keeper.appspot.com%2Fo%2F2018-02-11%252Fwww.cnn.com_2018-02-11.desktop.json%3Fgeneration%3D1518386911474376%26alt%3Dmedia</v>
      </c>
      <c r="F31" s="1">
        <v>41833</v>
      </c>
    </row>
    <row r="32" spans="1:6" x14ac:dyDescent="0.45">
      <c r="A32" t="str">
        <f>HYPERLINK("https://edition.cnn.com/")</f>
        <v>https://edition.cnn.com/</v>
      </c>
      <c r="B32" t="b">
        <v>1</v>
      </c>
      <c r="C32">
        <v>36</v>
      </c>
      <c r="D32" t="s">
        <v>7</v>
      </c>
      <c r="E32" t="str">
        <f>HYPERLINK("https://lighthouse-keeper.firebaseapp.com/?file=https%3A%2F%2Fwww.googleapis.com%2Fdownload%2Fstorage%2Fv1%2Fb%2Flighthouse-keeper.appspot.com%2Fo%2F2018-02-11%252Fwww.cnn.com_2018-02-11.mobile.json%3Fgeneration%3D1518386914031269%26alt%3Dmedia")</f>
        <v>https://lighthouse-keeper.firebaseapp.com/?file=https%3A%2F%2Fwww.googleapis.com%2Fdownload%2Fstorage%2Fv1%2Fb%2Flighthouse-keeper.appspot.com%2Fo%2F2018-02-11%252Fwww.cnn.com_2018-02-11.mobile.json%3Fgeneration%3D1518386914031269%26alt%3Dmedia</v>
      </c>
      <c r="F32" s="1">
        <v>63322</v>
      </c>
    </row>
    <row r="33" spans="1:6" x14ac:dyDescent="0.45">
      <c r="A33" t="str">
        <f>HYPERLINK("http://www.gva.be/")</f>
        <v>http://www.gva.be/</v>
      </c>
      <c r="B33" t="b">
        <v>0</v>
      </c>
      <c r="C33">
        <v>18</v>
      </c>
      <c r="D33" t="s">
        <v>6</v>
      </c>
      <c r="E33" t="str">
        <f>HYPERLINK("https://lighthouse-keeper.firebaseapp.com/?file=https%3A%2F%2Fwww.googleapis.com%2Fdownload%2Fstorage%2Fv1%2Fb%2Flighthouse-keeper.appspot.com%2Fo%2F2018-02-11%252Fwww.gva.be_2018-02-11.desktop.json%3Fgeneration%3D1518386911136683%26alt%3Dmedia")</f>
        <v>https://lighthouse-keeper.firebaseapp.com/?file=https%3A%2F%2Fwww.googleapis.com%2Fdownload%2Fstorage%2Fv1%2Fb%2Flighthouse-keeper.appspot.com%2Fo%2F2018-02-11%252Fwww.gva.be_2018-02-11.desktop.json%3Fgeneration%3D1518386911136683%26alt%3Dmedia</v>
      </c>
      <c r="F33" t="s">
        <v>13</v>
      </c>
    </row>
    <row r="34" spans="1:6" x14ac:dyDescent="0.45">
      <c r="A34" t="str">
        <f>HYPERLINK("http://www.hbvl.be/")</f>
        <v>http://www.hbvl.be/</v>
      </c>
      <c r="B34" t="b">
        <v>0</v>
      </c>
      <c r="C34">
        <v>27</v>
      </c>
      <c r="D34" t="s">
        <v>7</v>
      </c>
      <c r="E34" t="str">
        <f>HYPERLINK("https://lighthouse-keeper.firebaseapp.com/?file=https%3A%2F%2Fwww.googleapis.com%2Fdownload%2Fstorage%2Fv1%2Fb%2Flighthouse-keeper.appspot.com%2Fo%2F2018-02-11%252Fwww.hbvl.be_2018-02-11.desktop.json%3Fgeneration%3D1518386911820149%26alt%3Dmedia")</f>
        <v>https://lighthouse-keeper.firebaseapp.com/?file=https%3A%2F%2Fwww.googleapis.com%2Fdownload%2Fstorage%2Fv1%2Fb%2Flighthouse-keeper.appspot.com%2Fo%2F2018-02-11%252Fwww.hbvl.be_2018-02-11.desktop.json%3Fgeneration%3D1518386911820149%26alt%3Dmedia</v>
      </c>
      <c r="F34" s="1">
        <v>39665</v>
      </c>
    </row>
    <row r="35" spans="1:6" x14ac:dyDescent="0.45">
      <c r="A35" t="str">
        <f>HYPERLINK("https://www.limburger.nl/")</f>
        <v>https://www.limburger.nl/</v>
      </c>
      <c r="B35" t="b">
        <v>0</v>
      </c>
      <c r="C35">
        <v>27</v>
      </c>
      <c r="D35" t="s">
        <v>6</v>
      </c>
      <c r="E35" t="str">
        <f>HYPERLINK("https://lighthouse-keeper.firebaseapp.com/?file=https%3A%2F%2Fwww.googleapis.com%2Fdownload%2Fstorage%2Fv1%2Fb%2Flighthouse-keeper.appspot.com%2Fo%2F2018-02-11%252Fwww.limburger.nl_2018-02-11.desktop.json%3Fgeneration%3D1518386904720088%26alt%3Dmedia")</f>
        <v>https://lighthouse-keeper.firebaseapp.com/?file=https%3A%2F%2Fwww.googleapis.com%2Fdownload%2Fstorage%2Fv1%2Fb%2Flighthouse-keeper.appspot.com%2Fo%2F2018-02-11%252Fwww.limburger.nl_2018-02-11.desktop.json%3Fgeneration%3D1518386904720088%26alt%3Dmedia</v>
      </c>
      <c r="F35" s="1">
        <v>29582</v>
      </c>
    </row>
    <row r="36" spans="1:6" x14ac:dyDescent="0.45">
      <c r="A36" t="str">
        <f>HYPERLINK("https://www.nasa.gov/")</f>
        <v>https://www.nasa.gov/</v>
      </c>
      <c r="B36" t="b">
        <v>0</v>
      </c>
      <c r="C36">
        <v>36</v>
      </c>
      <c r="E36" t="str">
        <f>HYPERLINK("https://lighthouse-keeper.firebaseapp.com/?file=https%3A%2F%2Fwww.googleapis.com%2Fdownload%2Fstorage%2Fv1%2Fb%2Flighthouse-keeper.appspot.com%2Fo%2F2018-02-11%252Fwww.nasa.gov_2018-02-11.desktop.json%3Fgeneration%3D1518386902404825%26alt%3Dmedia")</f>
        <v>https://lighthouse-keeper.firebaseapp.com/?file=https%3A%2F%2Fwww.googleapis.com%2Fdownload%2Fstorage%2Fv1%2Fb%2Flighthouse-keeper.appspot.com%2Fo%2F2018-02-11%252Fwww.nasa.gov_2018-02-11.desktop.json%3Fgeneration%3D1518386902404825%26alt%3Dmedia</v>
      </c>
      <c r="F36" s="1">
        <v>21575</v>
      </c>
    </row>
    <row r="37" spans="1:6" x14ac:dyDescent="0.45">
      <c r="A37" t="str">
        <f>HYPERLINK("https://www.nasa.gov/")</f>
        <v>https://www.nasa.gov/</v>
      </c>
      <c r="B37" t="b">
        <v>1</v>
      </c>
      <c r="C37">
        <v>36</v>
      </c>
      <c r="E37" t="str">
        <f>HYPERLINK("https://lighthouse-keeper.firebaseapp.com/?file=https%3A%2F%2Fwww.googleapis.com%2Fdownload%2Fstorage%2Fv1%2Fb%2Flighthouse-keeper.appspot.com%2Fo%2F2018-02-11%252Fwww.nasa.gov_2018-02-11.mobile.json%3Fgeneration%3D1518386899250343%26alt%3Dmedia")</f>
        <v>https://lighthouse-keeper.firebaseapp.com/?file=https%3A%2F%2Fwww.googleapis.com%2Fdownload%2Fstorage%2Fv1%2Fb%2Flighthouse-keeper.appspot.com%2Fo%2F2018-02-11%252Fwww.nasa.gov_2018-02-11.mobile.json%3Fgeneration%3D1518386899250343%26alt%3Dmedia</v>
      </c>
      <c r="F37" s="1">
        <v>49431</v>
      </c>
    </row>
    <row r="38" spans="1:6" x14ac:dyDescent="0.45">
      <c r="A38" t="str">
        <f>HYPERLINK("https://www.nieuwsblad.be/")</f>
        <v>https://www.nieuwsblad.be/</v>
      </c>
      <c r="B38" t="b">
        <v>0</v>
      </c>
      <c r="C38">
        <v>45</v>
      </c>
      <c r="E38" t="str">
        <f>HYPERLINK("https://lighthouse-keeper.firebaseapp.com/?file=https%3A%2F%2Fwww.googleapis.com%2Fdownload%2Fstorage%2Fv1%2Fb%2Flighthouse-keeper.appspot.com%2Fo%2F2018-02-11%252Fwww.nieuwsblad.be_2018-02-11.desktop.json%3Fgeneration%3D1518386911925703%26alt%3Dmedia")</f>
        <v>https://lighthouse-keeper.firebaseapp.com/?file=https%3A%2F%2Fwww.googleapis.com%2Fdownload%2Fstorage%2Fv1%2Fb%2Flighthouse-keeper.appspot.com%2Fo%2F2018-02-11%252Fwww.nieuwsblad.be_2018-02-11.desktop.json%3Fgeneration%3D1518386911925703%26alt%3Dmedia</v>
      </c>
      <c r="F38" s="1">
        <v>58664</v>
      </c>
    </row>
    <row r="39" spans="1:6" x14ac:dyDescent="0.45">
      <c r="A39" t="str">
        <f>HYPERLINK("https://www.nytimes.com/")</f>
        <v>https://www.nytimes.com/</v>
      </c>
      <c r="B39" t="b">
        <v>0</v>
      </c>
      <c r="C39">
        <v>27</v>
      </c>
      <c r="D39" t="s">
        <v>6</v>
      </c>
      <c r="E39" t="str">
        <f>HYPERLINK("https://lighthouse-keeper.firebaseapp.com/?file=https%3A%2F%2Fwww.googleapis.com%2Fdownload%2Fstorage%2Fv1%2Fb%2Flighthouse-keeper.appspot.com%2Fo%2F2018-02-11%252Fwww.nytimes.com_2018-02-11.desktop.json%3Fgeneration%3D1518386910942101%26alt%3Dmedia")</f>
        <v>https://lighthouse-keeper.firebaseapp.com/?file=https%3A%2F%2Fwww.googleapis.com%2Fdownload%2Fstorage%2Fv1%2Fb%2Flighthouse-keeper.appspot.com%2Fo%2F2018-02-11%252Fwww.nytimes.com_2018-02-11.desktop.json%3Fgeneration%3D1518386910942101%26alt%3Dmedia</v>
      </c>
      <c r="F39" s="1">
        <v>43764</v>
      </c>
    </row>
    <row r="40" spans="1:6" x14ac:dyDescent="0.45">
      <c r="A40" t="str">
        <f>HYPERLINK("https://www.paulirish.com/")</f>
        <v>https://www.paulirish.com/</v>
      </c>
      <c r="B40" t="b">
        <v>1</v>
      </c>
      <c r="C40">
        <v>55</v>
      </c>
      <c r="E40" t="str">
        <f>HYPERLINK("https://lighthouse-keeper.firebaseapp.com/?file=https%3A%2F%2Fwww.googleapis.com%2Fdownload%2Fstorage%2Fv1%2Fb%2Flighthouse-keeper.appspot.com%2Fo%2F2018-02-11%252Fwww.paulirish.com_2018-02-11.mobile.json%3Fgeneration%3D1518386896827794%26alt%3Dmedia")</f>
        <v>https://lighthouse-keeper.firebaseapp.com/?file=https%3A%2F%2Fwww.googleapis.com%2Fdownload%2Fstorage%2Fv1%2Fb%2Flighthouse-keeper.appspot.com%2Fo%2F2018-02-11%252Fwww.paulirish.com_2018-02-11.mobile.json%3Fgeneration%3D1518386896827794%26alt%3Dmedia</v>
      </c>
      <c r="F40" s="1">
        <v>21744</v>
      </c>
    </row>
    <row r="41" spans="1:6" x14ac:dyDescent="0.45">
      <c r="A41" t="str">
        <f>HYPERLINK("https://www.rebeccaminkoff.com/")</f>
        <v>https://www.rebeccaminkoff.com/</v>
      </c>
      <c r="B41" t="b">
        <v>1</v>
      </c>
      <c r="C41">
        <v>36</v>
      </c>
      <c r="D41" t="s">
        <v>6</v>
      </c>
      <c r="E41" t="str">
        <f>HYPERLINK("https://lighthouse-keeper.firebaseapp.com/?file=https%3A%2F%2Fwww.googleapis.com%2Fdownload%2Fstorage%2Fv1%2Fb%2Flighthouse-keeper.appspot.com%2Fo%2F2018-02-11%252Fwww.rebeccaminkoff.com_2018-02-11.mobile.json%3Fgeneration%3D1518386898170193%26alt%3Dmedia")</f>
        <v>https://lighthouse-keeper.firebaseapp.com/?file=https%3A%2F%2Fwww.googleapis.com%2Fdownload%2Fstorage%2Fv1%2Fb%2Flighthouse-keeper.appspot.com%2Fo%2F2018-02-11%252Fwww.rebeccaminkoff.com_2018-02-11.mobile.json%3Fgeneration%3D1518386898170193%26alt%3Dmedia</v>
      </c>
      <c r="F41" s="1">
        <v>73006</v>
      </c>
    </row>
    <row r="42" spans="1:6" x14ac:dyDescent="0.45">
      <c r="A42" t="str">
        <f>HYPERLINK("http://www.standaard.be/")</f>
        <v>http://www.standaard.be/</v>
      </c>
      <c r="B42" t="b">
        <v>0</v>
      </c>
      <c r="C42">
        <v>18</v>
      </c>
      <c r="D42" t="s">
        <v>14</v>
      </c>
      <c r="E42" t="str">
        <f>HYPERLINK("https://lighthouse-keeper.firebaseapp.com/?file=https%3A%2F%2Fwww.googleapis.com%2Fdownload%2Fstorage%2Fv1%2Fb%2Flighthouse-keeper.appspot.com%2Fo%2F2018-02-11%252Fwww.standaard.be_2018-02-11.desktop.json%3Fgeneration%3D1518386910016656%26alt%3Dmedia")</f>
        <v>https://lighthouse-keeper.firebaseapp.com/?file=https%3A%2F%2Fwww.googleapis.com%2Fdownload%2Fstorage%2Fv1%2Fb%2Flighthouse-keeper.appspot.com%2Fo%2F2018-02-11%252Fwww.standaard.be_2018-02-11.desktop.json%3Fgeneration%3D1518386910016656%26alt%3Dmedia</v>
      </c>
      <c r="F42" s="1">
        <v>40879</v>
      </c>
    </row>
    <row r="43" spans="1:6" x14ac:dyDescent="0.45">
      <c r="A43" t="str">
        <f>HYPERLINK("http://www.technolink.ga/")</f>
        <v>http://www.technolink.ga/</v>
      </c>
      <c r="B43" t="b">
        <v>1</v>
      </c>
      <c r="C43">
        <v>36</v>
      </c>
      <c r="E43" t="str">
        <f>HYPERLINK("https://lighthouse-keeper.firebaseapp.com/?file=https%3A%2F%2Fwww.googleapis.com%2Fdownload%2Fstorage%2Fv1%2Fb%2Flighthouse-keeper.appspot.com%2Fo%2F2018-02-11%252Fwww.technolink.ga_2018-02-11.mobile.json%3Fgeneration%3D1518386895158626%26alt%3Dmedia")</f>
        <v>https://lighthouse-keeper.firebaseapp.com/?file=https%3A%2F%2Fwww.googleapis.com%2Fdownload%2Fstorage%2Fv1%2Fb%2Flighthouse-keeper.appspot.com%2Fo%2F2018-02-11%252Fwww.technolink.ga_2018-02-11.mobile.json%3Fgeneration%3D1518386895158626%26alt%3Dmedia</v>
      </c>
      <c r="F43" t="s">
        <v>15</v>
      </c>
    </row>
    <row r="44" spans="1:6" x14ac:dyDescent="0.45">
      <c r="A44" t="str">
        <f>HYPERLINK("https://www.theverge.com/")</f>
        <v>https://www.theverge.com/</v>
      </c>
      <c r="B44" t="b">
        <v>0</v>
      </c>
      <c r="C44">
        <v>36</v>
      </c>
      <c r="D44" t="s">
        <v>16</v>
      </c>
      <c r="E44" t="str">
        <f>HYPERLINK("https://lighthouse-keeper.firebaseapp.com/?file=https%3A%2F%2Fwww.googleapis.com%2Fdownload%2Fstorage%2Fv1%2Fb%2Flighthouse-keeper.appspot.com%2Fo%2F2018-02-11%252Fwww.theverge.com_2018-02-11.desktop.json%3Fgeneration%3D1518386899339550%26alt%3Dmedia")</f>
        <v>https://lighthouse-keeper.firebaseapp.com/?file=https%3A%2F%2Fwww.googleapis.com%2Fdownload%2Fstorage%2Fv1%2Fb%2Flighthouse-keeper.appspot.com%2Fo%2F2018-02-11%252Fwww.theverge.com_2018-02-11.desktop.json%3Fgeneration%3D1518386899339550%26alt%3Dmedia</v>
      </c>
      <c r="F44" s="1">
        <v>34194</v>
      </c>
    </row>
    <row r="45" spans="1:6" x14ac:dyDescent="0.45">
      <c r="A45" t="str">
        <f>HYPERLINK("https://www.theverge.com/")</f>
        <v>https://www.theverge.com/</v>
      </c>
      <c r="B45" t="b">
        <v>1</v>
      </c>
      <c r="C45">
        <v>55</v>
      </c>
      <c r="D45" t="s">
        <v>7</v>
      </c>
      <c r="E45" t="str">
        <f>HYPERLINK("https://lighthouse-keeper.firebaseapp.com/?file=https%3A%2F%2Fwww.googleapis.com%2Fdownload%2Fstorage%2Fv1%2Fb%2Flighthouse-keeper.appspot.com%2Fo%2F2018-02-11%252Fwww.theverge.com_2018-02-11.mobile.json%3Fgeneration%3D1518386907704818%26alt%3Dmedia")</f>
        <v>https://lighthouse-keeper.firebaseapp.com/?file=https%3A%2F%2Fwww.googleapis.com%2Fdownload%2Fstorage%2Fv1%2Fb%2Flighthouse-keeper.appspot.com%2Fo%2F2018-02-11%252Fwww.theverge.com_2018-02-11.mobile.json%3Fgeneration%3D1518386907704818%26alt%3Dmedia</v>
      </c>
      <c r="F45" s="1">
        <v>88328</v>
      </c>
    </row>
    <row r="46" spans="1:6" x14ac:dyDescent="0.45">
      <c r="A46" t="str">
        <f>HYPERLINK("https://www.washingtonpost.com/")</f>
        <v>https://www.washingtonpost.com/</v>
      </c>
      <c r="B46" t="b">
        <v>0</v>
      </c>
      <c r="C46">
        <v>55</v>
      </c>
      <c r="E46" t="s">
        <v>17</v>
      </c>
      <c r="F46" s="1">
        <v>34431</v>
      </c>
    </row>
    <row r="47" spans="1:6" x14ac:dyDescent="0.45">
      <c r="A47" t="str">
        <f>HYPERLINK("https://www.washingtonpost.com/")</f>
        <v>https://www.washingtonpost.com/</v>
      </c>
      <c r="B47" t="b">
        <v>1</v>
      </c>
      <c r="C47">
        <v>55</v>
      </c>
      <c r="E47" t="str">
        <f>HYPERLINK("https://lighthouse-keeper.firebaseapp.com/?file=https%3A%2F%2Fwww.googleapis.com%2Fdownload%2Fstorage%2Fv1%2Fb%2Flighthouse-keeper.appspot.com%2Fo%2F2018-02-11%252Fwww.washingtonpost.com_2018-02-11.mobile.json%3Fgeneration%3D1518386912296211%26alt%3Dmedia")</f>
        <v>https://lighthouse-keeper.firebaseapp.com/?file=https%3A%2F%2Fwww.googleapis.com%2Fdownload%2Fstorage%2Fv1%2Fb%2Flighthouse-keeper.appspot.com%2Fo%2F2018-02-11%252Fwww.washingtonpost.com_2018-02-11.mobile.json%3Fgeneration%3D1518386912296211%26alt%3Dmedia</v>
      </c>
      <c r="F47" s="1">
        <v>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 Peeters</cp:lastModifiedBy>
  <dcterms:created xsi:type="dcterms:W3CDTF">2018-02-11T22:13:24Z</dcterms:created>
  <dcterms:modified xsi:type="dcterms:W3CDTF">2018-02-11T22:13:24Z</dcterms:modified>
</cp:coreProperties>
</file>