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900" yWindow="1040" windowWidth="25040" windowHeight="155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Sheet1!$B$53</definedName>
    <definedName name="solver_lhs2" localSheetId="0" hidden="1">Sheet1!$B$56</definedName>
    <definedName name="solver_lhs3" localSheetId="0" hidden="1">Sheet1!$B$66:$B$69</definedName>
    <definedName name="solver_lhs4" localSheetId="0" hidden="1">Sheet1!$B$71:$B$77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Sheet1!$B$61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Sheet1!$D$66:$D$69</definedName>
    <definedName name="solver_rhs4" localSheetId="0" hidden="1">Sheet1!$D$71:$D$77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B63" i="1"/>
  <c r="B61" i="1"/>
  <c r="G62" i="1"/>
  <c r="F16" i="1"/>
  <c r="F17" i="1"/>
  <c r="F18" i="1"/>
  <c r="F19" i="1"/>
  <c r="F20" i="1"/>
  <c r="F21" i="1"/>
  <c r="F15" i="1"/>
  <c r="E21" i="1"/>
  <c r="D21" i="1"/>
  <c r="C20" i="1"/>
  <c r="C21" i="1"/>
  <c r="C19" i="1"/>
  <c r="C17" i="1"/>
  <c r="C16" i="1"/>
  <c r="E16" i="1"/>
  <c r="E17" i="1"/>
  <c r="E18" i="1"/>
  <c r="E19" i="1"/>
  <c r="E20" i="1"/>
  <c r="E15" i="1"/>
  <c r="D16" i="1"/>
  <c r="D17" i="1"/>
  <c r="D18" i="1"/>
  <c r="D19" i="1"/>
  <c r="D20" i="1"/>
  <c r="D15" i="1"/>
  <c r="C60" i="1"/>
  <c r="D60" i="1"/>
  <c r="D66" i="1"/>
  <c r="D67" i="1"/>
  <c r="D68" i="1"/>
  <c r="D69" i="1"/>
  <c r="D71" i="1"/>
  <c r="D72" i="1"/>
  <c r="D73" i="1"/>
  <c r="D74" i="1"/>
  <c r="D75" i="1"/>
  <c r="D76" i="1"/>
  <c r="D77" i="1"/>
  <c r="B72" i="1"/>
  <c r="B73" i="1"/>
  <c r="B74" i="1"/>
  <c r="B75" i="1"/>
  <c r="B76" i="1"/>
  <c r="B77" i="1"/>
  <c r="B71" i="1"/>
  <c r="B69" i="1"/>
  <c r="B68" i="1"/>
  <c r="B67" i="1"/>
  <c r="B66" i="1"/>
</calcChain>
</file>

<file path=xl/sharedStrings.xml><?xml version="1.0" encoding="utf-8"?>
<sst xmlns="http://schemas.openxmlformats.org/spreadsheetml/2006/main" count="97" uniqueCount="37">
  <si>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</si>
  <si>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</si>
  <si>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</si>
  <si>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</si>
  <si>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</si>
  <si>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</si>
  <si>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</si>
  <si>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</si>
  <si>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</si>
  <si>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</si>
  <si>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</si>
  <si>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</si>
  <si>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</si>
  <si>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</si>
  <si>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</si>
  <si>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</si>
  <si>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</si>
  <si>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</si>
  <si>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</si>
  <si>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</si>
  <si>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</si>
  <si>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</si>
  <si>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</si>
  <si>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Production</t>
  </si>
  <si>
    <t>Cost</t>
  </si>
  <si>
    <t>Constraints</t>
  </si>
  <si>
    <t>Capacity</t>
  </si>
  <si>
    <t>&gt;=</t>
  </si>
  <si>
    <t>&lt;=</t>
  </si>
  <si>
    <t>Special</t>
  </si>
  <si>
    <t>maximum Fine</t>
  </si>
  <si>
    <t>Maximum Medium</t>
  </si>
  <si>
    <t>Maximum Coars</t>
  </si>
  <si>
    <t>Maximum ExtraFine</t>
  </si>
  <si>
    <t>old objective</t>
  </si>
  <si>
    <t xml:space="preserve">gain </t>
  </si>
  <si>
    <t>Medium2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</si>
</sst>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24" zoomScale="150" zoomScaleNormal="150" zoomScalePageLayoutView="150" workbookViewId="0">
      <selection activeCell="B21" sqref="B21"/>
    </sheetView>
  </sheetViews>
  <sheetFormatPr baseColWidth="10" defaultRowHeight="15" x14ac:dyDescent="0"/>
  <cols>
    <col min="3" max="3" width="11" bestFit="1" customWidth="1"/>
    <col min="5" max="5" width="11" bestFit="1" customWidth="1"/>
  </cols>
  <sheetData>
    <row r="1" spans="1:6">
      <c r="A1" s="13" t="s">
        <v>0</v>
      </c>
      <c r="B1" s="1"/>
      <c r="C1" s="1"/>
      <c r="D1" s="1"/>
      <c r="E1" s="1"/>
    </row>
    <row r="2" spans="1:6">
      <c r="A2" s="1"/>
      <c r="B2" s="1"/>
      <c r="C2" s="1"/>
      <c r="D2" s="1"/>
      <c r="E2" s="1"/>
    </row>
    <row r="3" spans="1:6" ht="16" thickBot="1">
      <c r="A3" s="13" t="s">
        <v>1</v>
      </c>
      <c r="B3" s="1"/>
      <c r="C3" s="1"/>
      <c r="D3" s="1"/>
      <c r="E3" s="1"/>
    </row>
    <row r="4" spans="1:6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6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6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6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6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6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6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6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6">
      <c r="A12" s="1"/>
      <c r="B12" s="1"/>
      <c r="C12" s="1"/>
      <c r="D12" s="1"/>
      <c r="E12" s="1"/>
    </row>
    <row r="13" spans="1:6" ht="16" thickBot="1">
      <c r="A13" s="13" t="s">
        <v>14</v>
      </c>
      <c r="B13" s="1"/>
      <c r="C13" s="1"/>
      <c r="D13" s="1"/>
      <c r="E13" s="1"/>
    </row>
    <row r="14" spans="1:6" ht="25" thickBot="1">
      <c r="A14" s="2" t="s">
        <v>2</v>
      </c>
      <c r="B14" s="4" t="s">
        <v>15</v>
      </c>
      <c r="C14" s="1" t="s">
        <v>33</v>
      </c>
      <c r="D14" s="1" t="s">
        <v>30</v>
      </c>
      <c r="E14" s="1" t="s">
        <v>31</v>
      </c>
      <c r="F14" s="32" t="s">
        <v>32</v>
      </c>
    </row>
    <row r="15" spans="1:6">
      <c r="A15" s="5" t="s">
        <v>7</v>
      </c>
      <c r="B15" s="8">
        <v>2500</v>
      </c>
      <c r="C15" s="1"/>
      <c r="D15" s="1">
        <f>B15/C5</f>
        <v>6250</v>
      </c>
      <c r="E15" s="1">
        <f>B15/D5</f>
        <v>6666.666666666667</v>
      </c>
      <c r="F15">
        <f>B15/E5</f>
        <v>10000</v>
      </c>
    </row>
    <row r="16" spans="1:6">
      <c r="A16" s="5" t="s">
        <v>8</v>
      </c>
      <c r="B16" s="8">
        <v>3000</v>
      </c>
      <c r="C16" s="1">
        <f>B16/B6</f>
        <v>4285.7142857142862</v>
      </c>
      <c r="D16" s="1">
        <f t="shared" ref="D16:D21" si="0">B16/C6</f>
        <v>6000</v>
      </c>
      <c r="E16" s="1">
        <f t="shared" ref="E16:E21" si="1">B16/D6</f>
        <v>8571.4285714285725</v>
      </c>
      <c r="F16">
        <f t="shared" ref="F16:F21" si="2">B16/E6</f>
        <v>12000</v>
      </c>
    </row>
    <row r="17" spans="1:6">
      <c r="A17" s="5" t="s">
        <v>9</v>
      </c>
      <c r="B17" s="8">
        <v>2500</v>
      </c>
      <c r="C17" s="1">
        <f>B17/B7</f>
        <v>3703.7037037037035</v>
      </c>
      <c r="D17" s="1">
        <f t="shared" si="0"/>
        <v>5555.5555555555557</v>
      </c>
      <c r="E17" s="1">
        <f t="shared" si="1"/>
        <v>6250</v>
      </c>
      <c r="F17">
        <f t="shared" si="2"/>
        <v>10000</v>
      </c>
    </row>
    <row r="18" spans="1:6">
      <c r="A18" s="5" t="s">
        <v>10</v>
      </c>
      <c r="B18" s="8">
        <v>2600</v>
      </c>
      <c r="C18" s="1"/>
      <c r="D18" s="1">
        <f t="shared" si="0"/>
        <v>5777.7777777777774</v>
      </c>
      <c r="E18" s="1">
        <f t="shared" si="1"/>
        <v>7428.5714285714294</v>
      </c>
      <c r="F18">
        <f t="shared" si="2"/>
        <v>13000</v>
      </c>
    </row>
    <row r="19" spans="1:6">
      <c r="A19" s="5" t="s">
        <v>11</v>
      </c>
      <c r="B19" s="8">
        <v>2500</v>
      </c>
      <c r="C19" s="1">
        <f>B19/B9</f>
        <v>3846.1538461538462</v>
      </c>
      <c r="D19" s="1">
        <f t="shared" si="0"/>
        <v>5555.5555555555557</v>
      </c>
      <c r="E19" s="1">
        <f t="shared" si="1"/>
        <v>6250</v>
      </c>
      <c r="F19">
        <f t="shared" si="2"/>
        <v>10000</v>
      </c>
    </row>
    <row r="20" spans="1:6">
      <c r="A20" s="5" t="s">
        <v>12</v>
      </c>
      <c r="B20" s="8">
        <v>38300</v>
      </c>
      <c r="C20" s="1">
        <f t="shared" ref="C20:C21" si="3">B20/B10</f>
        <v>61280</v>
      </c>
      <c r="D20" s="1">
        <f t="shared" si="0"/>
        <v>76600</v>
      </c>
      <c r="E20" s="1">
        <f t="shared" si="1"/>
        <v>90117.647058823539</v>
      </c>
      <c r="F20">
        <f t="shared" si="2"/>
        <v>90117.647058823539</v>
      </c>
    </row>
    <row r="21" spans="1:6" ht="16" thickBot="1">
      <c r="A21" s="9" t="s">
        <v>13</v>
      </c>
      <c r="B21" s="10">
        <v>2500</v>
      </c>
      <c r="C21" s="1">
        <f t="shared" si="3"/>
        <v>3571.4285714285716</v>
      </c>
      <c r="D21" s="1">
        <f t="shared" si="0"/>
        <v>5555.5555555555557</v>
      </c>
      <c r="E21" s="1">
        <f t="shared" si="1"/>
        <v>7142.8571428571431</v>
      </c>
      <c r="F21">
        <f t="shared" si="2"/>
        <v>6250</v>
      </c>
    </row>
    <row r="22" spans="1:6">
      <c r="A22" s="1"/>
      <c r="B22" s="1"/>
      <c r="C22" s="1"/>
      <c r="D22" s="1"/>
      <c r="E22" s="1"/>
    </row>
    <row r="23" spans="1:6" ht="16" thickBot="1">
      <c r="A23" s="13" t="s">
        <v>16</v>
      </c>
      <c r="B23" s="1"/>
      <c r="C23" s="1"/>
      <c r="D23" s="1"/>
      <c r="E23" s="1"/>
    </row>
    <row r="24" spans="1:6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F24" s="33" t="s">
        <v>36</v>
      </c>
    </row>
    <row r="25" spans="1:6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6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6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6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6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6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F30" s="35">
        <v>5.7</v>
      </c>
    </row>
    <row r="31" spans="1:6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6">
      <c r="A32" s="1"/>
      <c r="B32" s="1"/>
      <c r="C32" s="1"/>
      <c r="D32" s="1"/>
      <c r="E32" s="1"/>
    </row>
    <row r="33" spans="1:6" ht="16" thickBot="1">
      <c r="A33" s="13" t="s">
        <v>17</v>
      </c>
      <c r="B33" s="1"/>
      <c r="C33" s="1"/>
      <c r="D33" s="1"/>
      <c r="E33" s="1"/>
    </row>
    <row r="34" spans="1:6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  <c r="F34" s="33" t="s">
        <v>36</v>
      </c>
    </row>
    <row r="35" spans="1:6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6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6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6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6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6">
      <c r="A40" s="5" t="s">
        <v>12</v>
      </c>
      <c r="B40" s="14">
        <v>0</v>
      </c>
      <c r="C40" s="14">
        <v>0</v>
      </c>
      <c r="D40" s="14">
        <v>0</v>
      </c>
      <c r="E40" s="15">
        <v>0</v>
      </c>
      <c r="F40" s="34">
        <v>0</v>
      </c>
    </row>
    <row r="41" spans="1:6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6">
      <c r="A42" s="1"/>
      <c r="B42" s="1"/>
      <c r="C42" s="1"/>
      <c r="D42" s="1"/>
      <c r="E42" s="1"/>
    </row>
    <row r="43" spans="1:6" ht="16" thickBot="1">
      <c r="A43" s="13" t="s">
        <v>18</v>
      </c>
      <c r="B43" s="1"/>
      <c r="C43" s="1"/>
      <c r="D43" s="1"/>
      <c r="E43" s="1"/>
    </row>
    <row r="44" spans="1:6" ht="16" thickBot="1">
      <c r="A44" s="2" t="s">
        <v>19</v>
      </c>
      <c r="B44" s="4" t="s">
        <v>20</v>
      </c>
      <c r="C44" s="12"/>
      <c r="D44" s="12"/>
      <c r="E44" s="12"/>
    </row>
    <row r="45" spans="1:6">
      <c r="A45" s="5" t="s">
        <v>3</v>
      </c>
      <c r="B45" s="8">
        <v>25000</v>
      </c>
      <c r="C45" s="7"/>
      <c r="D45" s="7"/>
      <c r="E45" s="7"/>
    </row>
    <row r="46" spans="1:6">
      <c r="A46" s="5" t="s">
        <v>4</v>
      </c>
      <c r="B46" s="8">
        <v>26000</v>
      </c>
      <c r="C46" s="1"/>
      <c r="D46" s="1"/>
      <c r="E46" s="1"/>
    </row>
    <row r="47" spans="1:6">
      <c r="A47" s="5" t="s">
        <v>5</v>
      </c>
      <c r="B47" s="8">
        <v>28000</v>
      </c>
      <c r="C47" s="1"/>
      <c r="D47" s="1"/>
      <c r="E47" s="1"/>
    </row>
    <row r="48" spans="1:6" ht="16" thickBot="1">
      <c r="A48" s="9" t="s">
        <v>6</v>
      </c>
      <c r="B48" s="10">
        <v>28000</v>
      </c>
      <c r="C48" s="1"/>
      <c r="D48" s="1"/>
      <c r="E48" s="1"/>
    </row>
    <row r="49" spans="1:7">
      <c r="A49" s="1"/>
      <c r="B49" s="1"/>
      <c r="C49" s="1"/>
      <c r="D49" s="1"/>
      <c r="E49" s="1"/>
    </row>
    <row r="50" spans="1:7">
      <c r="A50" s="1"/>
      <c r="B50" s="1"/>
      <c r="C50" s="1"/>
      <c r="D50" s="1"/>
      <c r="E50" s="1"/>
    </row>
    <row r="51" spans="1:7" ht="16" thickBot="1">
      <c r="A51" s="13" t="s">
        <v>21</v>
      </c>
      <c r="B51" s="1"/>
      <c r="C51" s="1"/>
      <c r="D51" s="1"/>
      <c r="E51" s="1"/>
    </row>
    <row r="52" spans="1:7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F52" s="33" t="s">
        <v>36</v>
      </c>
    </row>
    <row r="53" spans="1:7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7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7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7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</row>
    <row r="57" spans="1:7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7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</row>
    <row r="59" spans="1:7" ht="16" thickBot="1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0" spans="1:7">
      <c r="C60">
        <f>SUM(C53:C59) - C58</f>
        <v>6250</v>
      </c>
      <c r="D60">
        <f>SUM(D53:D59)-D58</f>
        <v>9182.9825947473073</v>
      </c>
    </row>
    <row r="61" spans="1:7">
      <c r="A61" s="32" t="s">
        <v>22</v>
      </c>
      <c r="B61">
        <f>SUM(B62:B63)</f>
        <v>1382544.3343149223</v>
      </c>
      <c r="F61" t="s">
        <v>34</v>
      </c>
    </row>
    <row r="62" spans="1:7">
      <c r="A62" s="32" t="s">
        <v>23</v>
      </c>
      <c r="B62">
        <f>SUMPRODUCT(B53:E59,B25:E31)</f>
        <v>1365800.5033637385</v>
      </c>
      <c r="F62" t="s">
        <v>35</v>
      </c>
      <c r="G62">
        <f>B61-G61</f>
        <v>1382544.3343149223</v>
      </c>
    </row>
    <row r="63" spans="1:7">
      <c r="A63" s="32" t="s">
        <v>24</v>
      </c>
      <c r="B63">
        <f>SUMPRODUCT(B53:E59,B35:E41)</f>
        <v>16743.8309511839</v>
      </c>
    </row>
    <row r="65" spans="1:4">
      <c r="A65" s="32" t="s">
        <v>25</v>
      </c>
    </row>
    <row r="66" spans="1:4">
      <c r="A66" s="32" t="s">
        <v>20</v>
      </c>
      <c r="B66">
        <f>SUM(B53:B59)</f>
        <v>24999.999999999996</v>
      </c>
      <c r="C66" t="s">
        <v>27</v>
      </c>
      <c r="D66">
        <f>B45</f>
        <v>25000</v>
      </c>
    </row>
    <row r="67" spans="1:4">
      <c r="A67" s="32"/>
      <c r="B67">
        <f>SUM(C53:C59)</f>
        <v>26000</v>
      </c>
      <c r="C67" t="s">
        <v>27</v>
      </c>
      <c r="D67">
        <f>B46</f>
        <v>26000</v>
      </c>
    </row>
    <row r="68" spans="1:4">
      <c r="B68">
        <f>SUM(D53:D59)</f>
        <v>28000</v>
      </c>
      <c r="C68" t="s">
        <v>27</v>
      </c>
      <c r="D68">
        <f>B47</f>
        <v>28000</v>
      </c>
    </row>
    <row r="69" spans="1:4">
      <c r="B69">
        <f>SUM(E53:E59)</f>
        <v>28000</v>
      </c>
      <c r="C69" t="s">
        <v>27</v>
      </c>
      <c r="D69">
        <f>B48</f>
        <v>28000</v>
      </c>
    </row>
    <row r="70" spans="1:4">
      <c r="A70" t="s">
        <v>26</v>
      </c>
    </row>
    <row r="71" spans="1:4">
      <c r="B71">
        <f>SUMPRODUCT(B53:E53,B5:E5)</f>
        <v>2500</v>
      </c>
      <c r="C71" t="s">
        <v>28</v>
      </c>
      <c r="D71">
        <f>B15</f>
        <v>2500</v>
      </c>
    </row>
    <row r="72" spans="1:4">
      <c r="B72">
        <f t="shared" ref="B72:B77" si="4">SUMPRODUCT(B54:E54,B6:E6)</f>
        <v>3000</v>
      </c>
      <c r="C72" t="s">
        <v>28</v>
      </c>
      <c r="D72">
        <f t="shared" ref="D72:D77" si="5">B16</f>
        <v>3000</v>
      </c>
    </row>
    <row r="73" spans="1:4">
      <c r="B73">
        <f t="shared" si="4"/>
        <v>2500</v>
      </c>
      <c r="C73" t="s">
        <v>28</v>
      </c>
      <c r="D73">
        <f t="shared" si="5"/>
        <v>2500</v>
      </c>
    </row>
    <row r="74" spans="1:4">
      <c r="B74">
        <f t="shared" si="4"/>
        <v>714.04390816155808</v>
      </c>
      <c r="C74" t="s">
        <v>28</v>
      </c>
      <c r="D74">
        <f t="shared" si="5"/>
        <v>2600</v>
      </c>
    </row>
    <row r="75" spans="1:4">
      <c r="B75">
        <f t="shared" si="4"/>
        <v>2500</v>
      </c>
      <c r="C75" t="s">
        <v>28</v>
      </c>
      <c r="D75">
        <f t="shared" si="5"/>
        <v>2500</v>
      </c>
    </row>
    <row r="76" spans="1:4">
      <c r="B76">
        <f t="shared" si="4"/>
        <v>37999.999999999993</v>
      </c>
      <c r="C76" t="s">
        <v>28</v>
      </c>
      <c r="D76">
        <f t="shared" si="5"/>
        <v>38300</v>
      </c>
    </row>
    <row r="77" spans="1:4">
      <c r="B77">
        <f t="shared" si="4"/>
        <v>2499.9999999999991</v>
      </c>
      <c r="C77" t="s">
        <v>28</v>
      </c>
      <c r="D77">
        <f t="shared" si="5"/>
        <v>2500</v>
      </c>
    </row>
    <row r="97" spans="1:1">
      <c r="A97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2014-01-19T03:55:05Z</dcterms:created>
  <dcterms:modified xsi:type="dcterms:W3CDTF">2015-05-12T00:59:17Z</dcterms:modified>
</cp:coreProperties>
</file>