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8380" yWindow="0" windowWidth="25600" windowHeight="16660" tabRatio="500"/>
  </bookViews>
  <sheets>
    <sheet name="Sheet1" sheetId="1" r:id="rId1"/>
  </sheets>
  <definedNames>
    <definedName name="solver_adj" localSheetId="0" hidden="1">Sheet1!$B$9:$B$28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Sheet1!$E$26:$E$30</definedName>
    <definedName name="solver_lhs2" localSheetId="0" hidden="1">Sheet1!$E$32:$E$36</definedName>
    <definedName name="solver_lhs3" localSheetId="0" hidden="1">Sheet1!$E$37:$E$41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Sheet1!$E$24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Sheet1!$G$26:$G$30</definedName>
    <definedName name="solver_rhs2" localSheetId="0" hidden="1">Sheet1!$G$32:$G$36</definedName>
    <definedName name="solver_rhs3" localSheetId="0" hidden="1">Sheet1!$G$37:$G$41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 a="1"/>
  <c r="E30" i="1"/>
  <c r="E29" i="1" a="1"/>
  <c r="E29" i="1"/>
  <c r="E28" i="1" a="1"/>
  <c r="E28" i="1"/>
  <c r="E27" i="1" a="1"/>
  <c r="E27" i="1"/>
  <c r="E26" i="1" a="1"/>
  <c r="E26" i="1"/>
  <c r="E40" i="1"/>
  <c r="G26" i="1"/>
  <c r="E24" i="1"/>
  <c r="E37" i="1"/>
  <c r="E41" i="1"/>
  <c r="E39" i="1"/>
  <c r="E38" i="1"/>
  <c r="E36" i="1"/>
  <c r="E35" i="1"/>
  <c r="E34" i="1"/>
  <c r="E33" i="1"/>
  <c r="E32" i="1"/>
  <c r="G27" i="1"/>
  <c r="G28" i="1"/>
  <c r="G29" i="1"/>
  <c r="G30" i="1"/>
</calcChain>
</file>

<file path=xl/sharedStrings.xml><?xml version="1.0" encoding="utf-8"?>
<sst xmlns="http://schemas.openxmlformats.org/spreadsheetml/2006/main" count="55" uniqueCount="42">
  <si>
    <t>Part</t>
  </si>
  <si>
    <t>Weekly Demand</t>
  </si>
  <si>
    <t>Machine 1</t>
  </si>
  <si>
    <t>Machine 2</t>
  </si>
  <si>
    <t>Machine 3</t>
  </si>
  <si>
    <t>Machine 4</t>
  </si>
  <si>
    <t>Machine 5</t>
  </si>
  <si>
    <t>Part 1</t>
  </si>
  <si>
    <t>Part 2</t>
  </si>
  <si>
    <t>Part 3</t>
  </si>
  <si>
    <t>Part 4</t>
  </si>
  <si>
    <t>Part 5</t>
  </si>
  <si>
    <t xml:space="preserve">Objective </t>
  </si>
  <si>
    <t>Constraints</t>
  </si>
  <si>
    <t>&gt;=</t>
  </si>
  <si>
    <t>Demand1</t>
  </si>
  <si>
    <t>Demand2</t>
  </si>
  <si>
    <t>Demand3</t>
  </si>
  <si>
    <t>Demand4</t>
  </si>
  <si>
    <t>Demand5</t>
  </si>
  <si>
    <t>Capacity</t>
  </si>
  <si>
    <t>&lt;=</t>
  </si>
  <si>
    <t>Part 1 M1, Non</t>
  </si>
  <si>
    <t>Part 1 M2, Over</t>
  </si>
  <si>
    <t>Part 1 M1, Over</t>
  </si>
  <si>
    <t>Part 1 M2,  Non</t>
  </si>
  <si>
    <t>Part 2, M2,  Non</t>
  </si>
  <si>
    <t>Part 2, M2, Over</t>
  </si>
  <si>
    <t>Part 2, M3,  Non</t>
  </si>
  <si>
    <t>Part 2, M3,  Over</t>
  </si>
  <si>
    <t>Part 2, M4, Non</t>
  </si>
  <si>
    <t>Part 2, M4, Over</t>
  </si>
  <si>
    <t>Part3, M4, Non</t>
  </si>
  <si>
    <t>Part3, M4, Over</t>
  </si>
  <si>
    <t>Part4, M1, Over</t>
  </si>
  <si>
    <t>Part4, M1, Non</t>
  </si>
  <si>
    <t>Part4, M5, Over</t>
  </si>
  <si>
    <t>Part4, M5, Non</t>
  </si>
  <si>
    <t>Part5, M3, Non</t>
  </si>
  <si>
    <t>Part5, M5, Over</t>
  </si>
  <si>
    <t>Part5, M3, Over</t>
  </si>
  <si>
    <t>Part5, M5,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</si>
</sst>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0" xfId="0" applyNumberFormat="1"/>
    <xf numFmtId="3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0" workbookViewId="0">
      <selection activeCell="I30" sqref="I30"/>
    </sheetView>
  </sheetViews>
  <sheetFormatPr baseColWidth="10" defaultRowHeight="15" x14ac:dyDescent="0"/>
  <cols>
    <col min="1" max="1" width="20.33203125" customWidth="1"/>
  </cols>
  <sheetData>
    <row r="1" spans="1:9" ht="30">
      <c r="A1" s="1" t="s">
        <v>0</v>
      </c>
      <c r="B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1</v>
      </c>
      <c r="B2" s="4">
        <v>2450</v>
      </c>
      <c r="D2" s="1" t="s">
        <v>7</v>
      </c>
      <c r="E2" s="2">
        <v>40</v>
      </c>
      <c r="F2" s="2">
        <v>35</v>
      </c>
      <c r="G2" s="2"/>
      <c r="H2" s="2"/>
      <c r="I2" s="2"/>
    </row>
    <row r="3" spans="1:9">
      <c r="A3" s="2">
        <v>2</v>
      </c>
      <c r="B3" s="4">
        <v>2100</v>
      </c>
      <c r="D3" s="1" t="s">
        <v>8</v>
      </c>
      <c r="E3" s="2"/>
      <c r="F3" s="2">
        <v>25</v>
      </c>
      <c r="G3" s="2">
        <v>30</v>
      </c>
      <c r="H3" s="2">
        <v>35</v>
      </c>
      <c r="I3" s="2"/>
    </row>
    <row r="4" spans="1:9">
      <c r="A4" s="2">
        <v>3</v>
      </c>
      <c r="B4" s="4">
        <v>2900</v>
      </c>
      <c r="D4" s="1" t="s">
        <v>9</v>
      </c>
      <c r="E4" s="2"/>
      <c r="F4" s="2"/>
      <c r="G4" s="2"/>
      <c r="H4" s="2">
        <v>50</v>
      </c>
      <c r="I4" s="2"/>
    </row>
    <row r="5" spans="1:9">
      <c r="A5" s="2">
        <v>4</v>
      </c>
      <c r="B5" s="4">
        <v>2800</v>
      </c>
      <c r="D5" s="1" t="s">
        <v>10</v>
      </c>
      <c r="E5" s="2">
        <v>60</v>
      </c>
      <c r="F5" s="2"/>
      <c r="G5" s="2"/>
      <c r="H5" s="2"/>
      <c r="I5" s="2">
        <v>60</v>
      </c>
    </row>
    <row r="6" spans="1:9">
      <c r="A6" s="2">
        <v>5</v>
      </c>
      <c r="B6" s="4">
        <v>1960</v>
      </c>
      <c r="D6" s="1" t="s">
        <v>11</v>
      </c>
      <c r="E6" s="2"/>
      <c r="F6" s="2"/>
      <c r="G6" s="2">
        <v>45</v>
      </c>
      <c r="H6" s="2"/>
      <c r="I6" s="2">
        <v>50</v>
      </c>
    </row>
    <row r="9" spans="1:9">
      <c r="A9" s="5" t="s">
        <v>22</v>
      </c>
      <c r="B9">
        <v>32.083333333333329</v>
      </c>
    </row>
    <row r="10" spans="1:9">
      <c r="A10" s="5" t="s">
        <v>25</v>
      </c>
      <c r="B10">
        <v>80</v>
      </c>
    </row>
    <row r="11" spans="1:9">
      <c r="A11" s="5" t="s">
        <v>26</v>
      </c>
      <c r="B11">
        <v>0</v>
      </c>
    </row>
    <row r="12" spans="1:9">
      <c r="A12" s="5" t="s">
        <v>28</v>
      </c>
      <c r="B12">
        <v>77.494949494949452</v>
      </c>
    </row>
    <row r="13" spans="1:9">
      <c r="A13" s="5" t="s">
        <v>30</v>
      </c>
      <c r="B13">
        <v>2.6666666666666714</v>
      </c>
    </row>
    <row r="14" spans="1:9">
      <c r="A14" s="7" t="s">
        <v>32</v>
      </c>
      <c r="B14">
        <v>77.333333333333329</v>
      </c>
    </row>
    <row r="15" spans="1:9">
      <c r="A15" s="7" t="s">
        <v>35</v>
      </c>
      <c r="B15">
        <v>47.916666666666671</v>
      </c>
    </row>
    <row r="16" spans="1:9">
      <c r="A16" s="7" t="s">
        <v>37</v>
      </c>
      <c r="B16">
        <v>16.921212121212164</v>
      </c>
    </row>
    <row r="17" spans="1:7">
      <c r="A17" s="7" t="s">
        <v>38</v>
      </c>
      <c r="B17">
        <v>2.5050505050505478</v>
      </c>
    </row>
    <row r="18" spans="1:7">
      <c r="A18" s="7" t="s">
        <v>41</v>
      </c>
      <c r="B18">
        <v>63.078787878787836</v>
      </c>
    </row>
    <row r="19" spans="1:7">
      <c r="A19" s="5" t="s">
        <v>24</v>
      </c>
      <c r="B19">
        <v>0</v>
      </c>
    </row>
    <row r="20" spans="1:7">
      <c r="A20" s="5" t="s">
        <v>23</v>
      </c>
      <c r="B20">
        <v>0</v>
      </c>
    </row>
    <row r="21" spans="1:7">
      <c r="A21" s="5" t="s">
        <v>27</v>
      </c>
      <c r="B21">
        <v>0</v>
      </c>
      <c r="D21" s="6"/>
    </row>
    <row r="22" spans="1:7">
      <c r="A22" s="5" t="s">
        <v>29</v>
      </c>
      <c r="B22">
        <v>0</v>
      </c>
    </row>
    <row r="23" spans="1:7">
      <c r="A23" s="5" t="s">
        <v>31</v>
      </c>
      <c r="B23">
        <v>40</v>
      </c>
    </row>
    <row r="24" spans="1:7">
      <c r="A24" s="7" t="s">
        <v>33</v>
      </c>
      <c r="B24">
        <v>0</v>
      </c>
      <c r="D24" t="s">
        <v>12</v>
      </c>
      <c r="E24">
        <f>SUM(B19:B28)</f>
        <v>46.956993006992967</v>
      </c>
    </row>
    <row r="25" spans="1:7">
      <c r="A25" s="7" t="s">
        <v>34</v>
      </c>
      <c r="B25">
        <v>6.9569930069929669</v>
      </c>
      <c r="D25" t="s">
        <v>13</v>
      </c>
    </row>
    <row r="26" spans="1:7">
      <c r="A26" s="7" t="s">
        <v>36</v>
      </c>
      <c r="B26">
        <v>0</v>
      </c>
      <c r="D26" t="s">
        <v>15</v>
      </c>
      <c r="E26">
        <f t="array" ref="E26">0.6*(SUM(B9:B10*TRANSPOSE(E2:F2))+SUM(B19:B20*TRANSPOSE(E2:F2)))</f>
        <v>2449.9999999999995</v>
      </c>
      <c r="F26" t="s">
        <v>14</v>
      </c>
      <c r="G26" s="3">
        <f>B2</f>
        <v>2450</v>
      </c>
    </row>
    <row r="27" spans="1:7">
      <c r="A27" s="7" t="s">
        <v>40</v>
      </c>
      <c r="B27">
        <v>0</v>
      </c>
      <c r="D27" t="s">
        <v>16</v>
      </c>
      <c r="E27">
        <f t="array" ref="E27">0.55*(SUM(B11:B13*TRANSPOSE(F3:H3))+SUM(B21:B23*TRANSPOSE(F3:H3)))</f>
        <v>2099.9999999999995</v>
      </c>
      <c r="F27" t="s">
        <v>14</v>
      </c>
      <c r="G27" s="3">
        <f t="shared" ref="G27:G30" si="0">B3</f>
        <v>2100</v>
      </c>
    </row>
    <row r="28" spans="1:7">
      <c r="A28" s="7" t="s">
        <v>39</v>
      </c>
      <c r="B28">
        <v>0</v>
      </c>
      <c r="D28" t="s">
        <v>17</v>
      </c>
      <c r="E28">
        <f t="array" ref="E28">0.75*(H4*(B14+B24))</f>
        <v>2900</v>
      </c>
      <c r="F28" t="s">
        <v>14</v>
      </c>
      <c r="G28" s="3">
        <f t="shared" si="0"/>
        <v>2900</v>
      </c>
    </row>
    <row r="29" spans="1:7">
      <c r="D29" t="s">
        <v>18</v>
      </c>
      <c r="E29">
        <f t="array" ref="E29">0.65*(SUM(B15*E5,B16*I5,B25*E5,B26*I5))</f>
        <v>2800.0000000000005</v>
      </c>
      <c r="F29" t="s">
        <v>14</v>
      </c>
      <c r="G29" s="3">
        <f t="shared" si="0"/>
        <v>2800</v>
      </c>
    </row>
    <row r="30" spans="1:7">
      <c r="D30" t="s">
        <v>19</v>
      </c>
      <c r="E30">
        <f t="array" ref="E30">0.6*(SUM(B17*G6,B18*I6,B27*G6,B28*I6))</f>
        <v>1959.9999999999998</v>
      </c>
      <c r="F30" t="s">
        <v>14</v>
      </c>
      <c r="G30" s="3">
        <f t="shared" si="0"/>
        <v>1960</v>
      </c>
    </row>
    <row r="32" spans="1:7">
      <c r="D32" t="s">
        <v>20</v>
      </c>
      <c r="E32">
        <f>SUM(B9,B15)</f>
        <v>80</v>
      </c>
      <c r="F32" t="s">
        <v>21</v>
      </c>
      <c r="G32">
        <v>80</v>
      </c>
    </row>
    <row r="33" spans="5:7">
      <c r="E33">
        <f>SUM(B10:B11)</f>
        <v>80</v>
      </c>
      <c r="F33" t="s">
        <v>21</v>
      </c>
      <c r="G33">
        <v>80</v>
      </c>
    </row>
    <row r="34" spans="5:7">
      <c r="E34">
        <f>SUM(B12,B17)</f>
        <v>80</v>
      </c>
      <c r="F34" t="s">
        <v>21</v>
      </c>
      <c r="G34">
        <v>80</v>
      </c>
    </row>
    <row r="35" spans="5:7">
      <c r="E35">
        <f>SUM(B13:B14)</f>
        <v>80</v>
      </c>
      <c r="F35" t="s">
        <v>21</v>
      </c>
      <c r="G35">
        <v>80</v>
      </c>
    </row>
    <row r="36" spans="5:7">
      <c r="E36">
        <f>SUM(B16,B18)</f>
        <v>80</v>
      </c>
      <c r="F36" t="s">
        <v>21</v>
      </c>
      <c r="G36">
        <v>80</v>
      </c>
    </row>
    <row r="37" spans="5:7">
      <c r="E37">
        <f>SUM(B19,B25)</f>
        <v>6.9569930069929669</v>
      </c>
      <c r="F37" t="s">
        <v>21</v>
      </c>
      <c r="G37">
        <v>40</v>
      </c>
    </row>
    <row r="38" spans="5:7">
      <c r="E38">
        <f>SUM(B20:B21)</f>
        <v>0</v>
      </c>
      <c r="F38" t="s">
        <v>21</v>
      </c>
      <c r="G38">
        <v>40</v>
      </c>
    </row>
    <row r="39" spans="5:7">
      <c r="E39">
        <f>SUM(B22,B27)</f>
        <v>0</v>
      </c>
      <c r="F39" t="s">
        <v>21</v>
      </c>
      <c r="G39">
        <v>40</v>
      </c>
    </row>
    <row r="40" spans="5:7">
      <c r="E40">
        <f>SUM(B23:B24)</f>
        <v>40</v>
      </c>
      <c r="F40" t="s">
        <v>21</v>
      </c>
      <c r="G40">
        <v>40</v>
      </c>
    </row>
    <row r="41" spans="5:7">
      <c r="E41">
        <f>SUM(B26,B28)</f>
        <v>0</v>
      </c>
      <c r="F41" t="s">
        <v>21</v>
      </c>
      <c r="G41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Sai</dc:creator>
  <cp:lastModifiedBy>Na Sai</cp:lastModifiedBy>
  <dcterms:created xsi:type="dcterms:W3CDTF">2015-05-24T00:12:25Z</dcterms:created>
  <dcterms:modified xsi:type="dcterms:W3CDTF">2015-05-24T05:26:10Z</dcterms:modified>
</cp:coreProperties>
</file>