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520" tabRatio="500"/>
  </bookViews>
  <sheets>
    <sheet name="Sheet1" sheetId="1" r:id="rId1"/>
    <sheet name="Sheet2" sheetId="2" r:id="rId2"/>
    <sheet name="Sheet3" sheetId="4" r:id="rId3"/>
    <sheet name="Sheet4" sheetId="5" r:id="rId4"/>
  </sheets>
  <definedNames>
    <definedName name="_xlnm._FilterDatabase" localSheetId="0" hidden="1">Sheet1!$A$1:$G$1</definedName>
    <definedName name="_xlnm._FilterDatabase" localSheetId="1" hidden="1">Sheet2!$A$1:$C$1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2" i="5"/>
  <c r="D3" i="5"/>
  <c r="D4" i="5"/>
  <c r="D2" i="5"/>
  <c r="B4" i="5"/>
  <c r="C4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2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50" i="4"/>
  <c r="D51" i="4"/>
  <c r="D52" i="4"/>
  <c r="D53" i="4"/>
  <c r="D54" i="4"/>
  <c r="D46" i="4"/>
  <c r="D47" i="4"/>
  <c r="D48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17" i="4"/>
  <c r="D18" i="4"/>
  <c r="D11" i="4"/>
  <c r="D12" i="4"/>
  <c r="D13" i="4"/>
  <c r="D14" i="4"/>
  <c r="D15" i="4"/>
  <c r="D3" i="4"/>
  <c r="D4" i="4"/>
  <c r="D5" i="4"/>
  <c r="D6" i="4"/>
  <c r="D7" i="4"/>
  <c r="D8" i="4"/>
  <c r="D9" i="4"/>
</calcChain>
</file>

<file path=xl/sharedStrings.xml><?xml version="1.0" encoding="utf-8"?>
<sst xmlns="http://schemas.openxmlformats.org/spreadsheetml/2006/main" count="415" uniqueCount="196">
  <si>
    <t>País</t>
  </si>
  <si>
    <t>Tipo de acuerdo</t>
  </si>
  <si>
    <t>Entrada en vigencia</t>
  </si>
  <si>
    <t>Bolivia</t>
  </si>
  <si>
    <t>Acuerdo de Complementación Económica</t>
  </si>
  <si>
    <t>Venezuela</t>
  </si>
  <si>
    <t>Mercosur</t>
  </si>
  <si>
    <t>Canadá</t>
  </si>
  <si>
    <t>Acuerdo de Libre Comercio</t>
  </si>
  <si>
    <t>México</t>
  </si>
  <si>
    <t>Centroamérica</t>
  </si>
  <si>
    <t>Unión Europea</t>
  </si>
  <si>
    <t>Acuerdo de Asociación</t>
  </si>
  <si>
    <t>Corea del Sur</t>
  </si>
  <si>
    <t>Estados Unidos</t>
  </si>
  <si>
    <t>P4</t>
  </si>
  <si>
    <t>Acuerdo de Asociación Económica</t>
  </si>
  <si>
    <t>China</t>
  </si>
  <si>
    <t>India</t>
  </si>
  <si>
    <t>Acuerdo de Alcance Parcial</t>
  </si>
  <si>
    <t>Japón</t>
  </si>
  <si>
    <t>Cuba</t>
  </si>
  <si>
    <t>Panamá</t>
  </si>
  <si>
    <t>Perú</t>
  </si>
  <si>
    <t>Australia</t>
  </si>
  <si>
    <t>Colombia</t>
  </si>
  <si>
    <t>Ecuador</t>
  </si>
  <si>
    <t>Turquía</t>
  </si>
  <si>
    <t>Malasia</t>
  </si>
  <si>
    <t>Hong Kong</t>
  </si>
  <si>
    <t>Vietnam</t>
  </si>
  <si>
    <t>Tailandia</t>
  </si>
  <si>
    <t>Agreement type</t>
  </si>
  <si>
    <t>Entry in force</t>
  </si>
  <si>
    <t>Mexico</t>
  </si>
  <si>
    <t>Central America</t>
  </si>
  <si>
    <t>European Union</t>
  </si>
  <si>
    <t>South Korea</t>
  </si>
  <si>
    <t>Unites States</t>
  </si>
  <si>
    <t>Japan</t>
  </si>
  <si>
    <t>Panama</t>
  </si>
  <si>
    <t>Peru</t>
  </si>
  <si>
    <t>Turkey</t>
  </si>
  <si>
    <t>Malaysia</t>
  </si>
  <si>
    <t>Thailand</t>
  </si>
  <si>
    <t>Canada</t>
  </si>
  <si>
    <t>AELC</t>
  </si>
  <si>
    <t>Economic Association Agreement</t>
  </si>
  <si>
    <t>Association Agreement</t>
  </si>
  <si>
    <t>Partial Reaching Agreement</t>
  </si>
  <si>
    <t>Free Trade Agreement</t>
  </si>
  <si>
    <t>Economic Complementation Agreement</t>
  </si>
  <si>
    <t>Southern Common Market</t>
  </si>
  <si>
    <t>European Free Trade Association</t>
  </si>
  <si>
    <t>Country/Region</t>
  </si>
  <si>
    <t>&lt;img src="http://pachamaltese.github.io/blog/banderas/in.svg" height=30px&gt;</t>
  </si>
  <si>
    <t>&lt;img src="http://pachamaltese.github.io/blog/banderas/jp.svg" height=30px&gt;</t>
  </si>
  <si>
    <t>&lt;img src="http://pachamaltese.github.io/blog/banderas/bo.svg" height=30px&gt;</t>
  </si>
  <si>
    <t>&lt;img src="http://pachamaltese.github.io/blog/banderas/ve.svg" height=30px&gt;</t>
  </si>
  <si>
    <t>&lt;img src="http://pachamaltese.github.io/blog/banderas/mercosur.svg" height=30px&gt;</t>
  </si>
  <si>
    <t>&lt;img src="http://pachamaltese.github.io/blog/banderas/cu.svg" height=30px&gt;</t>
  </si>
  <si>
    <t>&lt;img src="http://pachamaltese.github.io/blog/banderas/pe.svg" height=30px&gt;</t>
  </si>
  <si>
    <t>&lt;img src="http://pachamaltese.github.io/blog/banderas/ec.svg" height=30px&gt;</t>
  </si>
  <si>
    <t>&lt;img src="http://pachamaltese.github.io/blog/banderas/ca.svg" height=30px&gt;</t>
  </si>
  <si>
    <t>&lt;img src="http://pachamaltese.github.io/blog/banderas/mx.svg" height=30px&gt;</t>
  </si>
  <si>
    <t>&lt;img src="http://pachamaltese.github.io/blog/banderas/kr.svg" height=30px&gt;</t>
  </si>
  <si>
    <t>&lt;img src="http://pachamaltese.github.io/blog/banderas/efta.svg" height=30px&gt;</t>
  </si>
  <si>
    <t>&lt;img src="http://pachamaltese.github.io/blog/banderas/us.svg" height=30px&gt;</t>
  </si>
  <si>
    <t>&lt;img src="http://pachamaltese.github.io/blog/banderas/cn.svg" height=30px&gt;</t>
  </si>
  <si>
    <t>&lt;img src="http://pachamaltese.github.io/blog/banderas/pa.svg" height=30px&gt;</t>
  </si>
  <si>
    <t>&lt;img src="http://pachamaltese.github.io/blog/banderas/au.svg" height=30px&gt;</t>
  </si>
  <si>
    <t>&lt;img src="http://pachamaltese.github.io/blog/banderas/co.svg" height=30px&gt;</t>
  </si>
  <si>
    <t>&lt;img src="http://pachamaltese.github.io/blog/banderas/tr.svg" height=30px&gt;</t>
  </si>
  <si>
    <t>&lt;img src="http://pachamaltese.github.io/blog/banderas/ma.svg" height=30px&gt;</t>
  </si>
  <si>
    <t>&lt;img src="http://pachamaltese.github.io/blog/banderas/hk.svg" height=30px&gt;</t>
  </si>
  <si>
    <t>&lt;img src="http://pachamaltese.github.io/blog/banderas/vn.svg" height=30px&gt;</t>
  </si>
  <si>
    <t>&lt;img src="http://pachamaltese.github.io/blog/banderas/th.svg" height=30px&gt;</t>
  </si>
  <si>
    <t>Flag</t>
  </si>
  <si>
    <t>Austria (European Union)</t>
  </si>
  <si>
    <t>Belgium (European Union)</t>
  </si>
  <si>
    <t>Bulgaria (European Union)</t>
  </si>
  <si>
    <t>Czech Republic (European Union)</t>
  </si>
  <si>
    <t>Cyprus (European Union)</t>
  </si>
  <si>
    <t>Croatia (European Union)</t>
  </si>
  <si>
    <t>Denmark (European Union)</t>
  </si>
  <si>
    <t>Estonia (European Union)</t>
  </si>
  <si>
    <t>Finland (European Union)</t>
  </si>
  <si>
    <t>France (European Union)</t>
  </si>
  <si>
    <t>Germany (European Union)</t>
  </si>
  <si>
    <t>Greece (European Union)</t>
  </si>
  <si>
    <t>Hungary (European Union)</t>
  </si>
  <si>
    <t>Ireland (European Union)</t>
  </si>
  <si>
    <t>Italy (European Union)</t>
  </si>
  <si>
    <t>Latvia (European Union)</t>
  </si>
  <si>
    <t>Lithuania (European Union)</t>
  </si>
  <si>
    <t>Luxembourg (European Union)</t>
  </si>
  <si>
    <t>Malta (European Union)</t>
  </si>
  <si>
    <t>Netherlands (European Union)</t>
  </si>
  <si>
    <t>Romania (European Union)</t>
  </si>
  <si>
    <t>Slovakia (European Union)</t>
  </si>
  <si>
    <t>Slovenia (European Union)</t>
  </si>
  <si>
    <t>Spain (European Union)</t>
  </si>
  <si>
    <t>Sweden (European Union)</t>
  </si>
  <si>
    <t>United Kingdom (European Union)</t>
  </si>
  <si>
    <t xml:space="preserve">Austria </t>
  </si>
  <si>
    <t xml:space="preserve">Belgium </t>
  </si>
  <si>
    <t xml:space="preserve">Bulgaria </t>
  </si>
  <si>
    <t xml:space="preserve">Croatia </t>
  </si>
  <si>
    <t xml:space="preserve">Cyprus </t>
  </si>
  <si>
    <t xml:space="preserve">Czech Republic </t>
  </si>
  <si>
    <t xml:space="preserve">Denmark </t>
  </si>
  <si>
    <t xml:space="preserve">Estonia </t>
  </si>
  <si>
    <t xml:space="preserve">Finland </t>
  </si>
  <si>
    <t xml:space="preserve">France </t>
  </si>
  <si>
    <t xml:space="preserve">Germany </t>
  </si>
  <si>
    <t xml:space="preserve">Greece </t>
  </si>
  <si>
    <t xml:space="preserve">Hungary </t>
  </si>
  <si>
    <t xml:space="preserve">Ireland </t>
  </si>
  <si>
    <t xml:space="preserve">Italy </t>
  </si>
  <si>
    <t xml:space="preserve">Latvia </t>
  </si>
  <si>
    <t xml:space="preserve">Lithuania </t>
  </si>
  <si>
    <t xml:space="preserve">Luxembourg </t>
  </si>
  <si>
    <t xml:space="preserve">Malta </t>
  </si>
  <si>
    <t xml:space="preserve">Netherlands </t>
  </si>
  <si>
    <t xml:space="preserve">Romania </t>
  </si>
  <si>
    <t xml:space="preserve">Slovakia </t>
  </si>
  <si>
    <t xml:space="preserve">Slovenia </t>
  </si>
  <si>
    <t xml:space="preserve">Spain </t>
  </si>
  <si>
    <t xml:space="preserve">Sweden </t>
  </si>
  <si>
    <t xml:space="preserve">United Kingdom </t>
  </si>
  <si>
    <t>Brunei</t>
  </si>
  <si>
    <t>New Zealand</t>
  </si>
  <si>
    <t>Singapore</t>
  </si>
  <si>
    <t>Brunei (P4)</t>
  </si>
  <si>
    <t>New Zealand (P4)</t>
  </si>
  <si>
    <t>Singapore (P4)</t>
  </si>
  <si>
    <t>Argentina</t>
  </si>
  <si>
    <t>Bolivia (also a member or Southern Common Market)</t>
  </si>
  <si>
    <t>Brasil</t>
  </si>
  <si>
    <t>Paraguay</t>
  </si>
  <si>
    <t>Uruguay</t>
  </si>
  <si>
    <t>Argentina (Southern Common Market)</t>
  </si>
  <si>
    <t>Brasil (Southern Common Market)</t>
  </si>
  <si>
    <t>Paraguay (Southern Common Market)</t>
  </si>
  <si>
    <t>Uruguay (Southern Common Market)</t>
  </si>
  <si>
    <t>Belice</t>
  </si>
  <si>
    <t>Costa Rica</t>
  </si>
  <si>
    <t>El Salvador</t>
  </si>
  <si>
    <t>Honduras</t>
  </si>
  <si>
    <t>Belice (Central America)</t>
  </si>
  <si>
    <t>Costa Rica (Central America)</t>
  </si>
  <si>
    <t>El Salvador (Central America)</t>
  </si>
  <si>
    <t>Honduras (Central America)</t>
  </si>
  <si>
    <t>Panama (Central America)</t>
  </si>
  <si>
    <t>Iceland</t>
  </si>
  <si>
    <t>Liechtenstein</t>
  </si>
  <si>
    <t>Norway</t>
  </si>
  <si>
    <t>Switzerland</t>
  </si>
  <si>
    <t>Iceland (European Free Trade Association)</t>
  </si>
  <si>
    <t>Liechtenstein (European Free Trade Association)</t>
  </si>
  <si>
    <t>Norway (European Free Trade Association)</t>
  </si>
  <si>
    <t>Switzerland (European Free Trade Association)</t>
  </si>
  <si>
    <t>country</t>
  </si>
  <si>
    <t>text</t>
  </si>
  <si>
    <t>year</t>
  </si>
  <si>
    <t>Region</t>
  </si>
  <si>
    <t>Parent</t>
  </si>
  <si>
    <t xml:space="preserve">Belice </t>
  </si>
  <si>
    <t xml:space="preserve">Costa Rica </t>
  </si>
  <si>
    <t xml:space="preserve">El Salvador </t>
  </si>
  <si>
    <t xml:space="preserve">Honduras </t>
  </si>
  <si>
    <t xml:space="preserve">Iceland </t>
  </si>
  <si>
    <t xml:space="preserve">Liechtenstein </t>
  </si>
  <si>
    <t xml:space="preserve">Norway </t>
  </si>
  <si>
    <t xml:space="preserve">Panama </t>
  </si>
  <si>
    <t xml:space="preserve">Switzerland </t>
  </si>
  <si>
    <t>Venezuela (also a member of Southern Common Market)</t>
  </si>
  <si>
    <t>Type of Agreement</t>
  </si>
  <si>
    <t>Val</t>
  </si>
  <si>
    <t>Fac</t>
  </si>
  <si>
    <t>Nicaragua</t>
  </si>
  <si>
    <t>Nicaragua (Central America)</t>
  </si>
  <si>
    <t xml:space="preserve">Nicaragua </t>
  </si>
  <si>
    <t>EXPO</t>
  </si>
  <si>
    <t>Multilateral Agreements</t>
  </si>
  <si>
    <t>Bilateral Agreements</t>
  </si>
  <si>
    <t>Exports</t>
  </si>
  <si>
    <t>Copper</t>
  </si>
  <si>
    <t>Non-Copper</t>
  </si>
  <si>
    <t>Total</t>
  </si>
  <si>
    <t>pvar</t>
  </si>
  <si>
    <t>x2014</t>
  </si>
  <si>
    <t>x2015</t>
  </si>
  <si>
    <t>usdvar</t>
  </si>
  <si>
    <t>&lt;img src="http://pachamaltese.github.io/blog/banderas/noflag.svg" height=30px&gt;</t>
  </si>
  <si>
    <t>&lt;img src="http://pachamaltese.github.io/blog/banderas/eu.svg" height=30px&gt;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</si>
</sst>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  <font>
      <i/>
      <sz val="12"/>
      <color theme="1"/>
      <name val="Calibri (Body)"/>
    </font>
    <font>
      <i/>
      <sz val="12"/>
      <color rgb="FF00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D5B4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8" borderId="1" xfId="0" applyFont="1" applyFill="1" applyBorder="1"/>
    <xf numFmtId="0" fontId="6" fillId="7" borderId="1" xfId="0" applyFont="1" applyFill="1" applyBorder="1"/>
    <xf numFmtId="0" fontId="6" fillId="6" borderId="1" xfId="0" applyFont="1" applyFill="1" applyBorder="1"/>
    <xf numFmtId="0" fontId="6" fillId="5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2" fontId="6" fillId="0" borderId="1" xfId="0" applyNumberFormat="1" applyFont="1" applyBorder="1" applyAlignment="1">
      <alignment horizontal="right"/>
    </xf>
    <xf numFmtId="2" fontId="7" fillId="2" borderId="1" xfId="113" applyNumberFormat="1" applyFont="1" applyFill="1" applyBorder="1" applyAlignment="1">
      <alignment horizontal="right"/>
    </xf>
    <xf numFmtId="2" fontId="7" fillId="8" borderId="1" xfId="113" applyNumberFormat="1" applyFont="1" applyFill="1" applyBorder="1" applyAlignment="1">
      <alignment horizontal="right"/>
    </xf>
    <xf numFmtId="2" fontId="7" fillId="7" borderId="1" xfId="113" applyNumberFormat="1" applyFont="1" applyFill="1" applyBorder="1" applyAlignment="1">
      <alignment horizontal="right"/>
    </xf>
    <xf numFmtId="2" fontId="7" fillId="6" borderId="1" xfId="113" applyNumberFormat="1" applyFont="1" applyFill="1" applyBorder="1" applyAlignment="1">
      <alignment horizontal="right"/>
    </xf>
    <xf numFmtId="2" fontId="8" fillId="6" borderId="1" xfId="0" applyNumberFormat="1" applyFont="1" applyFill="1" applyBorder="1" applyAlignment="1">
      <alignment horizontal="right"/>
    </xf>
    <xf numFmtId="2" fontId="9" fillId="9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/>
    </xf>
    <xf numFmtId="2" fontId="7" fillId="5" borderId="1" xfId="113" applyNumberFormat="1" applyFont="1" applyFill="1" applyBorder="1" applyAlignment="1">
      <alignment horizontal="right"/>
    </xf>
    <xf numFmtId="2" fontId="6" fillId="3" borderId="1" xfId="0" applyNumberFormat="1" applyFont="1" applyFill="1" applyBorder="1" applyAlignment="1">
      <alignment horizontal="right"/>
    </xf>
    <xf numFmtId="2" fontId="7" fillId="4" borderId="1" xfId="113" applyNumberFormat="1" applyFont="1" applyFill="1" applyBorder="1" applyAlignment="1">
      <alignment horizontal="right"/>
    </xf>
    <xf numFmtId="2" fontId="6" fillId="4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1" fontId="6" fillId="0" borderId="1" xfId="0" applyNumberFormat="1" applyFont="1" applyBorder="1" applyAlignment="1">
      <alignment horizontal="right"/>
    </xf>
    <xf numFmtId="1" fontId="6" fillId="8" borderId="1" xfId="0" applyNumberFormat="1" applyFont="1" applyFill="1" applyBorder="1" applyAlignment="1">
      <alignment horizontal="right"/>
    </xf>
    <xf numFmtId="1" fontId="6" fillId="7" borderId="1" xfId="0" applyNumberFormat="1" applyFont="1" applyFill="1" applyBorder="1" applyAlignment="1">
      <alignment horizontal="right"/>
    </xf>
    <xf numFmtId="1" fontId="6" fillId="6" borderId="1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right"/>
    </xf>
    <xf numFmtId="1" fontId="6" fillId="3" borderId="1" xfId="0" applyNumberFormat="1" applyFont="1" applyFill="1" applyBorder="1" applyAlignment="1">
      <alignment horizontal="right"/>
    </xf>
    <xf numFmtId="1" fontId="7" fillId="4" borderId="1" xfId="113" applyNumberFormat="1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right"/>
    </xf>
    <xf numFmtId="164" fontId="0" fillId="0" borderId="0" xfId="0" applyNumberFormat="1"/>
  </cellXfs>
  <cellStyles count="1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Millares 2" xfId="11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F1" workbookViewId="0">
      <selection activeCell="G7" sqref="G7"/>
    </sheetView>
  </sheetViews>
  <sheetFormatPr baseColWidth="10" defaultRowHeight="15" x14ac:dyDescent="0"/>
  <cols>
    <col min="2" max="2" width="41.6640625" bestFit="1" customWidth="1"/>
    <col min="3" max="3" width="20.33203125" bestFit="1" customWidth="1"/>
    <col min="4" max="4" width="81.33203125" bestFit="1" customWidth="1"/>
    <col min="5" max="5" width="91" customWidth="1"/>
    <col min="6" max="6" width="41.6640625" bestFit="1" customWidth="1"/>
    <col min="7" max="7" width="16.6640625" bestFit="1" customWidth="1"/>
  </cols>
  <sheetData>
    <row r="1" spans="1:7" ht="16">
      <c r="A1" s="1" t="s">
        <v>0</v>
      </c>
      <c r="B1" s="1" t="s">
        <v>1</v>
      </c>
      <c r="C1" s="1" t="s">
        <v>2</v>
      </c>
      <c r="D1" s="1" t="s">
        <v>77</v>
      </c>
      <c r="E1" s="1" t="s">
        <v>54</v>
      </c>
      <c r="F1" s="1" t="s">
        <v>32</v>
      </c>
      <c r="G1" s="1" t="s">
        <v>33</v>
      </c>
    </row>
    <row r="2" spans="1:7" ht="16">
      <c r="A2" s="1" t="s">
        <v>31</v>
      </c>
      <c r="B2" s="1" t="s">
        <v>8</v>
      </c>
      <c r="C2" s="1">
        <v>2015</v>
      </c>
      <c r="D2" s="1" t="s">
        <v>76</v>
      </c>
      <c r="E2" s="1" t="s">
        <v>44</v>
      </c>
      <c r="F2" s="1" t="s">
        <v>50</v>
      </c>
      <c r="G2" s="1">
        <v>2015</v>
      </c>
    </row>
    <row r="3" spans="1:7" ht="16">
      <c r="A3" s="1" t="s">
        <v>30</v>
      </c>
      <c r="B3" s="1" t="s">
        <v>8</v>
      </c>
      <c r="C3" s="1">
        <v>2014</v>
      </c>
      <c r="D3" s="1" t="s">
        <v>75</v>
      </c>
      <c r="E3" s="1" t="s">
        <v>30</v>
      </c>
      <c r="F3" s="1" t="s">
        <v>50</v>
      </c>
      <c r="G3" s="1">
        <v>2014</v>
      </c>
    </row>
    <row r="4" spans="1:7" ht="16">
      <c r="A4" s="1" t="s">
        <v>29</v>
      </c>
      <c r="B4" s="1" t="s">
        <v>8</v>
      </c>
      <c r="C4" s="1">
        <v>2014</v>
      </c>
      <c r="D4" s="1" t="s">
        <v>74</v>
      </c>
      <c r="E4" s="1" t="s">
        <v>29</v>
      </c>
      <c r="F4" s="1" t="s">
        <v>50</v>
      </c>
      <c r="G4" s="1">
        <v>2014</v>
      </c>
    </row>
    <row r="5" spans="1:7" ht="16">
      <c r="A5" s="1" t="s">
        <v>28</v>
      </c>
      <c r="B5" s="1" t="s">
        <v>8</v>
      </c>
      <c r="C5" s="1">
        <v>2012</v>
      </c>
      <c r="D5" s="1" t="s">
        <v>73</v>
      </c>
      <c r="E5" s="1" t="s">
        <v>43</v>
      </c>
      <c r="F5" s="1" t="s">
        <v>50</v>
      </c>
      <c r="G5" s="1">
        <v>2012</v>
      </c>
    </row>
    <row r="6" spans="1:7" ht="16">
      <c r="A6" s="1" t="s">
        <v>27</v>
      </c>
      <c r="B6" s="1" t="s">
        <v>8</v>
      </c>
      <c r="C6" s="1">
        <v>2011</v>
      </c>
      <c r="D6" s="1" t="s">
        <v>72</v>
      </c>
      <c r="E6" s="1" t="s">
        <v>42</v>
      </c>
      <c r="F6" s="1" t="s">
        <v>50</v>
      </c>
      <c r="G6" s="1">
        <v>2011</v>
      </c>
    </row>
    <row r="7" spans="1:7" ht="16">
      <c r="A7" s="1" t="s">
        <v>26</v>
      </c>
      <c r="B7" s="1" t="s">
        <v>4</v>
      </c>
      <c r="C7" s="1">
        <v>2010</v>
      </c>
      <c r="D7" s="1" t="s">
        <v>62</v>
      </c>
      <c r="E7" s="1" t="s">
        <v>26</v>
      </c>
      <c r="F7" s="1" t="s">
        <v>51</v>
      </c>
      <c r="G7" s="1">
        <v>2010</v>
      </c>
    </row>
    <row r="8" spans="1:7" ht="16">
      <c r="A8" s="1" t="s">
        <v>23</v>
      </c>
      <c r="B8" s="1" t="s">
        <v>4</v>
      </c>
      <c r="C8" s="1">
        <v>2009</v>
      </c>
      <c r="D8" s="1" t="s">
        <v>61</v>
      </c>
      <c r="E8" s="1" t="s">
        <v>41</v>
      </c>
      <c r="F8" s="1" t="s">
        <v>51</v>
      </c>
      <c r="G8" s="1">
        <v>2009</v>
      </c>
    </row>
    <row r="9" spans="1:7" ht="16">
      <c r="A9" s="1" t="s">
        <v>25</v>
      </c>
      <c r="B9" s="1" t="s">
        <v>8</v>
      </c>
      <c r="C9" s="1">
        <v>2009</v>
      </c>
      <c r="D9" s="1" t="s">
        <v>71</v>
      </c>
      <c r="E9" s="1" t="s">
        <v>25</v>
      </c>
      <c r="F9" s="1" t="s">
        <v>50</v>
      </c>
      <c r="G9" s="1">
        <v>2009</v>
      </c>
    </row>
    <row r="10" spans="1:7" ht="16">
      <c r="A10" s="1" t="s">
        <v>24</v>
      </c>
      <c r="B10" s="1" t="s">
        <v>8</v>
      </c>
      <c r="C10" s="1">
        <v>2009</v>
      </c>
      <c r="D10" s="1" t="s">
        <v>70</v>
      </c>
      <c r="E10" s="1" t="s">
        <v>24</v>
      </c>
      <c r="F10" s="1" t="s">
        <v>50</v>
      </c>
      <c r="G10" s="1">
        <v>2009</v>
      </c>
    </row>
    <row r="11" spans="1:7" ht="16">
      <c r="A11" s="1" t="s">
        <v>22</v>
      </c>
      <c r="B11" s="1" t="s">
        <v>8</v>
      </c>
      <c r="C11" s="1">
        <v>2008</v>
      </c>
      <c r="D11" s="1" t="s">
        <v>69</v>
      </c>
      <c r="E11" s="1" t="s">
        <v>40</v>
      </c>
      <c r="F11" s="1" t="s">
        <v>50</v>
      </c>
      <c r="G11" s="1">
        <v>2008</v>
      </c>
    </row>
    <row r="12" spans="1:7" ht="16">
      <c r="A12" s="1" t="s">
        <v>21</v>
      </c>
      <c r="B12" s="1" t="s">
        <v>4</v>
      </c>
      <c r="C12" s="1">
        <v>2008</v>
      </c>
      <c r="D12" s="1" t="s">
        <v>60</v>
      </c>
      <c r="E12" s="1" t="s">
        <v>21</v>
      </c>
      <c r="F12" s="1" t="s">
        <v>51</v>
      </c>
      <c r="G12" s="1">
        <v>2008</v>
      </c>
    </row>
    <row r="13" spans="1:7" ht="16">
      <c r="A13" s="1" t="s">
        <v>20</v>
      </c>
      <c r="B13" s="1" t="s">
        <v>16</v>
      </c>
      <c r="C13" s="1">
        <v>2007</v>
      </c>
      <c r="D13" s="1" t="s">
        <v>56</v>
      </c>
      <c r="E13" s="1" t="s">
        <v>39</v>
      </c>
      <c r="F13" s="1" t="s">
        <v>47</v>
      </c>
      <c r="G13" s="1">
        <v>2007</v>
      </c>
    </row>
    <row r="14" spans="1:7" ht="16">
      <c r="A14" s="1" t="s">
        <v>18</v>
      </c>
      <c r="B14" s="1" t="s">
        <v>19</v>
      </c>
      <c r="C14" s="1">
        <v>2007</v>
      </c>
      <c r="D14" s="1" t="s">
        <v>55</v>
      </c>
      <c r="E14" s="1" t="s">
        <v>18</v>
      </c>
      <c r="F14" s="1" t="s">
        <v>49</v>
      </c>
      <c r="G14" s="1">
        <v>2007</v>
      </c>
    </row>
    <row r="15" spans="1:7" ht="16">
      <c r="A15" s="1" t="s">
        <v>15</v>
      </c>
      <c r="B15" s="1" t="s">
        <v>16</v>
      </c>
      <c r="C15" s="1">
        <v>2006</v>
      </c>
      <c r="D15" s="1" t="s">
        <v>194</v>
      </c>
      <c r="E15" s="1" t="s">
        <v>15</v>
      </c>
      <c r="F15" s="1" t="s">
        <v>47</v>
      </c>
      <c r="G15" s="1">
        <v>2006</v>
      </c>
    </row>
    <row r="16" spans="1:7" ht="16">
      <c r="A16" s="1" t="s">
        <v>17</v>
      </c>
      <c r="B16" s="1" t="s">
        <v>8</v>
      </c>
      <c r="C16" s="1">
        <v>2006</v>
      </c>
      <c r="D16" s="1" t="s">
        <v>68</v>
      </c>
      <c r="E16" s="1" t="s">
        <v>17</v>
      </c>
      <c r="F16" s="1" t="s">
        <v>50</v>
      </c>
      <c r="G16" s="1">
        <v>2006</v>
      </c>
    </row>
    <row r="17" spans="1:7" ht="16">
      <c r="A17" s="1" t="s">
        <v>14</v>
      </c>
      <c r="B17" s="1" t="s">
        <v>8</v>
      </c>
      <c r="C17" s="1">
        <v>2004</v>
      </c>
      <c r="D17" s="1" t="s">
        <v>67</v>
      </c>
      <c r="E17" s="1" t="s">
        <v>38</v>
      </c>
      <c r="F17" s="1" t="s">
        <v>50</v>
      </c>
      <c r="G17" s="1">
        <v>2004</v>
      </c>
    </row>
    <row r="18" spans="1:7" ht="16">
      <c r="A18" s="1" t="s">
        <v>13</v>
      </c>
      <c r="B18" s="1" t="s">
        <v>8</v>
      </c>
      <c r="C18" s="1">
        <v>2004</v>
      </c>
      <c r="D18" s="1" t="s">
        <v>65</v>
      </c>
      <c r="E18" s="1" t="s">
        <v>37</v>
      </c>
      <c r="F18" s="1" t="s">
        <v>50</v>
      </c>
      <c r="G18" s="1">
        <v>2004</v>
      </c>
    </row>
    <row r="19" spans="1:7" ht="16">
      <c r="A19" s="1" t="s">
        <v>46</v>
      </c>
      <c r="B19" s="1" t="s">
        <v>8</v>
      </c>
      <c r="C19" s="1">
        <v>2004</v>
      </c>
      <c r="D19" s="1" t="s">
        <v>66</v>
      </c>
      <c r="E19" s="1" t="s">
        <v>53</v>
      </c>
      <c r="F19" s="1" t="s">
        <v>50</v>
      </c>
      <c r="G19" s="1">
        <v>2004</v>
      </c>
    </row>
    <row r="20" spans="1:7" ht="16">
      <c r="A20" s="1" t="s">
        <v>11</v>
      </c>
      <c r="B20" s="1" t="s">
        <v>12</v>
      </c>
      <c r="C20" s="1">
        <v>2003</v>
      </c>
      <c r="D20" s="1" t="s">
        <v>195</v>
      </c>
      <c r="E20" s="1" t="s">
        <v>36</v>
      </c>
      <c r="F20" s="1" t="s">
        <v>48</v>
      </c>
      <c r="G20" s="1">
        <v>2003</v>
      </c>
    </row>
    <row r="21" spans="1:7" ht="16">
      <c r="A21" s="1" t="s">
        <v>10</v>
      </c>
      <c r="B21" s="1" t="s">
        <v>8</v>
      </c>
      <c r="C21" s="1">
        <v>2002</v>
      </c>
      <c r="D21" s="1" t="s">
        <v>194</v>
      </c>
      <c r="E21" s="1" t="s">
        <v>35</v>
      </c>
      <c r="F21" s="1" t="s">
        <v>50</v>
      </c>
      <c r="G21" s="1">
        <v>2002</v>
      </c>
    </row>
    <row r="22" spans="1:7" ht="16">
      <c r="A22" s="1" t="s">
        <v>9</v>
      </c>
      <c r="B22" s="1" t="s">
        <v>8</v>
      </c>
      <c r="C22" s="1">
        <v>1999</v>
      </c>
      <c r="D22" s="1" t="s">
        <v>64</v>
      </c>
      <c r="E22" s="1" t="s">
        <v>34</v>
      </c>
      <c r="F22" s="1" t="s">
        <v>50</v>
      </c>
      <c r="G22" s="1">
        <v>1999</v>
      </c>
    </row>
    <row r="23" spans="1:7" ht="16">
      <c r="A23" s="1" t="s">
        <v>7</v>
      </c>
      <c r="B23" s="1" t="s">
        <v>8</v>
      </c>
      <c r="C23" s="1">
        <v>1997</v>
      </c>
      <c r="D23" s="1" t="s">
        <v>63</v>
      </c>
      <c r="E23" s="1" t="s">
        <v>45</v>
      </c>
      <c r="F23" s="1" t="s">
        <v>50</v>
      </c>
      <c r="G23" s="1">
        <v>1997</v>
      </c>
    </row>
    <row r="24" spans="1:7" ht="16">
      <c r="A24" s="1" t="s">
        <v>6</v>
      </c>
      <c r="B24" s="1" t="s">
        <v>4</v>
      </c>
      <c r="C24" s="1">
        <v>1996</v>
      </c>
      <c r="D24" s="1" t="s">
        <v>59</v>
      </c>
      <c r="E24" s="1" t="s">
        <v>52</v>
      </c>
      <c r="F24" s="1" t="s">
        <v>51</v>
      </c>
      <c r="G24" s="1">
        <v>1996</v>
      </c>
    </row>
    <row r="25" spans="1:7" ht="16">
      <c r="A25" s="1" t="s">
        <v>5</v>
      </c>
      <c r="B25" s="1" t="s">
        <v>4</v>
      </c>
      <c r="C25" s="1">
        <v>1993</v>
      </c>
      <c r="D25" s="1" t="s">
        <v>58</v>
      </c>
      <c r="E25" s="1" t="s">
        <v>5</v>
      </c>
      <c r="F25" s="1" t="s">
        <v>51</v>
      </c>
      <c r="G25" s="1">
        <v>1993</v>
      </c>
    </row>
    <row r="26" spans="1:7" ht="16">
      <c r="A26" s="1" t="s">
        <v>3</v>
      </c>
      <c r="B26" s="1" t="s">
        <v>4</v>
      </c>
      <c r="C26" s="1">
        <v>1993</v>
      </c>
      <c r="D26" s="1" t="s">
        <v>57</v>
      </c>
      <c r="E26" s="1" t="s">
        <v>3</v>
      </c>
      <c r="F26" s="1" t="s">
        <v>51</v>
      </c>
      <c r="G26" s="1">
        <v>1993</v>
      </c>
    </row>
  </sheetData>
  <autoFilter ref="A1:G1">
    <sortState ref="A2:G26">
      <sortCondition descending="1" ref="G1:G2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7" workbookViewId="0">
      <selection activeCell="B45" sqref="B45"/>
    </sheetView>
  </sheetViews>
  <sheetFormatPr baseColWidth="10" defaultRowHeight="15" x14ac:dyDescent="0"/>
  <cols>
    <col min="1" max="1" width="33.1640625" bestFit="1" customWidth="1"/>
    <col min="2" max="2" width="34.1640625" bestFit="1" customWidth="1"/>
    <col min="3" max="3" width="14" bestFit="1" customWidth="1"/>
  </cols>
  <sheetData>
    <row r="1" spans="1:3" ht="16">
      <c r="A1" s="1" t="s">
        <v>162</v>
      </c>
      <c r="B1" s="1" t="s">
        <v>163</v>
      </c>
      <c r="C1" s="1" t="s">
        <v>164</v>
      </c>
    </row>
    <row r="2" spans="1:3" ht="16">
      <c r="A2" s="1" t="s">
        <v>136</v>
      </c>
      <c r="B2" s="1" t="s">
        <v>141</v>
      </c>
      <c r="C2" s="1">
        <v>1996</v>
      </c>
    </row>
    <row r="3" spans="1:3" ht="16">
      <c r="A3" s="1" t="s">
        <v>24</v>
      </c>
      <c r="B3" s="1" t="s">
        <v>24</v>
      </c>
      <c r="C3" s="1">
        <v>2009</v>
      </c>
    </row>
    <row r="4" spans="1:3" ht="16">
      <c r="A4" s="1" t="s">
        <v>104</v>
      </c>
      <c r="B4" s="1" t="s">
        <v>78</v>
      </c>
      <c r="C4" s="1">
        <v>2003</v>
      </c>
    </row>
    <row r="5" spans="1:3" ht="16">
      <c r="A5" s="1" t="s">
        <v>105</v>
      </c>
      <c r="B5" s="1" t="s">
        <v>79</v>
      </c>
      <c r="C5" s="1">
        <v>2003</v>
      </c>
    </row>
    <row r="6" spans="1:3" ht="16">
      <c r="A6" s="1" t="s">
        <v>145</v>
      </c>
      <c r="B6" s="1" t="s">
        <v>149</v>
      </c>
      <c r="C6" s="1">
        <v>2002</v>
      </c>
    </row>
    <row r="7" spans="1:3" ht="16">
      <c r="A7" s="1" t="s">
        <v>3</v>
      </c>
      <c r="B7" s="1" t="s">
        <v>137</v>
      </c>
      <c r="C7" s="1">
        <v>1993</v>
      </c>
    </row>
    <row r="8" spans="1:3" ht="16">
      <c r="A8" s="1" t="s">
        <v>138</v>
      </c>
      <c r="B8" s="1" t="s">
        <v>142</v>
      </c>
      <c r="C8" s="1">
        <v>1996</v>
      </c>
    </row>
    <row r="9" spans="1:3" ht="16">
      <c r="A9" s="1" t="s">
        <v>130</v>
      </c>
      <c r="B9" s="1" t="s">
        <v>133</v>
      </c>
      <c r="C9" s="1">
        <v>2006</v>
      </c>
    </row>
    <row r="10" spans="1:3" ht="16">
      <c r="A10" s="1" t="s">
        <v>106</v>
      </c>
      <c r="B10" s="1" t="s">
        <v>80</v>
      </c>
      <c r="C10" s="1">
        <v>2003</v>
      </c>
    </row>
    <row r="11" spans="1:3" ht="16">
      <c r="A11" s="1" t="s">
        <v>45</v>
      </c>
      <c r="B11" s="1" t="s">
        <v>45</v>
      </c>
      <c r="C11" s="1">
        <v>1997</v>
      </c>
    </row>
    <row r="12" spans="1:3" ht="16">
      <c r="A12" s="1" t="s">
        <v>17</v>
      </c>
      <c r="B12" s="1" t="s">
        <v>17</v>
      </c>
      <c r="C12" s="1">
        <v>2006</v>
      </c>
    </row>
    <row r="13" spans="1:3" ht="16">
      <c r="A13" s="1" t="s">
        <v>25</v>
      </c>
      <c r="B13" s="1" t="s">
        <v>25</v>
      </c>
      <c r="C13" s="1">
        <v>2009</v>
      </c>
    </row>
    <row r="14" spans="1:3" ht="16">
      <c r="A14" s="1" t="s">
        <v>146</v>
      </c>
      <c r="B14" s="1" t="s">
        <v>150</v>
      </c>
      <c r="C14" s="1">
        <v>2002</v>
      </c>
    </row>
    <row r="15" spans="1:3" ht="16">
      <c r="A15" s="1" t="s">
        <v>107</v>
      </c>
      <c r="B15" s="1" t="s">
        <v>83</v>
      </c>
      <c r="C15" s="1">
        <v>2003</v>
      </c>
    </row>
    <row r="16" spans="1:3" ht="16">
      <c r="A16" s="1" t="s">
        <v>21</v>
      </c>
      <c r="B16" s="1" t="s">
        <v>21</v>
      </c>
      <c r="C16" s="1">
        <v>2008</v>
      </c>
    </row>
    <row r="17" spans="1:3" ht="16">
      <c r="A17" s="1" t="s">
        <v>108</v>
      </c>
      <c r="B17" s="1" t="s">
        <v>82</v>
      </c>
      <c r="C17" s="1">
        <v>2003</v>
      </c>
    </row>
    <row r="18" spans="1:3" ht="16">
      <c r="A18" s="1" t="s">
        <v>109</v>
      </c>
      <c r="B18" s="1" t="s">
        <v>81</v>
      </c>
      <c r="C18" s="1">
        <v>2003</v>
      </c>
    </row>
    <row r="19" spans="1:3" ht="16">
      <c r="A19" s="1" t="s">
        <v>110</v>
      </c>
      <c r="B19" s="1" t="s">
        <v>84</v>
      </c>
      <c r="C19" s="1">
        <v>2003</v>
      </c>
    </row>
    <row r="20" spans="1:3" ht="16">
      <c r="A20" s="1" t="s">
        <v>26</v>
      </c>
      <c r="B20" s="1" t="s">
        <v>26</v>
      </c>
      <c r="C20" s="1">
        <v>2010</v>
      </c>
    </row>
    <row r="21" spans="1:3" ht="16">
      <c r="A21" s="1" t="s">
        <v>147</v>
      </c>
      <c r="B21" s="1" t="s">
        <v>151</v>
      </c>
      <c r="C21" s="1">
        <v>2002</v>
      </c>
    </row>
    <row r="22" spans="1:3" ht="16">
      <c r="A22" s="1" t="s">
        <v>111</v>
      </c>
      <c r="B22" s="1" t="s">
        <v>85</v>
      </c>
      <c r="C22" s="1">
        <v>2003</v>
      </c>
    </row>
    <row r="23" spans="1:3" ht="16">
      <c r="A23" s="1" t="s">
        <v>112</v>
      </c>
      <c r="B23" s="1" t="s">
        <v>86</v>
      </c>
      <c r="C23" s="1">
        <v>2003</v>
      </c>
    </row>
    <row r="24" spans="1:3" ht="16">
      <c r="A24" s="1" t="s">
        <v>113</v>
      </c>
      <c r="B24" s="1" t="s">
        <v>87</v>
      </c>
      <c r="C24" s="1">
        <v>2003</v>
      </c>
    </row>
    <row r="25" spans="1:3" ht="16">
      <c r="A25" s="1" t="s">
        <v>114</v>
      </c>
      <c r="B25" s="1" t="s">
        <v>88</v>
      </c>
      <c r="C25" s="1">
        <v>2003</v>
      </c>
    </row>
    <row r="26" spans="1:3" ht="16">
      <c r="A26" s="1" t="s">
        <v>115</v>
      </c>
      <c r="B26" s="1" t="s">
        <v>89</v>
      </c>
      <c r="C26" s="1">
        <v>2003</v>
      </c>
    </row>
    <row r="27" spans="1:3" ht="16">
      <c r="A27" s="1" t="s">
        <v>148</v>
      </c>
      <c r="B27" s="1" t="s">
        <v>152</v>
      </c>
      <c r="C27" s="1">
        <v>2002</v>
      </c>
    </row>
    <row r="28" spans="1:3" ht="16">
      <c r="A28" s="1" t="s">
        <v>29</v>
      </c>
      <c r="B28" s="1" t="s">
        <v>29</v>
      </c>
      <c r="C28" s="1">
        <v>2014</v>
      </c>
    </row>
    <row r="29" spans="1:3" ht="16">
      <c r="A29" s="1" t="s">
        <v>116</v>
      </c>
      <c r="B29" s="1" t="s">
        <v>90</v>
      </c>
      <c r="C29" s="1">
        <v>2003</v>
      </c>
    </row>
    <row r="30" spans="1:3" ht="16">
      <c r="A30" s="1" t="s">
        <v>154</v>
      </c>
      <c r="B30" s="1" t="s">
        <v>158</v>
      </c>
      <c r="C30" s="1">
        <v>2004</v>
      </c>
    </row>
    <row r="31" spans="1:3" ht="16">
      <c r="A31" s="1" t="s">
        <v>18</v>
      </c>
      <c r="B31" s="1" t="s">
        <v>18</v>
      </c>
      <c r="C31" s="1">
        <v>2007</v>
      </c>
    </row>
    <row r="32" spans="1:3" ht="16">
      <c r="A32" s="1" t="s">
        <v>117</v>
      </c>
      <c r="B32" s="1" t="s">
        <v>91</v>
      </c>
      <c r="C32" s="1">
        <v>2003</v>
      </c>
    </row>
    <row r="33" spans="1:3" ht="16">
      <c r="A33" s="1" t="s">
        <v>118</v>
      </c>
      <c r="B33" s="1" t="s">
        <v>92</v>
      </c>
      <c r="C33" s="1">
        <v>2003</v>
      </c>
    </row>
    <row r="34" spans="1:3" ht="16">
      <c r="A34" s="1" t="s">
        <v>39</v>
      </c>
      <c r="B34" s="1" t="s">
        <v>39</v>
      </c>
      <c r="C34" s="1">
        <v>2007</v>
      </c>
    </row>
    <row r="35" spans="1:3" ht="16">
      <c r="A35" s="1" t="s">
        <v>119</v>
      </c>
      <c r="B35" s="1" t="s">
        <v>93</v>
      </c>
      <c r="C35" s="1">
        <v>2003</v>
      </c>
    </row>
    <row r="36" spans="1:3" ht="16">
      <c r="A36" s="1" t="s">
        <v>155</v>
      </c>
      <c r="B36" s="1" t="s">
        <v>159</v>
      </c>
      <c r="C36" s="1">
        <v>2004</v>
      </c>
    </row>
    <row r="37" spans="1:3" ht="16">
      <c r="A37" s="1" t="s">
        <v>120</v>
      </c>
      <c r="B37" s="1" t="s">
        <v>94</v>
      </c>
      <c r="C37" s="1">
        <v>2003</v>
      </c>
    </row>
    <row r="38" spans="1:3" ht="16">
      <c r="A38" s="1" t="s">
        <v>121</v>
      </c>
      <c r="B38" s="1" t="s">
        <v>95</v>
      </c>
      <c r="C38" s="1">
        <v>2003</v>
      </c>
    </row>
    <row r="39" spans="1:3" ht="16">
      <c r="A39" s="1" t="s">
        <v>43</v>
      </c>
      <c r="B39" s="1" t="s">
        <v>43</v>
      </c>
      <c r="C39" s="1">
        <v>2012</v>
      </c>
    </row>
    <row r="40" spans="1:3" ht="16">
      <c r="A40" s="1" t="s">
        <v>122</v>
      </c>
      <c r="B40" s="1" t="s">
        <v>96</v>
      </c>
      <c r="C40" s="1">
        <v>2003</v>
      </c>
    </row>
    <row r="41" spans="1:3" ht="16">
      <c r="A41" s="1" t="s">
        <v>34</v>
      </c>
      <c r="B41" s="1" t="s">
        <v>34</v>
      </c>
      <c r="C41" s="1">
        <v>1999</v>
      </c>
    </row>
    <row r="42" spans="1:3" ht="16">
      <c r="A42" s="1" t="s">
        <v>123</v>
      </c>
      <c r="B42" s="1" t="s">
        <v>97</v>
      </c>
      <c r="C42" s="1">
        <v>2003</v>
      </c>
    </row>
    <row r="43" spans="1:3" ht="16">
      <c r="A43" s="1" t="s">
        <v>131</v>
      </c>
      <c r="B43" s="1" t="s">
        <v>134</v>
      </c>
      <c r="C43" s="1">
        <v>2006</v>
      </c>
    </row>
    <row r="44" spans="1:3" ht="16">
      <c r="A44" s="1" t="s">
        <v>180</v>
      </c>
      <c r="B44" s="1" t="s">
        <v>181</v>
      </c>
      <c r="C44" s="1">
        <v>2002</v>
      </c>
    </row>
    <row r="45" spans="1:3" ht="16">
      <c r="A45" s="1" t="s">
        <v>156</v>
      </c>
      <c r="B45" s="1" t="s">
        <v>160</v>
      </c>
      <c r="C45" s="1">
        <v>2004</v>
      </c>
    </row>
    <row r="46" spans="1:3" ht="16">
      <c r="A46" s="1" t="s">
        <v>40</v>
      </c>
      <c r="B46" s="1" t="s">
        <v>153</v>
      </c>
      <c r="C46" s="1">
        <v>2002</v>
      </c>
    </row>
    <row r="47" spans="1:3" ht="16">
      <c r="A47" s="1" t="s">
        <v>40</v>
      </c>
      <c r="B47" s="1" t="s">
        <v>40</v>
      </c>
      <c r="C47" s="1">
        <v>2008</v>
      </c>
    </row>
    <row r="48" spans="1:3" ht="16">
      <c r="A48" s="1" t="s">
        <v>139</v>
      </c>
      <c r="B48" s="1" t="s">
        <v>143</v>
      </c>
      <c r="C48" s="1">
        <v>1996</v>
      </c>
    </row>
    <row r="49" spans="1:3" ht="16">
      <c r="A49" s="1" t="s">
        <v>41</v>
      </c>
      <c r="B49" s="1" t="s">
        <v>41</v>
      </c>
      <c r="C49" s="1">
        <v>2009</v>
      </c>
    </row>
    <row r="50" spans="1:3" ht="16">
      <c r="A50" s="1" t="s">
        <v>124</v>
      </c>
      <c r="B50" s="1" t="s">
        <v>98</v>
      </c>
      <c r="C50" s="1">
        <v>2003</v>
      </c>
    </row>
    <row r="51" spans="1:3" ht="16">
      <c r="A51" s="1" t="s">
        <v>132</v>
      </c>
      <c r="B51" s="1" t="s">
        <v>135</v>
      </c>
      <c r="C51" s="1">
        <v>2006</v>
      </c>
    </row>
    <row r="52" spans="1:3" ht="16">
      <c r="A52" s="1" t="s">
        <v>125</v>
      </c>
      <c r="B52" s="1" t="s">
        <v>99</v>
      </c>
      <c r="C52" s="1">
        <v>2003</v>
      </c>
    </row>
    <row r="53" spans="1:3" ht="16">
      <c r="A53" s="1" t="s">
        <v>126</v>
      </c>
      <c r="B53" s="1" t="s">
        <v>100</v>
      </c>
      <c r="C53" s="1">
        <v>2003</v>
      </c>
    </row>
    <row r="54" spans="1:3" ht="16">
      <c r="A54" s="1" t="s">
        <v>37</v>
      </c>
      <c r="B54" s="1" t="s">
        <v>37</v>
      </c>
      <c r="C54" s="1">
        <v>2004</v>
      </c>
    </row>
    <row r="55" spans="1:3" ht="16">
      <c r="A55" s="1" t="s">
        <v>127</v>
      </c>
      <c r="B55" s="1" t="s">
        <v>101</v>
      </c>
      <c r="C55" s="1">
        <v>2003</v>
      </c>
    </row>
    <row r="56" spans="1:3" ht="16">
      <c r="A56" s="1" t="s">
        <v>128</v>
      </c>
      <c r="B56" s="1" t="s">
        <v>102</v>
      </c>
      <c r="C56" s="1">
        <v>2003</v>
      </c>
    </row>
    <row r="57" spans="1:3" ht="16">
      <c r="A57" s="1" t="s">
        <v>157</v>
      </c>
      <c r="B57" s="1" t="s">
        <v>161</v>
      </c>
      <c r="C57" s="1">
        <v>2004</v>
      </c>
    </row>
    <row r="58" spans="1:3" ht="16">
      <c r="A58" s="1" t="s">
        <v>44</v>
      </c>
      <c r="B58" s="1" t="s">
        <v>44</v>
      </c>
      <c r="C58" s="1">
        <v>2015</v>
      </c>
    </row>
    <row r="59" spans="1:3" ht="16">
      <c r="A59" s="1" t="s">
        <v>42</v>
      </c>
      <c r="B59" s="1" t="s">
        <v>42</v>
      </c>
      <c r="C59" s="1">
        <v>2011</v>
      </c>
    </row>
    <row r="60" spans="1:3" ht="16">
      <c r="A60" s="1" t="s">
        <v>129</v>
      </c>
      <c r="B60" s="1" t="s">
        <v>103</v>
      </c>
      <c r="C60" s="1">
        <v>2003</v>
      </c>
    </row>
    <row r="61" spans="1:3" ht="16">
      <c r="A61" s="1" t="s">
        <v>38</v>
      </c>
      <c r="B61" s="1" t="s">
        <v>38</v>
      </c>
      <c r="C61" s="1">
        <v>2004</v>
      </c>
    </row>
    <row r="62" spans="1:3" ht="16">
      <c r="A62" s="1" t="s">
        <v>140</v>
      </c>
      <c r="B62" s="1" t="s">
        <v>144</v>
      </c>
      <c r="C62" s="1">
        <v>1996</v>
      </c>
    </row>
    <row r="63" spans="1:3" ht="16">
      <c r="A63" s="1" t="s">
        <v>5</v>
      </c>
      <c r="B63" s="1" t="s">
        <v>176</v>
      </c>
      <c r="C63" s="1">
        <v>1993</v>
      </c>
    </row>
    <row r="64" spans="1:3" ht="16">
      <c r="A64" s="1" t="s">
        <v>30</v>
      </c>
      <c r="B64" s="1" t="s">
        <v>30</v>
      </c>
      <c r="C64" s="1">
        <v>2014</v>
      </c>
    </row>
  </sheetData>
  <autoFilter ref="A1:C1">
    <sortState ref="A2:C65">
      <sortCondition ref="A1:A6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40" workbookViewId="0">
      <selection activeCell="B72" sqref="B72"/>
    </sheetView>
  </sheetViews>
  <sheetFormatPr baseColWidth="10" defaultRowHeight="16" x14ac:dyDescent="0"/>
  <cols>
    <col min="1" max="2" width="33.1640625" style="3" bestFit="1" customWidth="1"/>
    <col min="3" max="3" width="11.1640625" style="3" bestFit="1" customWidth="1"/>
    <col min="4" max="5" width="10.83203125" style="3"/>
    <col min="6" max="6" width="11.1640625" style="3" bestFit="1" customWidth="1"/>
    <col min="7" max="16384" width="10.83203125" style="3"/>
  </cols>
  <sheetData>
    <row r="1" spans="1:6">
      <c r="A1" s="2" t="s">
        <v>165</v>
      </c>
      <c r="B1" s="2" t="s">
        <v>166</v>
      </c>
      <c r="C1" s="2" t="s">
        <v>178</v>
      </c>
      <c r="D1" s="2" t="s">
        <v>179</v>
      </c>
      <c r="F1" s="23" t="s">
        <v>183</v>
      </c>
    </row>
    <row r="2" spans="1:6">
      <c r="A2" s="4" t="s">
        <v>177</v>
      </c>
      <c r="B2" s="4"/>
      <c r="C2" s="11">
        <f>F2</f>
        <v>71861.564946669096</v>
      </c>
      <c r="D2" s="24">
        <v>1</v>
      </c>
      <c r="F2" s="11">
        <v>71861.564946669096</v>
      </c>
    </row>
    <row r="3" spans="1:6">
      <c r="A3" s="4" t="s">
        <v>185</v>
      </c>
      <c r="B3" s="4" t="s">
        <v>177</v>
      </c>
      <c r="C3" s="11">
        <f t="shared" ref="C3:C66" si="0">F3</f>
        <v>50945.676029494709</v>
      </c>
      <c r="D3" s="24">
        <f>D2+1</f>
        <v>2</v>
      </c>
      <c r="F3" s="11">
        <v>50945.676029494709</v>
      </c>
    </row>
    <row r="4" spans="1:6">
      <c r="A4" s="4" t="s">
        <v>184</v>
      </c>
      <c r="B4" s="4" t="s">
        <v>177</v>
      </c>
      <c r="C4" s="11">
        <f t="shared" si="0"/>
        <v>20915.88891717439</v>
      </c>
      <c r="D4" s="24">
        <f t="shared" ref="D4:D9" si="1">D3+1</f>
        <v>3</v>
      </c>
      <c r="F4" s="11">
        <v>20915.88891717439</v>
      </c>
    </row>
    <row r="5" spans="1:6">
      <c r="A5" s="4" t="s">
        <v>52</v>
      </c>
      <c r="B5" s="4" t="s">
        <v>184</v>
      </c>
      <c r="C5" s="11">
        <f t="shared" si="0"/>
        <v>7837.9947475714498</v>
      </c>
      <c r="D5" s="24">
        <f t="shared" si="1"/>
        <v>4</v>
      </c>
      <c r="F5" s="11">
        <v>7837.9947475714498</v>
      </c>
    </row>
    <row r="6" spans="1:6">
      <c r="A6" s="4" t="s">
        <v>15</v>
      </c>
      <c r="B6" s="4" t="s">
        <v>184</v>
      </c>
      <c r="C6" s="11">
        <f t="shared" si="0"/>
        <v>175.36499023599998</v>
      </c>
      <c r="D6" s="24">
        <f t="shared" si="1"/>
        <v>5</v>
      </c>
      <c r="F6" s="11">
        <v>175.36499023599998</v>
      </c>
    </row>
    <row r="7" spans="1:6">
      <c r="A7" s="4" t="s">
        <v>36</v>
      </c>
      <c r="B7" s="4" t="s">
        <v>184</v>
      </c>
      <c r="C7" s="11">
        <f t="shared" si="0"/>
        <v>10913.038487561782</v>
      </c>
      <c r="D7" s="24">
        <f t="shared" si="1"/>
        <v>6</v>
      </c>
      <c r="F7" s="12">
        <v>10913.038487561782</v>
      </c>
    </row>
    <row r="8" spans="1:6">
      <c r="A8" s="4" t="s">
        <v>53</v>
      </c>
      <c r="B8" s="4" t="s">
        <v>184</v>
      </c>
      <c r="C8" s="11">
        <f t="shared" si="0"/>
        <v>1089.4906918051602</v>
      </c>
      <c r="D8" s="24">
        <f t="shared" si="1"/>
        <v>7</v>
      </c>
      <c r="F8" s="11">
        <v>1089.4906918051602</v>
      </c>
    </row>
    <row r="9" spans="1:6">
      <c r="A9" s="4" t="s">
        <v>35</v>
      </c>
      <c r="B9" s="4" t="s">
        <v>184</v>
      </c>
      <c r="C9" s="11">
        <f t="shared" si="0"/>
        <v>900</v>
      </c>
      <c r="D9" s="24">
        <f t="shared" si="1"/>
        <v>8</v>
      </c>
      <c r="F9" s="11">
        <v>900</v>
      </c>
    </row>
    <row r="10" spans="1:6">
      <c r="A10" s="5" t="s">
        <v>136</v>
      </c>
      <c r="B10" s="5" t="s">
        <v>52</v>
      </c>
      <c r="C10" s="11">
        <f t="shared" si="0"/>
        <v>963.41538063100506</v>
      </c>
      <c r="D10" s="25">
        <v>40</v>
      </c>
      <c r="F10" s="13">
        <v>963.41538063100506</v>
      </c>
    </row>
    <row r="11" spans="1:6">
      <c r="A11" s="5" t="s">
        <v>138</v>
      </c>
      <c r="B11" s="5" t="s">
        <v>52</v>
      </c>
      <c r="C11" s="11">
        <f t="shared" si="0"/>
        <v>4072.52439065006</v>
      </c>
      <c r="D11" s="25">
        <f>D10+1</f>
        <v>41</v>
      </c>
      <c r="F11" s="13">
        <v>4072.52439065006</v>
      </c>
    </row>
    <row r="12" spans="1:6">
      <c r="A12" s="5" t="s">
        <v>139</v>
      </c>
      <c r="B12" s="5" t="s">
        <v>52</v>
      </c>
      <c r="C12" s="11">
        <f t="shared" si="0"/>
        <v>529.19152070917266</v>
      </c>
      <c r="D12" s="25">
        <f t="shared" ref="D12:D15" si="2">D11+1</f>
        <v>42</v>
      </c>
      <c r="F12" s="13">
        <v>529.19152070917266</v>
      </c>
    </row>
    <row r="13" spans="1:6">
      <c r="A13" s="5" t="s">
        <v>140</v>
      </c>
      <c r="B13" s="5" t="s">
        <v>52</v>
      </c>
      <c r="C13" s="11">
        <f t="shared" si="0"/>
        <v>182.91375437144549</v>
      </c>
      <c r="D13" s="25">
        <f t="shared" si="2"/>
        <v>43</v>
      </c>
      <c r="F13" s="13">
        <v>182.91375437144549</v>
      </c>
    </row>
    <row r="14" spans="1:6">
      <c r="A14" s="5" t="s">
        <v>5</v>
      </c>
      <c r="B14" s="5" t="s">
        <v>52</v>
      </c>
      <c r="C14" s="11">
        <f t="shared" si="0"/>
        <v>462.5657357736464</v>
      </c>
      <c r="D14" s="25">
        <f t="shared" si="2"/>
        <v>44</v>
      </c>
      <c r="F14" s="13">
        <v>462.5657357736464</v>
      </c>
    </row>
    <row r="15" spans="1:6">
      <c r="A15" s="5" t="s">
        <v>3</v>
      </c>
      <c r="B15" s="5" t="s">
        <v>52</v>
      </c>
      <c r="C15" s="11">
        <f t="shared" si="0"/>
        <v>1627.3839654361207</v>
      </c>
      <c r="D15" s="25">
        <f t="shared" si="2"/>
        <v>45</v>
      </c>
      <c r="F15" s="13">
        <v>1627.3839654361207</v>
      </c>
    </row>
    <row r="16" spans="1:6">
      <c r="A16" s="6" t="s">
        <v>130</v>
      </c>
      <c r="B16" s="6" t="s">
        <v>15</v>
      </c>
      <c r="C16" s="11">
        <f t="shared" si="0"/>
        <v>5</v>
      </c>
      <c r="D16" s="26">
        <v>50</v>
      </c>
      <c r="F16" s="14">
        <v>5</v>
      </c>
    </row>
    <row r="17" spans="1:6">
      <c r="A17" s="6" t="s">
        <v>131</v>
      </c>
      <c r="B17" s="6" t="s">
        <v>15</v>
      </c>
      <c r="C17" s="11">
        <f t="shared" si="0"/>
        <v>99.884185232339988</v>
      </c>
      <c r="D17" s="26">
        <f>D16+1</f>
        <v>51</v>
      </c>
      <c r="F17" s="14">
        <v>99.884185232339988</v>
      </c>
    </row>
    <row r="18" spans="1:6">
      <c r="A18" s="6" t="s">
        <v>132</v>
      </c>
      <c r="B18" s="6" t="s">
        <v>15</v>
      </c>
      <c r="C18" s="11">
        <f t="shared" si="0"/>
        <v>70.480805003660009</v>
      </c>
      <c r="D18" s="26">
        <f>D17+1</f>
        <v>52</v>
      </c>
      <c r="F18" s="14">
        <v>70.480805003660009</v>
      </c>
    </row>
    <row r="19" spans="1:6">
      <c r="A19" s="7" t="s">
        <v>104</v>
      </c>
      <c r="B19" s="7" t="s">
        <v>36</v>
      </c>
      <c r="C19" s="11">
        <f t="shared" si="0"/>
        <v>73.178185990000003</v>
      </c>
      <c r="D19" s="27">
        <v>60</v>
      </c>
      <c r="F19" s="15">
        <v>73.178185990000003</v>
      </c>
    </row>
    <row r="20" spans="1:6">
      <c r="A20" s="7" t="s">
        <v>105</v>
      </c>
      <c r="B20" s="7" t="s">
        <v>36</v>
      </c>
      <c r="C20" s="11">
        <f t="shared" si="0"/>
        <v>1090.36819698045</v>
      </c>
      <c r="D20" s="27">
        <f>D19+1</f>
        <v>61</v>
      </c>
      <c r="F20" s="15">
        <v>1090.36819698045</v>
      </c>
    </row>
    <row r="21" spans="1:6">
      <c r="A21" s="7" t="s">
        <v>106</v>
      </c>
      <c r="B21" s="7" t="s">
        <v>36</v>
      </c>
      <c r="C21" s="11">
        <f t="shared" si="0"/>
        <v>475.86503538400001</v>
      </c>
      <c r="D21" s="27">
        <f t="shared" ref="D21:D44" si="3">D20+1</f>
        <v>62</v>
      </c>
      <c r="F21" s="15">
        <v>475.86503538400001</v>
      </c>
    </row>
    <row r="22" spans="1:6">
      <c r="A22" s="7" t="s">
        <v>107</v>
      </c>
      <c r="B22" s="7" t="s">
        <v>36</v>
      </c>
      <c r="C22" s="11">
        <f t="shared" si="0"/>
        <v>100</v>
      </c>
      <c r="D22" s="27">
        <f t="shared" si="3"/>
        <v>63</v>
      </c>
      <c r="F22" s="16">
        <v>100</v>
      </c>
    </row>
    <row r="23" spans="1:6">
      <c r="A23" s="7" t="s">
        <v>108</v>
      </c>
      <c r="B23" s="7" t="s">
        <v>36</v>
      </c>
      <c r="C23" s="11">
        <f t="shared" si="0"/>
        <v>100</v>
      </c>
      <c r="D23" s="27">
        <f t="shared" si="3"/>
        <v>64</v>
      </c>
      <c r="F23" s="16">
        <v>100</v>
      </c>
    </row>
    <row r="24" spans="1:6">
      <c r="A24" s="7" t="s">
        <v>109</v>
      </c>
      <c r="B24" s="7" t="s">
        <v>36</v>
      </c>
      <c r="C24" s="11">
        <f t="shared" si="0"/>
        <v>100</v>
      </c>
      <c r="D24" s="27">
        <f t="shared" si="3"/>
        <v>65</v>
      </c>
      <c r="F24" s="16">
        <v>100</v>
      </c>
    </row>
    <row r="25" spans="1:6">
      <c r="A25" s="7" t="s">
        <v>110</v>
      </c>
      <c r="B25" s="7" t="s">
        <v>36</v>
      </c>
      <c r="C25" s="11">
        <f t="shared" si="0"/>
        <v>161.48750315459</v>
      </c>
      <c r="D25" s="27">
        <f t="shared" si="3"/>
        <v>66</v>
      </c>
      <c r="F25" s="15">
        <v>161.48750315459</v>
      </c>
    </row>
    <row r="26" spans="1:6">
      <c r="A26" s="7" t="s">
        <v>111</v>
      </c>
      <c r="B26" s="7" t="s">
        <v>36</v>
      </c>
      <c r="C26" s="11">
        <f t="shared" si="0"/>
        <v>100</v>
      </c>
      <c r="D26" s="27">
        <f t="shared" si="3"/>
        <v>67</v>
      </c>
      <c r="F26" s="16">
        <v>100</v>
      </c>
    </row>
    <row r="27" spans="1:6">
      <c r="A27" s="7" t="s">
        <v>112</v>
      </c>
      <c r="B27" s="7" t="s">
        <v>36</v>
      </c>
      <c r="C27" s="11">
        <f t="shared" si="0"/>
        <v>209.30855773358999</v>
      </c>
      <c r="D27" s="27">
        <f t="shared" si="3"/>
        <v>68</v>
      </c>
      <c r="F27" s="15">
        <v>209.30855773358999</v>
      </c>
    </row>
    <row r="28" spans="1:6">
      <c r="A28" s="7" t="s">
        <v>113</v>
      </c>
      <c r="B28" s="7" t="s">
        <v>36</v>
      </c>
      <c r="C28" s="11">
        <f t="shared" si="0"/>
        <v>1191.1146125344801</v>
      </c>
      <c r="D28" s="27">
        <f t="shared" si="3"/>
        <v>69</v>
      </c>
      <c r="F28" s="15">
        <v>1191.1146125344801</v>
      </c>
    </row>
    <row r="29" spans="1:6">
      <c r="A29" s="7" t="s">
        <v>114</v>
      </c>
      <c r="B29" s="7" t="s">
        <v>36</v>
      </c>
      <c r="C29" s="11">
        <f t="shared" si="0"/>
        <v>950.82934349192988</v>
      </c>
      <c r="D29" s="27">
        <f t="shared" si="3"/>
        <v>70</v>
      </c>
      <c r="F29" s="15">
        <v>950.82934349192988</v>
      </c>
    </row>
    <row r="30" spans="1:6">
      <c r="A30" s="7" t="s">
        <v>115</v>
      </c>
      <c r="B30" s="7" t="s">
        <v>36</v>
      </c>
      <c r="C30" s="11">
        <f t="shared" si="0"/>
        <v>155.03667856881</v>
      </c>
      <c r="D30" s="27">
        <f t="shared" si="3"/>
        <v>71</v>
      </c>
      <c r="F30" s="15">
        <v>155.03667856881</v>
      </c>
    </row>
    <row r="31" spans="1:6">
      <c r="A31" s="7" t="s">
        <v>116</v>
      </c>
      <c r="B31" s="7" t="s">
        <v>36</v>
      </c>
      <c r="C31" s="11">
        <f t="shared" si="0"/>
        <v>100</v>
      </c>
      <c r="D31" s="27">
        <f t="shared" si="3"/>
        <v>72</v>
      </c>
      <c r="F31" s="16">
        <v>100</v>
      </c>
    </row>
    <row r="32" spans="1:6">
      <c r="A32" s="7" t="s">
        <v>117</v>
      </c>
      <c r="B32" s="7" t="s">
        <v>36</v>
      </c>
      <c r="C32" s="11">
        <f t="shared" si="0"/>
        <v>57.855200962719991</v>
      </c>
      <c r="D32" s="27">
        <f t="shared" si="3"/>
        <v>73</v>
      </c>
      <c r="F32" s="15">
        <v>57.855200962719991</v>
      </c>
    </row>
    <row r="33" spans="1:6">
      <c r="A33" s="7" t="s">
        <v>118</v>
      </c>
      <c r="B33" s="7" t="s">
        <v>36</v>
      </c>
      <c r="C33" s="11">
        <f t="shared" si="0"/>
        <v>1739.4331492019701</v>
      </c>
      <c r="D33" s="27">
        <f t="shared" si="3"/>
        <v>74</v>
      </c>
      <c r="F33" s="15">
        <v>1739.4331492019701</v>
      </c>
    </row>
    <row r="34" spans="1:6">
      <c r="A34" s="7" t="s">
        <v>119</v>
      </c>
      <c r="B34" s="7" t="s">
        <v>36</v>
      </c>
      <c r="C34" s="11">
        <f t="shared" si="0"/>
        <v>100</v>
      </c>
      <c r="D34" s="27">
        <f t="shared" si="3"/>
        <v>75</v>
      </c>
      <c r="F34" s="16">
        <v>100</v>
      </c>
    </row>
    <row r="35" spans="1:6">
      <c r="A35" s="7" t="s">
        <v>120</v>
      </c>
      <c r="B35" s="7" t="s">
        <v>36</v>
      </c>
      <c r="C35" s="11">
        <f t="shared" si="0"/>
        <v>100</v>
      </c>
      <c r="D35" s="27">
        <f t="shared" si="3"/>
        <v>76</v>
      </c>
      <c r="F35" s="16">
        <v>100</v>
      </c>
    </row>
    <row r="36" spans="1:6">
      <c r="A36" s="7" t="s">
        <v>121</v>
      </c>
      <c r="B36" s="7" t="s">
        <v>36</v>
      </c>
      <c r="C36" s="11">
        <f t="shared" si="0"/>
        <v>100</v>
      </c>
      <c r="D36" s="27">
        <f t="shared" si="3"/>
        <v>77</v>
      </c>
      <c r="F36" s="16">
        <v>100</v>
      </c>
    </row>
    <row r="37" spans="1:6">
      <c r="A37" s="7" t="s">
        <v>122</v>
      </c>
      <c r="B37" s="7" t="s">
        <v>36</v>
      </c>
      <c r="C37" s="11">
        <f t="shared" si="0"/>
        <v>100</v>
      </c>
      <c r="D37" s="27">
        <f t="shared" si="3"/>
        <v>78</v>
      </c>
      <c r="F37" s="16">
        <v>100</v>
      </c>
    </row>
    <row r="38" spans="1:6">
      <c r="A38" s="7" t="s">
        <v>123</v>
      </c>
      <c r="B38" s="7" t="s">
        <v>36</v>
      </c>
      <c r="C38" s="11">
        <f t="shared" si="0"/>
        <v>2255.0647699266801</v>
      </c>
      <c r="D38" s="27">
        <f t="shared" si="3"/>
        <v>79</v>
      </c>
      <c r="F38" s="15">
        <v>2255.0647699266801</v>
      </c>
    </row>
    <row r="39" spans="1:6">
      <c r="A39" s="7" t="s">
        <v>124</v>
      </c>
      <c r="B39" s="7" t="s">
        <v>36</v>
      </c>
      <c r="C39" s="11">
        <f t="shared" si="0"/>
        <v>100</v>
      </c>
      <c r="D39" s="27">
        <f t="shared" si="3"/>
        <v>80</v>
      </c>
      <c r="F39" s="17">
        <v>100</v>
      </c>
    </row>
    <row r="40" spans="1:6">
      <c r="A40" s="7" t="s">
        <v>125</v>
      </c>
      <c r="B40" s="7" t="s">
        <v>36</v>
      </c>
      <c r="C40" s="11">
        <f t="shared" si="0"/>
        <v>100</v>
      </c>
      <c r="D40" s="27">
        <f t="shared" si="3"/>
        <v>81</v>
      </c>
      <c r="F40" s="17">
        <v>100</v>
      </c>
    </row>
    <row r="41" spans="1:6">
      <c r="A41" s="7" t="s">
        <v>126</v>
      </c>
      <c r="B41" s="7" t="s">
        <v>36</v>
      </c>
      <c r="C41" s="11">
        <f t="shared" si="0"/>
        <v>100</v>
      </c>
      <c r="D41" s="27">
        <f t="shared" si="3"/>
        <v>82</v>
      </c>
      <c r="F41" s="17">
        <v>100</v>
      </c>
    </row>
    <row r="42" spans="1:6">
      <c r="A42" s="7" t="s">
        <v>127</v>
      </c>
      <c r="B42" s="7" t="s">
        <v>36</v>
      </c>
      <c r="C42" s="11">
        <f t="shared" si="0"/>
        <v>1420.5944966481218</v>
      </c>
      <c r="D42" s="27">
        <f t="shared" si="3"/>
        <v>83</v>
      </c>
      <c r="F42" s="15">
        <v>1420.5944966481218</v>
      </c>
    </row>
    <row r="43" spans="1:6">
      <c r="A43" s="7" t="s">
        <v>128</v>
      </c>
      <c r="B43" s="7" t="s">
        <v>36</v>
      </c>
      <c r="C43" s="11">
        <f t="shared" si="0"/>
        <v>211.00587456476001</v>
      </c>
      <c r="D43" s="27">
        <f t="shared" si="3"/>
        <v>84</v>
      </c>
      <c r="F43" s="15">
        <v>211.00587456476001</v>
      </c>
    </row>
    <row r="44" spans="1:6">
      <c r="A44" s="7" t="s">
        <v>129</v>
      </c>
      <c r="B44" s="7" t="s">
        <v>36</v>
      </c>
      <c r="C44" s="11">
        <f t="shared" si="0"/>
        <v>722.97470286446617</v>
      </c>
      <c r="D44" s="27">
        <f t="shared" si="3"/>
        <v>85</v>
      </c>
      <c r="F44" s="15">
        <v>722.97470286446617</v>
      </c>
    </row>
    <row r="45" spans="1:6">
      <c r="A45" s="8" t="s">
        <v>171</v>
      </c>
      <c r="B45" s="8" t="s">
        <v>53</v>
      </c>
      <c r="C45" s="11">
        <f t="shared" si="0"/>
        <v>100</v>
      </c>
      <c r="D45" s="28">
        <v>70</v>
      </c>
      <c r="F45" s="18">
        <v>100</v>
      </c>
    </row>
    <row r="46" spans="1:6">
      <c r="A46" s="8" t="s">
        <v>172</v>
      </c>
      <c r="B46" s="8" t="s">
        <v>53</v>
      </c>
      <c r="C46" s="11">
        <f t="shared" si="0"/>
        <v>100</v>
      </c>
      <c r="D46" s="28">
        <f>D45+1</f>
        <v>71</v>
      </c>
      <c r="F46" s="18">
        <v>100</v>
      </c>
    </row>
    <row r="47" spans="1:6">
      <c r="A47" s="8" t="s">
        <v>173</v>
      </c>
      <c r="B47" s="8" t="s">
        <v>53</v>
      </c>
      <c r="C47" s="11">
        <f t="shared" si="0"/>
        <v>41.036390447049996</v>
      </c>
      <c r="D47" s="28">
        <f t="shared" ref="D47:D48" si="4">D46+1</f>
        <v>72</v>
      </c>
      <c r="F47" s="19">
        <v>41.036390447049996</v>
      </c>
    </row>
    <row r="48" spans="1:6">
      <c r="A48" s="8" t="s">
        <v>175</v>
      </c>
      <c r="B48" s="8" t="s">
        <v>53</v>
      </c>
      <c r="C48" s="11">
        <f t="shared" si="0"/>
        <v>848.45430135811011</v>
      </c>
      <c r="D48" s="28">
        <f t="shared" si="4"/>
        <v>73</v>
      </c>
      <c r="F48" s="19">
        <v>848.45430135811011</v>
      </c>
    </row>
    <row r="49" spans="1:6">
      <c r="A49" s="9" t="s">
        <v>167</v>
      </c>
      <c r="B49" s="9" t="s">
        <v>35</v>
      </c>
      <c r="C49" s="11">
        <f t="shared" si="0"/>
        <v>112.5</v>
      </c>
      <c r="D49" s="29">
        <v>80</v>
      </c>
      <c r="F49" s="20">
        <v>112.5</v>
      </c>
    </row>
    <row r="50" spans="1:6">
      <c r="A50" s="9" t="s">
        <v>168</v>
      </c>
      <c r="B50" s="9" t="s">
        <v>35</v>
      </c>
      <c r="C50" s="11">
        <f t="shared" si="0"/>
        <v>112.5</v>
      </c>
      <c r="D50" s="29">
        <f>D49+1</f>
        <v>81</v>
      </c>
      <c r="F50" s="20">
        <v>112.5</v>
      </c>
    </row>
    <row r="51" spans="1:6">
      <c r="A51" s="9" t="s">
        <v>169</v>
      </c>
      <c r="B51" s="9" t="s">
        <v>35</v>
      </c>
      <c r="C51" s="11">
        <f t="shared" si="0"/>
        <v>112.5</v>
      </c>
      <c r="D51" s="29">
        <f t="shared" ref="D51:D54" si="5">D50+1</f>
        <v>82</v>
      </c>
      <c r="F51" s="20">
        <v>112.5</v>
      </c>
    </row>
    <row r="52" spans="1:6">
      <c r="A52" s="9" t="s">
        <v>170</v>
      </c>
      <c r="B52" s="9" t="s">
        <v>35</v>
      </c>
      <c r="C52" s="11">
        <f t="shared" si="0"/>
        <v>112.5</v>
      </c>
      <c r="D52" s="29">
        <f t="shared" si="5"/>
        <v>83</v>
      </c>
      <c r="F52" s="20">
        <v>112.5</v>
      </c>
    </row>
    <row r="53" spans="1:6">
      <c r="A53" s="9" t="s">
        <v>182</v>
      </c>
      <c r="B53" s="9" t="s">
        <v>35</v>
      </c>
      <c r="C53" s="11">
        <f t="shared" si="0"/>
        <v>112.5</v>
      </c>
      <c r="D53" s="29">
        <f t="shared" si="5"/>
        <v>84</v>
      </c>
      <c r="F53" s="20">
        <v>112.5</v>
      </c>
    </row>
    <row r="54" spans="1:6">
      <c r="A54" s="9" t="s">
        <v>174</v>
      </c>
      <c r="B54" s="9" t="s">
        <v>35</v>
      </c>
      <c r="C54" s="11">
        <f t="shared" si="0"/>
        <v>112.5</v>
      </c>
      <c r="D54" s="29">
        <f t="shared" si="5"/>
        <v>85</v>
      </c>
      <c r="F54" s="20">
        <v>112.5</v>
      </c>
    </row>
    <row r="55" spans="1:6">
      <c r="A55" s="10" t="s">
        <v>24</v>
      </c>
      <c r="B55" s="10" t="s">
        <v>185</v>
      </c>
      <c r="C55" s="11">
        <f t="shared" si="0"/>
        <v>896.54236131000016</v>
      </c>
      <c r="D55" s="30">
        <v>20</v>
      </c>
      <c r="F55" s="21">
        <v>896.54236131000016</v>
      </c>
    </row>
    <row r="56" spans="1:6">
      <c r="A56" s="10" t="s">
        <v>45</v>
      </c>
      <c r="B56" s="10" t="s">
        <v>185</v>
      </c>
      <c r="C56" s="11">
        <f t="shared" si="0"/>
        <v>1232</v>
      </c>
      <c r="D56" s="31">
        <f>D55+1</f>
        <v>21</v>
      </c>
      <c r="F56" s="22">
        <v>1232</v>
      </c>
    </row>
    <row r="57" spans="1:6">
      <c r="A57" s="10" t="s">
        <v>17</v>
      </c>
      <c r="B57" s="10" t="s">
        <v>185</v>
      </c>
      <c r="C57" s="11">
        <f t="shared" si="0"/>
        <v>18438</v>
      </c>
      <c r="D57" s="31">
        <f t="shared" ref="D57:D71" si="6">D56+1</f>
        <v>22</v>
      </c>
      <c r="F57" s="22">
        <v>18438</v>
      </c>
    </row>
    <row r="58" spans="1:6">
      <c r="A58" s="10" t="s">
        <v>25</v>
      </c>
      <c r="B58" s="10" t="s">
        <v>185</v>
      </c>
      <c r="C58" s="11">
        <f t="shared" si="0"/>
        <v>902</v>
      </c>
      <c r="D58" s="31">
        <f t="shared" si="6"/>
        <v>23</v>
      </c>
      <c r="F58" s="22">
        <v>902</v>
      </c>
    </row>
    <row r="59" spans="1:6">
      <c r="A59" s="9" t="s">
        <v>21</v>
      </c>
      <c r="B59" s="9" t="s">
        <v>185</v>
      </c>
      <c r="C59" s="11">
        <f t="shared" si="0"/>
        <v>112.5</v>
      </c>
      <c r="D59" s="29">
        <f t="shared" si="6"/>
        <v>24</v>
      </c>
      <c r="F59" s="20">
        <v>112.5</v>
      </c>
    </row>
    <row r="60" spans="1:6">
      <c r="A60" s="10" t="s">
        <v>26</v>
      </c>
      <c r="B60" s="10" t="s">
        <v>185</v>
      </c>
      <c r="C60" s="11">
        <f t="shared" si="0"/>
        <v>514</v>
      </c>
      <c r="D60" s="31">
        <f t="shared" si="6"/>
        <v>25</v>
      </c>
      <c r="F60" s="22">
        <v>514</v>
      </c>
    </row>
    <row r="61" spans="1:6">
      <c r="A61" s="10" t="s">
        <v>29</v>
      </c>
      <c r="B61" s="10" t="s">
        <v>185</v>
      </c>
      <c r="C61" s="11">
        <f t="shared" si="0"/>
        <v>250</v>
      </c>
      <c r="D61" s="31">
        <f t="shared" si="6"/>
        <v>26</v>
      </c>
      <c r="F61" s="22">
        <v>250</v>
      </c>
    </row>
    <row r="62" spans="1:6">
      <c r="A62" s="10" t="s">
        <v>18</v>
      </c>
      <c r="B62" s="10" t="s">
        <v>185</v>
      </c>
      <c r="C62" s="11">
        <f t="shared" si="0"/>
        <v>2640</v>
      </c>
      <c r="D62" s="31">
        <f t="shared" si="6"/>
        <v>27</v>
      </c>
      <c r="F62" s="22">
        <v>2640</v>
      </c>
    </row>
    <row r="63" spans="1:6">
      <c r="A63" s="10" t="s">
        <v>39</v>
      </c>
      <c r="B63" s="10" t="s">
        <v>185</v>
      </c>
      <c r="C63" s="11">
        <f t="shared" si="0"/>
        <v>7532</v>
      </c>
      <c r="D63" s="31">
        <f t="shared" si="6"/>
        <v>28</v>
      </c>
      <c r="F63" s="22">
        <v>7532</v>
      </c>
    </row>
    <row r="64" spans="1:6">
      <c r="A64" s="10" t="s">
        <v>43</v>
      </c>
      <c r="B64" s="10" t="s">
        <v>185</v>
      </c>
      <c r="C64" s="11">
        <f t="shared" si="0"/>
        <v>173</v>
      </c>
      <c r="D64" s="31">
        <f t="shared" si="6"/>
        <v>29</v>
      </c>
      <c r="F64" s="22">
        <v>173</v>
      </c>
    </row>
    <row r="65" spans="1:6">
      <c r="A65" s="10" t="s">
        <v>34</v>
      </c>
      <c r="B65" s="10" t="s">
        <v>185</v>
      </c>
      <c r="C65" s="11">
        <f t="shared" si="0"/>
        <v>1305</v>
      </c>
      <c r="D65" s="31">
        <f t="shared" si="6"/>
        <v>30</v>
      </c>
      <c r="F65" s="22">
        <v>1305</v>
      </c>
    </row>
    <row r="66" spans="1:6">
      <c r="A66" s="9" t="s">
        <v>40</v>
      </c>
      <c r="B66" s="9" t="s">
        <v>185</v>
      </c>
      <c r="C66" s="11">
        <f t="shared" si="0"/>
        <v>112.5</v>
      </c>
      <c r="D66" s="29">
        <f t="shared" si="6"/>
        <v>31</v>
      </c>
      <c r="F66" s="20">
        <v>112.5</v>
      </c>
    </row>
    <row r="67" spans="1:6">
      <c r="A67" s="10" t="s">
        <v>41</v>
      </c>
      <c r="B67" s="10" t="s">
        <v>185</v>
      </c>
      <c r="C67" s="11">
        <f t="shared" ref="C67:C72" si="7">F67</f>
        <v>1849</v>
      </c>
      <c r="D67" s="31">
        <f t="shared" si="6"/>
        <v>32</v>
      </c>
      <c r="F67" s="22">
        <v>1849</v>
      </c>
    </row>
    <row r="68" spans="1:6">
      <c r="A68" s="10" t="s">
        <v>37</v>
      </c>
      <c r="B68" s="10" t="s">
        <v>185</v>
      </c>
      <c r="C68" s="11">
        <f t="shared" si="7"/>
        <v>4691</v>
      </c>
      <c r="D68" s="30">
        <f t="shared" si="6"/>
        <v>33</v>
      </c>
      <c r="F68" s="21">
        <v>4691</v>
      </c>
    </row>
    <row r="69" spans="1:6">
      <c r="A69" s="10" t="s">
        <v>44</v>
      </c>
      <c r="B69" s="10" t="s">
        <v>185</v>
      </c>
      <c r="C69" s="11">
        <f t="shared" si="7"/>
        <v>287.92513133397</v>
      </c>
      <c r="D69" s="30">
        <f t="shared" si="6"/>
        <v>34</v>
      </c>
      <c r="F69" s="21">
        <v>287.92513133397</v>
      </c>
    </row>
    <row r="70" spans="1:6">
      <c r="A70" s="10" t="s">
        <v>42</v>
      </c>
      <c r="B70" s="10" t="s">
        <v>185</v>
      </c>
      <c r="C70" s="11">
        <f t="shared" si="7"/>
        <v>353.76520276726001</v>
      </c>
      <c r="D70" s="30">
        <f t="shared" si="6"/>
        <v>35</v>
      </c>
      <c r="F70" s="21">
        <v>353.76520276726001</v>
      </c>
    </row>
    <row r="71" spans="1:6">
      <c r="A71" s="10" t="s">
        <v>38</v>
      </c>
      <c r="B71" s="10" t="s">
        <v>185</v>
      </c>
      <c r="C71" s="11">
        <f t="shared" si="7"/>
        <v>9274.8944645067004</v>
      </c>
      <c r="D71" s="30">
        <f t="shared" si="6"/>
        <v>36</v>
      </c>
      <c r="F71" s="21">
        <v>9274.8944645067004</v>
      </c>
    </row>
    <row r="72" spans="1:6">
      <c r="A72" s="10" t="s">
        <v>30</v>
      </c>
      <c r="B72" s="10" t="s">
        <v>185</v>
      </c>
      <c r="C72" s="11">
        <f t="shared" si="7"/>
        <v>381.54886957677996</v>
      </c>
      <c r="D72" s="30">
        <f>D71+1</f>
        <v>37</v>
      </c>
      <c r="F72" s="21">
        <v>381.54886957677996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baseColWidth="10" defaultRowHeight="15" x14ac:dyDescent="0"/>
  <cols>
    <col min="2" max="3" width="15.1640625" bestFit="1" customWidth="1"/>
    <col min="4" max="4" width="23.83203125" bestFit="1" customWidth="1"/>
    <col min="5" max="5" width="29.83203125" bestFit="1" customWidth="1"/>
  </cols>
  <sheetData>
    <row r="1" spans="1:5">
      <c r="A1" t="s">
        <v>186</v>
      </c>
      <c r="B1" t="s">
        <v>191</v>
      </c>
      <c r="C1" t="s">
        <v>192</v>
      </c>
      <c r="D1" t="s">
        <v>190</v>
      </c>
      <c r="E1" t="s">
        <v>193</v>
      </c>
    </row>
    <row r="2" spans="1:5">
      <c r="A2" t="s">
        <v>187</v>
      </c>
      <c r="B2">
        <v>37872</v>
      </c>
      <c r="C2">
        <v>31125</v>
      </c>
      <c r="D2" s="32">
        <f>(C2-B2)/B2</f>
        <v>-0.17815272496831433</v>
      </c>
      <c r="E2">
        <f>C2-B2</f>
        <v>-6747</v>
      </c>
    </row>
    <row r="3" spans="1:5">
      <c r="A3" t="s">
        <v>188</v>
      </c>
      <c r="B3">
        <v>37803</v>
      </c>
      <c r="C3">
        <v>32237</v>
      </c>
      <c r="D3" s="32">
        <f t="shared" ref="D3:D4" si="0">(C3-B3)/B3</f>
        <v>-0.1472369917731397</v>
      </c>
      <c r="E3">
        <f t="shared" ref="E3:E4" si="1">C3-B3</f>
        <v>-5566</v>
      </c>
    </row>
    <row r="4" spans="1:5">
      <c r="A4" t="s">
        <v>189</v>
      </c>
      <c r="B4">
        <f t="shared" ref="B4:C4" si="2">B2+B3</f>
        <v>75675</v>
      </c>
      <c r="C4">
        <f t="shared" si="2"/>
        <v>63362</v>
      </c>
      <c r="D4" s="32">
        <f t="shared" si="0"/>
        <v>-0.16270895275850678</v>
      </c>
      <c r="E4">
        <f t="shared" si="1"/>
        <v>-12313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2016-01-09T05:08:23Z</dcterms:created>
  <dcterms:modified xsi:type="dcterms:W3CDTF">2016-01-10T23:43:18Z</dcterms:modified>
</cp:coreProperties>
</file>