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 hidePivotFieldList="1"/>
  <xr:revisionPtr revIDLastSave="0" documentId="8_{87CC0832-A7C7-43A7-99A5-B533690B14F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ities">Sheet1!$H$12:$M$22</definedName>
    <definedName name="MH_Population">Sheet2!$A$2:$F$12</definedName>
    <definedName name="Pivot_table1">Sheet3!$A$1:$B$12</definedName>
    <definedName name="Pivot_table2">Sheet3!$E$1:$G$13</definedName>
    <definedName name="Slicer_Male_population">#N/A</definedName>
    <definedName name="State">Sheet1!$J$3:$J$3</definedName>
    <definedName name="State_List">Sheet1!$H$11:$M$11</definedName>
  </definedNames>
  <calcPr calcId="191028"/>
  <pivotCaches>
    <pivotCache cacheId="2256" r:id="rId4"/>
    <pivotCache cacheId="2257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A11" i="1"/>
  <c r="D2" i="2"/>
  <c r="D3" i="2"/>
  <c r="D4" i="2"/>
  <c r="D5" i="2"/>
  <c r="D6" i="2"/>
  <c r="D7" i="2"/>
  <c r="D8" i="2"/>
  <c r="D9" i="2"/>
  <c r="D11" i="2"/>
  <c r="D12" i="2"/>
  <c r="A5" i="1"/>
  <c r="A9" i="1"/>
  <c r="A2" i="1"/>
  <c r="A3" i="1"/>
  <c r="A4" i="1"/>
  <c r="A6" i="1"/>
  <c r="A7" i="1"/>
  <c r="A8" i="1"/>
  <c r="A10" i="1"/>
  <c r="E12" i="2" l="1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sharedStrings.xml><?xml version="1.0" encoding="utf-8"?>
<sst xmlns="http://schemas.openxmlformats.org/spreadsheetml/2006/main" count="145" uniqueCount="104">
  <si>
    <t>sr no.</t>
  </si>
  <si>
    <t>Name</t>
  </si>
  <si>
    <t>Age</t>
  </si>
  <si>
    <t>Department</t>
  </si>
  <si>
    <t>Salary</t>
  </si>
  <si>
    <t>Alice</t>
  </si>
  <si>
    <t>HR</t>
  </si>
  <si>
    <t>Charlie</t>
  </si>
  <si>
    <t>IT</t>
  </si>
  <si>
    <t>State</t>
  </si>
  <si>
    <t>Maharashtra</t>
  </si>
  <si>
    <t>David</t>
  </si>
  <si>
    <t>Marketing</t>
  </si>
  <si>
    <t>City</t>
  </si>
  <si>
    <t>Thane</t>
  </si>
  <si>
    <t>Eva</t>
  </si>
  <si>
    <t>Sales</t>
  </si>
  <si>
    <t>Frank</t>
  </si>
  <si>
    <t>Operations</t>
  </si>
  <si>
    <t>Grace</t>
  </si>
  <si>
    <t>Hannah</t>
  </si>
  <si>
    <t>Ian</t>
  </si>
  <si>
    <t>Finance</t>
  </si>
  <si>
    <t>Julia</t>
  </si>
  <si>
    <t>Sam</t>
  </si>
  <si>
    <t>Telengana</t>
  </si>
  <si>
    <t>Gujrat</t>
  </si>
  <si>
    <t>Haryana</t>
  </si>
  <si>
    <t>Rajasthan</t>
  </si>
  <si>
    <t>kerla</t>
  </si>
  <si>
    <t>Pune</t>
  </si>
  <si>
    <t>Hyderabad</t>
  </si>
  <si>
    <t>Ahmedabad</t>
  </si>
  <si>
    <t>Gurgaon (Gurugram)</t>
  </si>
  <si>
    <t>Jaipur</t>
  </si>
  <si>
    <t>Thiruvananthapuram</t>
  </si>
  <si>
    <t>Mumbai</t>
  </si>
  <si>
    <t>Warangal</t>
  </si>
  <si>
    <t>Surat</t>
  </si>
  <si>
    <t>Faridabad</t>
  </si>
  <si>
    <t>Udaipur</t>
  </si>
  <si>
    <t>Kochi (Cochin)</t>
  </si>
  <si>
    <t>Nagpur</t>
  </si>
  <si>
    <t>Nizamabad</t>
  </si>
  <si>
    <t>Vadodara</t>
  </si>
  <si>
    <t>Panipat</t>
  </si>
  <si>
    <t>Jodhpur</t>
  </si>
  <si>
    <t>Kozhikode (Calicut)</t>
  </si>
  <si>
    <t>Akola</t>
  </si>
  <si>
    <t>Karimnagar</t>
  </si>
  <si>
    <t>Rajkot</t>
  </si>
  <si>
    <t>Karnal</t>
  </si>
  <si>
    <t>Bikaner</t>
  </si>
  <si>
    <t>Kollam (Quilon)</t>
  </si>
  <si>
    <t>Khammam</t>
  </si>
  <si>
    <t>Bhavnagar</t>
  </si>
  <si>
    <t>Hisar</t>
  </si>
  <si>
    <t>Kota</t>
  </si>
  <si>
    <t>Thrissur</t>
  </si>
  <si>
    <t>Sangli</t>
  </si>
  <si>
    <t>Mahbubnagar</t>
  </si>
  <si>
    <t>Jamnagar</t>
  </si>
  <si>
    <t>Rohtak</t>
  </si>
  <si>
    <t>Ajmer</t>
  </si>
  <si>
    <t>Alappuzha (Alleppey)</t>
  </si>
  <si>
    <t>Satara</t>
  </si>
  <si>
    <t>Ramagundam</t>
  </si>
  <si>
    <t>Junagadh</t>
  </si>
  <si>
    <t>Ambala</t>
  </si>
  <si>
    <t>Jaisalmer</t>
  </si>
  <si>
    <t>Palakkad</t>
  </si>
  <si>
    <t>Washim</t>
  </si>
  <si>
    <t>Siddipet</t>
  </si>
  <si>
    <t>Gandhinagar</t>
  </si>
  <si>
    <t>Yamunanagar</t>
  </si>
  <si>
    <t>Alwar</t>
  </si>
  <si>
    <t>Kannur</t>
  </si>
  <si>
    <t>Hingoli</t>
  </si>
  <si>
    <t>Suryapet</t>
  </si>
  <si>
    <t>Nadiad</t>
  </si>
  <si>
    <t>Sonipat</t>
  </si>
  <si>
    <t>Bharatpur</t>
  </si>
  <si>
    <t>Kottayam</t>
  </si>
  <si>
    <t>Nanded</t>
  </si>
  <si>
    <t>Adilabad</t>
  </si>
  <si>
    <t>Vapi</t>
  </si>
  <si>
    <t>Panchkula</t>
  </si>
  <si>
    <t>Sikar</t>
  </si>
  <si>
    <t>Malappuram</t>
  </si>
  <si>
    <t>Beed</t>
  </si>
  <si>
    <t>Miryalaguda</t>
  </si>
  <si>
    <t>Bharuch</t>
  </si>
  <si>
    <t>Kurukshetra</t>
  </si>
  <si>
    <t>Pali</t>
  </si>
  <si>
    <t>Cities</t>
  </si>
  <si>
    <t>Male population</t>
  </si>
  <si>
    <t>Female population</t>
  </si>
  <si>
    <t>Total population</t>
  </si>
  <si>
    <t>male %</t>
  </si>
  <si>
    <t>Female %</t>
  </si>
  <si>
    <t>Sum of Salary</t>
  </si>
  <si>
    <t>Sum of Male population</t>
  </si>
  <si>
    <t>Sum of Female population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</si>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</sst>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2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pivotButton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0" formatCode="General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DF-40DA-9208-FF891588C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DF-40DA-9208-FF891588CC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DF-40DA-9208-FF891588CC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DF-40DA-9208-FF891588CC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DF-40DA-9208-FF891588CC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DF-40DA-9208-FF891588CC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DF-40DA-9208-FF891588CC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DF-40DA-9208-FF891588CC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DF-40DA-9208-FF891588CC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09-4573-B299-0ED534367F5E}"/>
              </c:ext>
            </c:extLst>
          </c:dPt>
          <c:cat>
            <c:multiLvlStrRef>
              <c:f>Sheet1!$A$2:$D$11</c:f>
              <c:multiLvlStrCache>
                <c:ptCount val="10"/>
                <c:lvl>
                  <c:pt idx="0">
                    <c:v>HR</c:v>
                  </c:pt>
                  <c:pt idx="1">
                    <c:v>IT</c:v>
                  </c:pt>
                  <c:pt idx="2">
                    <c:v>Marketing</c:v>
                  </c:pt>
                  <c:pt idx="3">
                    <c:v>Sales</c:v>
                  </c:pt>
                  <c:pt idx="4">
                    <c:v>Operations</c:v>
                  </c:pt>
                  <c:pt idx="5">
                    <c:v>IT</c:v>
                  </c:pt>
                  <c:pt idx="6">
                    <c:v>HR</c:v>
                  </c:pt>
                  <c:pt idx="7">
                    <c:v>Finance</c:v>
                  </c:pt>
                  <c:pt idx="8">
                    <c:v>Marketing</c:v>
                  </c:pt>
                  <c:pt idx="9">
                    <c:v>HR</c:v>
                  </c:pt>
                </c:lvl>
                <c:lvl>
                  <c:pt idx="0">
                    <c:v>25</c:v>
                  </c:pt>
                  <c:pt idx="1">
                    <c:v>35</c:v>
                  </c:pt>
                  <c:pt idx="2">
                    <c:v>40</c:v>
                  </c:pt>
                  <c:pt idx="3">
                    <c:v>28</c:v>
                  </c:pt>
                  <c:pt idx="4">
                    <c:v>33</c:v>
                  </c:pt>
                  <c:pt idx="5">
                    <c:v>27</c:v>
                  </c:pt>
                  <c:pt idx="6">
                    <c:v>26</c:v>
                  </c:pt>
                  <c:pt idx="7">
                    <c:v>31</c:v>
                  </c:pt>
                  <c:pt idx="8">
                    <c:v>29</c:v>
                  </c:pt>
                  <c:pt idx="9">
                    <c:v>27</c:v>
                  </c:pt>
                </c:lvl>
                <c:lvl>
                  <c:pt idx="0">
                    <c:v>Alice</c:v>
                  </c:pt>
                  <c:pt idx="1">
                    <c:v>Charlie</c:v>
                  </c:pt>
                  <c:pt idx="2">
                    <c:v>David</c:v>
                  </c:pt>
                  <c:pt idx="3">
                    <c:v>Eva</c:v>
                  </c:pt>
                  <c:pt idx="4">
                    <c:v>Frank</c:v>
                  </c:pt>
                  <c:pt idx="5">
                    <c:v>Grace</c:v>
                  </c:pt>
                  <c:pt idx="6">
                    <c:v>Hannah</c:v>
                  </c:pt>
                  <c:pt idx="7">
                    <c:v>Ian</c:v>
                  </c:pt>
                  <c:pt idx="8">
                    <c:v>Julia</c:v>
                  </c:pt>
                  <c:pt idx="9">
                    <c:v>Sam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500000</c:v>
                </c:pt>
                <c:pt idx="1">
                  <c:v>70000</c:v>
                </c:pt>
                <c:pt idx="2">
                  <c:v>80000</c:v>
                </c:pt>
                <c:pt idx="3">
                  <c:v>55000</c:v>
                </c:pt>
                <c:pt idx="4">
                  <c:v>62000</c:v>
                </c:pt>
                <c:pt idx="5">
                  <c:v>480000</c:v>
                </c:pt>
                <c:pt idx="6">
                  <c:v>51000</c:v>
                </c:pt>
                <c:pt idx="7">
                  <c:v>59000</c:v>
                </c:pt>
                <c:pt idx="8">
                  <c:v>72000</c:v>
                </c:pt>
                <c:pt idx="9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6-4B91-BBE9-A5419E34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Male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Pune</c:v>
                </c:pt>
                <c:pt idx="1">
                  <c:v>Mumbai</c:v>
                </c:pt>
                <c:pt idx="2">
                  <c:v>Nagpur</c:v>
                </c:pt>
                <c:pt idx="3">
                  <c:v>Akola</c:v>
                </c:pt>
                <c:pt idx="4">
                  <c:v>Thane</c:v>
                </c:pt>
                <c:pt idx="5">
                  <c:v>Sangli</c:v>
                </c:pt>
                <c:pt idx="6">
                  <c:v>Satara</c:v>
                </c:pt>
                <c:pt idx="7">
                  <c:v>Washim</c:v>
                </c:pt>
                <c:pt idx="8">
                  <c:v>Hingoli</c:v>
                </c:pt>
                <c:pt idx="9">
                  <c:v>Nanded</c:v>
                </c:pt>
                <c:pt idx="10">
                  <c:v>Beed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543567</c:v>
                </c:pt>
                <c:pt idx="1">
                  <c:v>2345677</c:v>
                </c:pt>
                <c:pt idx="2">
                  <c:v>6453672</c:v>
                </c:pt>
                <c:pt idx="3">
                  <c:v>6456375</c:v>
                </c:pt>
                <c:pt idx="4">
                  <c:v>837647</c:v>
                </c:pt>
                <c:pt idx="5">
                  <c:v>784932</c:v>
                </c:pt>
                <c:pt idx="6">
                  <c:v>6473894</c:v>
                </c:pt>
                <c:pt idx="7">
                  <c:v>283743</c:v>
                </c:pt>
                <c:pt idx="8">
                  <c:v>290182</c:v>
                </c:pt>
                <c:pt idx="9">
                  <c:v>647282</c:v>
                </c:pt>
                <c:pt idx="10">
                  <c:v>98734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C-4A58-A9D4-70F35764B2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Female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Pune</c:v>
                </c:pt>
                <c:pt idx="1">
                  <c:v>Mumbai</c:v>
                </c:pt>
                <c:pt idx="2">
                  <c:v>Nagpur</c:v>
                </c:pt>
                <c:pt idx="3">
                  <c:v>Akola</c:v>
                </c:pt>
                <c:pt idx="4">
                  <c:v>Thane</c:v>
                </c:pt>
                <c:pt idx="5">
                  <c:v>Sangli</c:v>
                </c:pt>
                <c:pt idx="6">
                  <c:v>Satara</c:v>
                </c:pt>
                <c:pt idx="7">
                  <c:v>Washim</c:v>
                </c:pt>
                <c:pt idx="8">
                  <c:v>Hingoli</c:v>
                </c:pt>
                <c:pt idx="9">
                  <c:v>Nanded</c:v>
                </c:pt>
                <c:pt idx="10">
                  <c:v>Beed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2343212</c:v>
                </c:pt>
                <c:pt idx="1">
                  <c:v>344221</c:v>
                </c:pt>
                <c:pt idx="2">
                  <c:v>189192</c:v>
                </c:pt>
                <c:pt idx="3">
                  <c:v>5626378</c:v>
                </c:pt>
                <c:pt idx="4">
                  <c:v>281929</c:v>
                </c:pt>
                <c:pt idx="5">
                  <c:v>782399</c:v>
                </c:pt>
                <c:pt idx="6">
                  <c:v>562837</c:v>
                </c:pt>
                <c:pt idx="7">
                  <c:v>321902</c:v>
                </c:pt>
                <c:pt idx="8">
                  <c:v>1238926</c:v>
                </c:pt>
                <c:pt idx="9">
                  <c:v>562819</c:v>
                </c:pt>
                <c:pt idx="10">
                  <c:v>983472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C-4A58-A9D4-70F35764B2D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Pune</c:v>
                </c:pt>
                <c:pt idx="1">
                  <c:v>Mumbai</c:v>
                </c:pt>
                <c:pt idx="2">
                  <c:v>Nagpur</c:v>
                </c:pt>
                <c:pt idx="3">
                  <c:v>Akola</c:v>
                </c:pt>
                <c:pt idx="4">
                  <c:v>Thane</c:v>
                </c:pt>
                <c:pt idx="5">
                  <c:v>Sangli</c:v>
                </c:pt>
                <c:pt idx="6">
                  <c:v>Satara</c:v>
                </c:pt>
                <c:pt idx="7">
                  <c:v>Washim</c:v>
                </c:pt>
                <c:pt idx="8">
                  <c:v>Hingoli</c:v>
                </c:pt>
                <c:pt idx="9">
                  <c:v>Nanded</c:v>
                </c:pt>
                <c:pt idx="10">
                  <c:v>Beed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2886779</c:v>
                </c:pt>
                <c:pt idx="1">
                  <c:v>2689898</c:v>
                </c:pt>
                <c:pt idx="2">
                  <c:v>6642864</c:v>
                </c:pt>
                <c:pt idx="3">
                  <c:v>12082753</c:v>
                </c:pt>
                <c:pt idx="4">
                  <c:v>1119576</c:v>
                </c:pt>
                <c:pt idx="5">
                  <c:v>1567331</c:v>
                </c:pt>
                <c:pt idx="6">
                  <c:v>7036731</c:v>
                </c:pt>
                <c:pt idx="7">
                  <c:v>605645</c:v>
                </c:pt>
                <c:pt idx="8">
                  <c:v>1529108</c:v>
                </c:pt>
                <c:pt idx="9">
                  <c:v>1210101</c:v>
                </c:pt>
                <c:pt idx="10">
                  <c:v>1082206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C-4A58-A9D4-70F35764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486407"/>
        <c:axId val="320488455"/>
      </c:barChart>
      <c:lineChart>
        <c:grouping val="standard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male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Pune</c:v>
                </c:pt>
                <c:pt idx="1">
                  <c:v>Mumbai</c:v>
                </c:pt>
                <c:pt idx="2">
                  <c:v>Nagpur</c:v>
                </c:pt>
                <c:pt idx="3">
                  <c:v>Akola</c:v>
                </c:pt>
                <c:pt idx="4">
                  <c:v>Thane</c:v>
                </c:pt>
                <c:pt idx="5">
                  <c:v>Sangli</c:v>
                </c:pt>
                <c:pt idx="6">
                  <c:v>Satara</c:v>
                </c:pt>
                <c:pt idx="7">
                  <c:v>Washim</c:v>
                </c:pt>
                <c:pt idx="8">
                  <c:v>Hingoli</c:v>
                </c:pt>
                <c:pt idx="9">
                  <c:v>Nanded</c:v>
                </c:pt>
                <c:pt idx="10">
                  <c:v>Beed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18.829532846123655</c:v>
                </c:pt>
                <c:pt idx="1">
                  <c:v>87.203195065389096</c:v>
                </c:pt>
                <c:pt idx="2">
                  <c:v>97.151951327017983</c:v>
                </c:pt>
                <c:pt idx="3">
                  <c:v>53.434635302070646</c:v>
                </c:pt>
                <c:pt idx="4">
                  <c:v>74.818234760302119</c:v>
                </c:pt>
                <c:pt idx="5">
                  <c:v>50.080806160281398</c:v>
                </c:pt>
                <c:pt idx="6">
                  <c:v>92.001442146928738</c:v>
                </c:pt>
                <c:pt idx="7">
                  <c:v>46.849722196996588</c:v>
                </c:pt>
                <c:pt idx="8">
                  <c:v>18.977207626930209</c:v>
                </c:pt>
                <c:pt idx="9">
                  <c:v>53.489915304590276</c:v>
                </c:pt>
                <c:pt idx="10">
                  <c:v>9.1234016444188999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C-4A58-A9D4-70F35764B2D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Female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Pune</c:v>
                </c:pt>
                <c:pt idx="1">
                  <c:v>Mumbai</c:v>
                </c:pt>
                <c:pt idx="2">
                  <c:v>Nagpur</c:v>
                </c:pt>
                <c:pt idx="3">
                  <c:v>Akola</c:v>
                </c:pt>
                <c:pt idx="4">
                  <c:v>Thane</c:v>
                </c:pt>
                <c:pt idx="5">
                  <c:v>Sangli</c:v>
                </c:pt>
                <c:pt idx="6">
                  <c:v>Satara</c:v>
                </c:pt>
                <c:pt idx="7">
                  <c:v>Washim</c:v>
                </c:pt>
                <c:pt idx="8">
                  <c:v>Hingoli</c:v>
                </c:pt>
                <c:pt idx="9">
                  <c:v>Nanded</c:v>
                </c:pt>
                <c:pt idx="10">
                  <c:v>Beed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81.170467153876345</c:v>
                </c:pt>
                <c:pt idx="1">
                  <c:v>12.796804934610902</c:v>
                </c:pt>
                <c:pt idx="2">
                  <c:v>2.8480486729820154</c:v>
                </c:pt>
                <c:pt idx="3">
                  <c:v>46.565364697929354</c:v>
                </c:pt>
                <c:pt idx="4">
                  <c:v>25.181765239697885</c:v>
                </c:pt>
                <c:pt idx="5">
                  <c:v>49.919193839718609</c:v>
                </c:pt>
                <c:pt idx="6">
                  <c:v>7.9985578530712624</c:v>
                </c:pt>
                <c:pt idx="7">
                  <c:v>53.150277803003412</c:v>
                </c:pt>
                <c:pt idx="8">
                  <c:v>81.022792373069791</c:v>
                </c:pt>
                <c:pt idx="9">
                  <c:v>46.510084695409724</c:v>
                </c:pt>
                <c:pt idx="10">
                  <c:v>90.876598355581095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C-4A58-A9D4-70F35764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6407"/>
        <c:axId val="320488455"/>
      </c:lineChart>
      <c:catAx>
        <c:axId val="320486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8455"/>
        <c:crosses val="autoZero"/>
        <c:auto val="1"/>
        <c:lblAlgn val="ctr"/>
        <c:lblOffset val="100"/>
        <c:noMultiLvlLbl val="0"/>
      </c:catAx>
      <c:valAx>
        <c:axId val="32048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6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552450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816A1-1448-1600-C0B9-A4183B4D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13</xdr:col>
      <xdr:colOff>361950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8E634-5E5E-4E67-CF0E-6A061E7C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13</xdr:row>
      <xdr:rowOff>0</xdr:rowOff>
    </xdr:from>
    <xdr:to>
      <xdr:col>2</xdr:col>
      <xdr:colOff>28575</xdr:colOff>
      <xdr:row>26</xdr:row>
      <xdr:rowOff>161925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5" name="Male population">
              <a:extLst>
                <a:ext uri="{FF2B5EF4-FFF2-40B4-BE49-F238E27FC236}">
                  <a16:creationId xmlns:a16="http://schemas.microsoft.com/office/drawing/2014/main" id="{FB00A516-591C-A654-0A73-8BB4BCCD1496}"/>
                </a:ext>
                <a:ext uri="{147F2762-F138-4A5C-976F-8EAC2B608ADB}">
                  <a16:predDERef xmlns:a16="http://schemas.microsoft.com/office/drawing/2014/main" pred="{A138E634-5E5E-4E67-CF0E-6A061E7CA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le popul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43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4.645479513892" createdVersion="8" refreshedVersion="8" minRefreshableVersion="3" recordCount="10" xr:uid="{F0D9C84D-FC4F-4531-86B3-3BC0A7DEFE51}">
  <cacheSource type="worksheet">
    <worksheetSource name="Table1"/>
  </cacheSource>
  <cacheFields count="5">
    <cacheField name="sr no." numFmtId="0">
      <sharedItems containsSemiMixedTypes="0" containsString="0" containsNumber="1" containsInteger="1" minValue="1" maxValue="10"/>
    </cacheField>
    <cacheField name="Name" numFmtId="0">
      <sharedItems count="10">
        <s v="Alice"/>
        <s v="Charlie"/>
        <s v="David"/>
        <s v="Eva"/>
        <s v="Frank"/>
        <s v="Grace"/>
        <s v="Hannah"/>
        <s v="Ian"/>
        <s v="Julia"/>
        <s v="Sam"/>
      </sharedItems>
    </cacheField>
    <cacheField name="Age" numFmtId="0">
      <sharedItems containsSemiMixedTypes="0" containsString="0" containsNumber="1" containsInteger="1" minValue="25" maxValue="40"/>
    </cacheField>
    <cacheField name="Department" numFmtId="0">
      <sharedItems/>
    </cacheField>
    <cacheField name="Salary" numFmtId="0">
      <sharedItems containsSemiMixedTypes="0" containsString="0" containsNumber="1" containsInteger="1" minValue="510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4.645479513892" createdVersion="8" refreshedVersion="8" minRefreshableVersion="3" recordCount="11" xr:uid="{877F3777-B92B-490D-A374-C957155A92C1}">
  <cacheSource type="worksheet">
    <worksheetSource name="Table3"/>
  </cacheSource>
  <cacheFields count="6">
    <cacheField name="Cities" numFmtId="0">
      <sharedItems count="11">
        <s v="Pune"/>
        <s v="Mumbai"/>
        <s v="Nagpur"/>
        <s v="Akola"/>
        <s v="Thane"/>
        <s v="Sangli"/>
        <s v="Satara"/>
        <s v="Washim"/>
        <s v="Hingoli"/>
        <s v="Nanded"/>
        <s v="Beed"/>
      </sharedItems>
    </cacheField>
    <cacheField name="Male population" numFmtId="0">
      <sharedItems containsSemiMixedTypes="0" containsString="0" containsNumber="1" containsInteger="1" minValue="98734" maxValue="6473894"/>
    </cacheField>
    <cacheField name="Female population" numFmtId="0">
      <sharedItems containsSemiMixedTypes="0" containsString="0" containsNumber="1" containsInteger="1" minValue="189192" maxValue="5626378"/>
    </cacheField>
    <cacheField name="Total population" numFmtId="0">
      <sharedItems containsSemiMixedTypes="0" containsString="0" containsNumber="1" containsInteger="1" minValue="605645" maxValue="12082753"/>
    </cacheField>
    <cacheField name="male %" numFmtId="0">
      <sharedItems containsSemiMixedTypes="0" containsString="0" containsNumber="1" minValue="9.1234016444188999" maxValue="97.151951327017983"/>
    </cacheField>
    <cacheField name="Female %" numFmtId="0">
      <sharedItems containsSemiMixedTypes="0" containsString="0" containsNumber="1" minValue="2.8480486729820154" maxValue="90.876598355581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25"/>
    <s v="HR"/>
    <n v="500000"/>
  </r>
  <r>
    <n v="2"/>
    <x v="1"/>
    <n v="35"/>
    <s v="IT"/>
    <n v="70000"/>
  </r>
  <r>
    <n v="3"/>
    <x v="2"/>
    <n v="40"/>
    <s v="Marketing"/>
    <n v="80000"/>
  </r>
  <r>
    <n v="4"/>
    <x v="3"/>
    <n v="28"/>
    <s v="Sales"/>
    <n v="55000"/>
  </r>
  <r>
    <n v="5"/>
    <x v="4"/>
    <n v="33"/>
    <s v="Operations"/>
    <n v="62000"/>
  </r>
  <r>
    <n v="6"/>
    <x v="5"/>
    <n v="27"/>
    <s v="IT"/>
    <n v="480000"/>
  </r>
  <r>
    <n v="7"/>
    <x v="6"/>
    <n v="26"/>
    <s v="HR"/>
    <n v="51000"/>
  </r>
  <r>
    <n v="8"/>
    <x v="7"/>
    <n v="31"/>
    <s v="Finance"/>
    <n v="59000"/>
  </r>
  <r>
    <n v="9"/>
    <x v="8"/>
    <n v="29"/>
    <s v="Marketing"/>
    <n v="72000"/>
  </r>
  <r>
    <n v="10"/>
    <x v="9"/>
    <n v="27"/>
    <s v="HR"/>
    <n v="5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543567"/>
    <n v="2343212"/>
    <n v="2886779"/>
    <n v="18.829532846123655"/>
    <n v="81.170467153876345"/>
  </r>
  <r>
    <x v="1"/>
    <n v="2345677"/>
    <n v="344221"/>
    <n v="2689898"/>
    <n v="87.203195065389096"/>
    <n v="12.796804934610902"/>
  </r>
  <r>
    <x v="2"/>
    <n v="6453672"/>
    <n v="189192"/>
    <n v="6642864"/>
    <n v="97.151951327017983"/>
    <n v="2.8480486729820154"/>
  </r>
  <r>
    <x v="3"/>
    <n v="6456375"/>
    <n v="5626378"/>
    <n v="12082753"/>
    <n v="53.434635302070646"/>
    <n v="46.565364697929354"/>
  </r>
  <r>
    <x v="4"/>
    <n v="837647"/>
    <n v="281929"/>
    <n v="1119576"/>
    <n v="74.818234760302119"/>
    <n v="25.181765239697885"/>
  </r>
  <r>
    <x v="5"/>
    <n v="784932"/>
    <n v="782399"/>
    <n v="1567331"/>
    <n v="50.080806160281398"/>
    <n v="49.919193839718609"/>
  </r>
  <r>
    <x v="6"/>
    <n v="6473894"/>
    <n v="562837"/>
    <n v="7036731"/>
    <n v="92.001442146928738"/>
    <n v="7.9985578530712624"/>
  </r>
  <r>
    <x v="7"/>
    <n v="283743"/>
    <n v="321902"/>
    <n v="605645"/>
    <n v="46.849722196996588"/>
    <n v="53.150277803003412"/>
  </r>
  <r>
    <x v="8"/>
    <n v="290182"/>
    <n v="1238926"/>
    <n v="1529108"/>
    <n v="18.977207626930209"/>
    <n v="81.022792373069791"/>
  </r>
  <r>
    <x v="9"/>
    <n v="647282"/>
    <n v="562819"/>
    <n v="1210101"/>
    <n v="53.489915304590276"/>
    <n v="46.510084695409724"/>
  </r>
  <r>
    <x v="10"/>
    <n v="98734"/>
    <n v="983472"/>
    <n v="1082206"/>
    <n v="9.1234016444188999"/>
    <n v="90.8765983555810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2C80C-E231-49C7-86F4-9E0F2579051E}" name="PivotTable3" cacheId="2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G13" firstHeaderRow="0" firstDataRow="1" firstDataCol="1"/>
  <pivotFields count="6">
    <pivotField axis="axisRow" compact="0" outline="0" showAll="0">
      <items count="12">
        <item x="3"/>
        <item x="10"/>
        <item x="8"/>
        <item x="1"/>
        <item x="2"/>
        <item x="9"/>
        <item x="0"/>
        <item x="5"/>
        <item x="6"/>
        <item x="4"/>
        <item x="7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le population" fld="1" baseField="0" baseItem="0"/>
    <dataField name="Sum of Female population" fld="2" baseField="0" baseItem="0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D3BD7-2F8F-46DD-BC42-3DBD33BAE91F}" name="PivotTable1" cacheId="2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12" firstHeaderRow="1" firstDataRow="1" firstDataCol="1"/>
  <pivotFields count="5"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le_population" xr10:uid="{0A15B1D1-26ED-4938-B14F-D5C6418E12D9}" sourceName="Male population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le population" xr10:uid="{7093E3FF-756C-441C-B9E9-DA5D6A880084}" cache="Slicer_Male_population" caption="Male popul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6807E-369A-4317-9490-45C5FDD95380}" name="Table1" displayName="Table1" ref="A1:E11" totalsRowShown="0" headerRowDxfId="12" dataDxfId="11" headerRowBorderDxfId="9" tableBorderDxfId="10">
  <autoFilter ref="A1:E11" xr:uid="{4CF6807E-369A-4317-9490-45C5FDD95380}"/>
  <tableColumns count="5">
    <tableColumn id="5" xr3:uid="{D21251F0-4DBF-41B9-9761-6126C4DAE431}" name="sr no." dataDxfId="8">
      <calculatedColumnFormula>ROW()-ROW(Table1[[#Headers],[sr no.]])</calculatedColumnFormula>
    </tableColumn>
    <tableColumn id="1" xr3:uid="{48A02637-ED74-4584-A189-01148C16DCAE}" name="Name" dataDxfId="7"/>
    <tableColumn id="2" xr3:uid="{B5101D81-913A-456F-8C63-4DE7FAB9B472}" name="Age" dataDxfId="6"/>
    <tableColumn id="3" xr3:uid="{9FFDEB51-5BF6-47A2-95B1-E5BE928B5396}" name="Department" dataDxfId="5"/>
    <tableColumn id="4" xr3:uid="{0B109AC2-A357-416D-9E84-3349F19A045B}" name="Salar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031BC-D6D0-401D-84DF-B4EF25D655A5}" name="Table2" displayName="Table2" ref="H11:M22" totalsRowShown="0">
  <autoFilter ref="H11:M22" xr:uid="{E4B031BC-D6D0-401D-84DF-B4EF25D655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A77DBD-7D53-4EB0-A7FE-E6D1A46D1D82}" name="Maharashtra"/>
    <tableColumn id="2" xr3:uid="{0A942039-9B4E-4DEC-91DE-B43179BBAA21}" name="Telengana"/>
    <tableColumn id="3" xr3:uid="{E0407BCB-E95E-4083-8E72-747C4FB63A7D}" name="Gujrat"/>
    <tableColumn id="4" xr3:uid="{1EF0DB43-EFFD-4BA3-A9AA-A6EC09DDD5B8}" name="Haryana"/>
    <tableColumn id="5" xr3:uid="{B1552214-A484-4383-A4C4-ED3002CAE26C}" name="Rajasthan"/>
    <tableColumn id="6" xr3:uid="{41C1A9E5-4555-4AAC-A116-064602866404}" name="kerl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5C639C-6E50-4BE8-B1FD-F58467E8576E}" name="Table3" displayName="Table3" ref="A1:F12" totalsRowShown="0">
  <autoFilter ref="A1:F12" xr:uid="{E75C639C-6E50-4BE8-B1FD-F58467E8576E}"/>
  <tableColumns count="6">
    <tableColumn id="1" xr3:uid="{C2BE2BFF-BC5F-4924-8F15-E913CC82D554}" name="Cities" dataDxfId="3"/>
    <tableColumn id="2" xr3:uid="{BC0347CA-7B49-425E-8B91-CFEA5B20228C}" name="Male population"/>
    <tableColumn id="3" xr3:uid="{6FE66CD8-7490-45B8-A350-B878507F0D77}" name="Female population"/>
    <tableColumn id="4" xr3:uid="{00B36664-DA8A-4F74-AAB7-70CBFAFCEE73}" name="Total population" dataDxfId="2">
      <calculatedColumnFormula>SUM(Table3[[#This Row],[Male population]],Table3[[#This Row],[Female population]])</calculatedColumnFormula>
    </tableColumn>
    <tableColumn id="5" xr3:uid="{FA532F91-FD4F-48E8-BBC7-A7953C09F98F}" name="male %" dataDxfId="1">
      <calculatedColumnFormula>(Table3[[#This Row],[Male population]]/Table3[[#This Row],[Total population]])*100</calculatedColumnFormula>
    </tableColumn>
    <tableColumn id="6" xr3:uid="{7F06988E-3128-48DD-8C3C-1672699C09AA}" name="Female %" dataDxfId="0">
      <calculatedColumnFormula>(Table3[[#This Row],[Female population]]/Table3[[#This Row],[Total population]])*100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H1" workbookViewId="0">
      <selection activeCell="I13" sqref="I13"/>
    </sheetView>
  </sheetViews>
  <sheetFormatPr defaultRowHeight="15"/>
  <cols>
    <col min="3" max="3" width="12.85546875" bestFit="1" customWidth="1"/>
    <col min="5" max="5" width="12.5703125" customWidth="1"/>
    <col min="8" max="8" width="14.5703125" customWidth="1"/>
    <col min="9" max="9" width="23.140625" customWidth="1"/>
    <col min="10" max="10" width="25.28515625" customWidth="1"/>
    <col min="11" max="11" width="21.7109375" customWidth="1"/>
    <col min="12" max="12" width="15.7109375" customWidth="1"/>
    <col min="13" max="13" width="21.57031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3">
      <c r="A2" s="1">
        <f>ROW()-ROW(Table1[[#Headers],[sr no.]])</f>
        <v>1</v>
      </c>
      <c r="B2" s="1" t="s">
        <v>5</v>
      </c>
      <c r="C2" s="1">
        <v>25</v>
      </c>
      <c r="D2" s="1" t="s">
        <v>6</v>
      </c>
      <c r="E2" s="1">
        <v>500000</v>
      </c>
    </row>
    <row r="3" spans="1:13">
      <c r="A3" s="1">
        <f>ROW()-ROW(Table1[[#Headers],[sr no.]])</f>
        <v>2</v>
      </c>
      <c r="B3" s="1" t="s">
        <v>7</v>
      </c>
      <c r="C3" s="1">
        <v>35</v>
      </c>
      <c r="D3" s="1" t="s">
        <v>8</v>
      </c>
      <c r="E3" s="1">
        <v>70000</v>
      </c>
      <c r="I3" s="4" t="s">
        <v>9</v>
      </c>
      <c r="J3" s="3" t="s">
        <v>10</v>
      </c>
    </row>
    <row r="4" spans="1:13">
      <c r="A4" s="1">
        <f>ROW()-ROW(Table1[[#Headers],[sr no.]])</f>
        <v>3</v>
      </c>
      <c r="B4" s="1" t="s">
        <v>11</v>
      </c>
      <c r="C4" s="1">
        <v>40</v>
      </c>
      <c r="D4" s="1" t="s">
        <v>12</v>
      </c>
      <c r="E4" s="1">
        <v>80000</v>
      </c>
      <c r="I4" s="4" t="s">
        <v>13</v>
      </c>
      <c r="J4" s="3" t="s">
        <v>14</v>
      </c>
    </row>
    <row r="5" spans="1:13">
      <c r="A5" s="1">
        <f>ROW()-ROW(Table1[[#Headers],[sr no.]])</f>
        <v>4</v>
      </c>
      <c r="B5" s="1" t="s">
        <v>15</v>
      </c>
      <c r="C5" s="1">
        <v>28</v>
      </c>
      <c r="D5" s="1" t="s">
        <v>16</v>
      </c>
      <c r="E5" s="1">
        <v>55000</v>
      </c>
    </row>
    <row r="6" spans="1:13">
      <c r="A6" s="1">
        <f>ROW()-ROW(Table1[[#Headers],[sr no.]])</f>
        <v>5</v>
      </c>
      <c r="B6" s="1" t="s">
        <v>17</v>
      </c>
      <c r="C6" s="1">
        <v>33</v>
      </c>
      <c r="D6" s="1" t="s">
        <v>18</v>
      </c>
      <c r="E6" s="1">
        <v>62000</v>
      </c>
    </row>
    <row r="7" spans="1:13">
      <c r="A7" s="1">
        <f>ROW()-ROW(Table1[[#Headers],[sr no.]])</f>
        <v>6</v>
      </c>
      <c r="B7" s="1" t="s">
        <v>19</v>
      </c>
      <c r="C7" s="1">
        <v>27</v>
      </c>
      <c r="D7" s="1" t="s">
        <v>8</v>
      </c>
      <c r="E7" s="1">
        <v>480000</v>
      </c>
    </row>
    <row r="8" spans="1:13">
      <c r="A8" s="1">
        <f>ROW()-ROW(Table1[[#Headers],[sr no.]])</f>
        <v>7</v>
      </c>
      <c r="B8" s="1" t="s">
        <v>20</v>
      </c>
      <c r="C8" s="1">
        <v>26</v>
      </c>
      <c r="D8" s="1" t="s">
        <v>6</v>
      </c>
      <c r="E8" s="1">
        <v>51000</v>
      </c>
    </row>
    <row r="9" spans="1:13">
      <c r="A9" s="1">
        <f>ROW()-ROW(Table1[[#Headers],[sr no.]])</f>
        <v>8</v>
      </c>
      <c r="B9" s="1" t="s">
        <v>21</v>
      </c>
      <c r="C9" s="1">
        <v>31</v>
      </c>
      <c r="D9" s="1" t="s">
        <v>22</v>
      </c>
      <c r="E9" s="1">
        <v>59000</v>
      </c>
    </row>
    <row r="10" spans="1:13">
      <c r="A10" s="1">
        <f>ROW()-ROW(Table1[[#Headers],[sr no.]])</f>
        <v>9</v>
      </c>
      <c r="B10" s="1" t="s">
        <v>23</v>
      </c>
      <c r="C10" s="1">
        <v>29</v>
      </c>
      <c r="D10" s="1" t="s">
        <v>12</v>
      </c>
      <c r="E10" s="1">
        <v>72000</v>
      </c>
    </row>
    <row r="11" spans="1:13">
      <c r="A11" s="1">
        <f>ROW()-ROW(Table1[[#Headers],[sr no.]])</f>
        <v>10</v>
      </c>
      <c r="B11" s="1" t="s">
        <v>24</v>
      </c>
      <c r="C11" s="1">
        <v>27</v>
      </c>
      <c r="D11" s="1" t="s">
        <v>6</v>
      </c>
      <c r="E11" s="1">
        <v>56000</v>
      </c>
      <c r="H11" t="s">
        <v>10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</row>
    <row r="12" spans="1:13">
      <c r="H12" t="s">
        <v>30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</row>
    <row r="13" spans="1:13"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</row>
    <row r="14" spans="1:13">
      <c r="H14" t="s">
        <v>42</v>
      </c>
      <c r="I14" t="s">
        <v>43</v>
      </c>
      <c r="J14" t="s">
        <v>44</v>
      </c>
      <c r="K14" t="s">
        <v>45</v>
      </c>
      <c r="L14" t="s">
        <v>46</v>
      </c>
      <c r="M14" t="s">
        <v>47</v>
      </c>
    </row>
    <row r="15" spans="1:13">
      <c r="H15" t="s">
        <v>48</v>
      </c>
      <c r="I15" t="s">
        <v>49</v>
      </c>
      <c r="J15" t="s">
        <v>50</v>
      </c>
      <c r="K15" t="s">
        <v>51</v>
      </c>
      <c r="L15" t="s">
        <v>52</v>
      </c>
      <c r="M15" t="s">
        <v>53</v>
      </c>
    </row>
    <row r="16" spans="1:13">
      <c r="H16" t="s">
        <v>14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</row>
    <row r="17" spans="8:13">
      <c r="H17" t="s">
        <v>59</v>
      </c>
      <c r="I17" t="s">
        <v>60</v>
      </c>
      <c r="J17" t="s">
        <v>61</v>
      </c>
      <c r="K17" t="s">
        <v>62</v>
      </c>
      <c r="L17" t="s">
        <v>63</v>
      </c>
      <c r="M17" t="s">
        <v>64</v>
      </c>
    </row>
    <row r="18" spans="8:13">
      <c r="H18" t="s">
        <v>65</v>
      </c>
      <c r="I18" t="s">
        <v>66</v>
      </c>
      <c r="J18" t="s">
        <v>67</v>
      </c>
      <c r="K18" t="s">
        <v>68</v>
      </c>
      <c r="L18" t="s">
        <v>69</v>
      </c>
      <c r="M18" t="s">
        <v>70</v>
      </c>
    </row>
    <row r="19" spans="8:13">
      <c r="H19" t="s">
        <v>71</v>
      </c>
      <c r="I19" t="s">
        <v>72</v>
      </c>
      <c r="J19" t="s">
        <v>73</v>
      </c>
      <c r="K19" t="s">
        <v>74</v>
      </c>
      <c r="L19" t="s">
        <v>75</v>
      </c>
      <c r="M19" t="s">
        <v>76</v>
      </c>
    </row>
    <row r="20" spans="8:13">
      <c r="H20" t="s">
        <v>77</v>
      </c>
      <c r="I20" t="s">
        <v>78</v>
      </c>
      <c r="J20" t="s">
        <v>79</v>
      </c>
      <c r="K20" t="s">
        <v>80</v>
      </c>
      <c r="L20" t="s">
        <v>81</v>
      </c>
      <c r="M20" t="s">
        <v>82</v>
      </c>
    </row>
    <row r="21" spans="8:13">
      <c r="H21" t="s">
        <v>83</v>
      </c>
      <c r="I21" t="s">
        <v>84</v>
      </c>
      <c r="J21" t="s">
        <v>85</v>
      </c>
      <c r="K21" t="s">
        <v>86</v>
      </c>
      <c r="L21" t="s">
        <v>87</v>
      </c>
      <c r="M21" t="s">
        <v>88</v>
      </c>
    </row>
    <row r="22" spans="8:13">
      <c r="H22" t="s">
        <v>89</v>
      </c>
      <c r="I22" t="s">
        <v>90</v>
      </c>
      <c r="J22" t="s">
        <v>91</v>
      </c>
      <c r="K22" t="s">
        <v>92</v>
      </c>
      <c r="L22" t="s">
        <v>93</v>
      </c>
    </row>
  </sheetData>
  <dataValidations count="2">
    <dataValidation type="list" allowBlank="1" showInputMessage="1" showErrorMessage="1" sqref="J3" xr:uid="{82103E44-AF07-414F-B554-6DA9F3B97064}">
      <formula1>State_List</formula1>
    </dataValidation>
    <dataValidation type="list" allowBlank="1" showInputMessage="1" showErrorMessage="1" sqref="J4" xr:uid="{D02528A9-F67B-4557-87AF-2599FE38A878}">
      <formula1>INDEX(Cities,,MATCH(State,State_List,0))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6BF9-6C1F-475B-B188-6D042495D9AC}">
  <dimension ref="A1:F12"/>
  <sheetViews>
    <sheetView tabSelected="1" workbookViewId="0">
      <selection activeCell="B6" sqref="B6"/>
    </sheetView>
  </sheetViews>
  <sheetFormatPr defaultRowHeight="15"/>
  <cols>
    <col min="2" max="2" width="17.85546875" bestFit="1" customWidth="1"/>
    <col min="3" max="3" width="20.28515625" bestFit="1" customWidth="1"/>
    <col min="4" max="4" width="18" bestFit="1" customWidth="1"/>
    <col min="5" max="5" width="13.7109375" customWidth="1"/>
    <col min="6" max="6" width="15.42578125" customWidth="1"/>
  </cols>
  <sheetData>
    <row r="1" spans="1:6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>
      <c r="A2" t="s">
        <v>30</v>
      </c>
      <c r="B2">
        <v>543567</v>
      </c>
      <c r="C2">
        <v>2343212</v>
      </c>
      <c r="D2">
        <f>SUM(Table3[[#This Row],[Male population]],Table3[[#This Row],[Female population]])</f>
        <v>2886779</v>
      </c>
      <c r="E2">
        <f>(Table3[[#This Row],[Male population]]/Table3[[#This Row],[Total population]])*100</f>
        <v>18.829532846123655</v>
      </c>
      <c r="F2">
        <f>(Table3[[#This Row],[Female population]]/Table3[[#This Row],[Total population]])*100</f>
        <v>81.170467153876345</v>
      </c>
    </row>
    <row r="3" spans="1:6">
      <c r="A3" t="s">
        <v>36</v>
      </c>
      <c r="B3">
        <v>2345677</v>
      </c>
      <c r="C3">
        <v>344221</v>
      </c>
      <c r="D3">
        <f>SUM(Table3[[#This Row],[Male population]],Table3[[#This Row],[Female population]])</f>
        <v>2689898</v>
      </c>
      <c r="E3">
        <f>(Table3[[#This Row],[Male population]]/Table3[[#This Row],[Total population]])*100</f>
        <v>87.203195065389096</v>
      </c>
      <c r="F3">
        <f>(Table3[[#This Row],[Female population]]/Table3[[#This Row],[Total population]])*100</f>
        <v>12.796804934610902</v>
      </c>
    </row>
    <row r="4" spans="1:6">
      <c r="A4" t="s">
        <v>42</v>
      </c>
      <c r="B4">
        <v>6453672</v>
      </c>
      <c r="C4">
        <v>189192</v>
      </c>
      <c r="D4">
        <f>SUM(Table3[[#This Row],[Male population]],Table3[[#This Row],[Female population]])</f>
        <v>6642864</v>
      </c>
      <c r="E4">
        <f>(Table3[[#This Row],[Male population]]/Table3[[#This Row],[Total population]])*100</f>
        <v>97.151951327017983</v>
      </c>
      <c r="F4">
        <f>(Table3[[#This Row],[Female population]]/Table3[[#This Row],[Total population]])*100</f>
        <v>2.8480486729820154</v>
      </c>
    </row>
    <row r="5" spans="1:6">
      <c r="A5" t="s">
        <v>48</v>
      </c>
      <c r="B5">
        <v>6456375</v>
      </c>
      <c r="C5">
        <v>5626378</v>
      </c>
      <c r="D5">
        <f>SUM(Table3[[#This Row],[Male population]],Table3[[#This Row],[Female population]])</f>
        <v>12082753</v>
      </c>
      <c r="E5">
        <f>(Table3[[#This Row],[Male population]]/Table3[[#This Row],[Total population]])*100</f>
        <v>53.434635302070646</v>
      </c>
      <c r="F5">
        <f>(Table3[[#This Row],[Female population]]/Table3[[#This Row],[Total population]])*100</f>
        <v>46.565364697929354</v>
      </c>
    </row>
    <row r="6" spans="1:6">
      <c r="A6" t="s">
        <v>14</v>
      </c>
      <c r="B6">
        <v>837647</v>
      </c>
      <c r="C6">
        <v>281929</v>
      </c>
      <c r="D6">
        <f>SUM(Table3[[#This Row],[Male population]],Table3[[#This Row],[Female population]])</f>
        <v>1119576</v>
      </c>
      <c r="E6">
        <f>(Table3[[#This Row],[Male population]]/Table3[[#This Row],[Total population]])*100</f>
        <v>74.818234760302119</v>
      </c>
      <c r="F6">
        <f>(Table3[[#This Row],[Female population]]/Table3[[#This Row],[Total population]])*100</f>
        <v>25.181765239697885</v>
      </c>
    </row>
    <row r="7" spans="1:6">
      <c r="A7" t="s">
        <v>59</v>
      </c>
      <c r="B7">
        <v>784932</v>
      </c>
      <c r="C7">
        <v>782399</v>
      </c>
      <c r="D7">
        <f>SUM(Table3[[#This Row],[Male population]],Table3[[#This Row],[Female population]])</f>
        <v>1567331</v>
      </c>
      <c r="E7">
        <f>(Table3[[#This Row],[Male population]]/Table3[[#This Row],[Total population]])*100</f>
        <v>50.080806160281398</v>
      </c>
      <c r="F7">
        <f>(Table3[[#This Row],[Female population]]/Table3[[#This Row],[Total population]])*100</f>
        <v>49.919193839718609</v>
      </c>
    </row>
    <row r="8" spans="1:6">
      <c r="A8" t="s">
        <v>65</v>
      </c>
      <c r="B8">
        <v>6473894</v>
      </c>
      <c r="C8">
        <v>562837</v>
      </c>
      <c r="D8">
        <f>SUM(Table3[[#This Row],[Male population]],Table3[[#This Row],[Female population]])</f>
        <v>7036731</v>
      </c>
      <c r="E8">
        <f>(Table3[[#This Row],[Male population]]/Table3[[#This Row],[Total population]])*100</f>
        <v>92.001442146928738</v>
      </c>
      <c r="F8">
        <f>(Table3[[#This Row],[Female population]]/Table3[[#This Row],[Total population]])*100</f>
        <v>7.9985578530712624</v>
      </c>
    </row>
    <row r="9" spans="1:6">
      <c r="A9" t="s">
        <v>71</v>
      </c>
      <c r="B9">
        <v>283743</v>
      </c>
      <c r="C9">
        <v>321902</v>
      </c>
      <c r="D9">
        <f>SUM(Table3[[#This Row],[Male population]],Table3[[#This Row],[Female population]])</f>
        <v>605645</v>
      </c>
      <c r="E9">
        <f>(Table3[[#This Row],[Male population]]/Table3[[#This Row],[Total population]])*100</f>
        <v>46.849722196996588</v>
      </c>
      <c r="F9">
        <f>(Table3[[#This Row],[Female population]]/Table3[[#This Row],[Total population]])*100</f>
        <v>53.150277803003412</v>
      </c>
    </row>
    <row r="10" spans="1:6">
      <c r="A10" t="s">
        <v>77</v>
      </c>
      <c r="B10">
        <v>290182</v>
      </c>
      <c r="C10">
        <v>1238926</v>
      </c>
      <c r="D10">
        <f>SUM(Table3[[#This Row],[Male population]],Table3[[#This Row],[Female population]])</f>
        <v>1529108</v>
      </c>
      <c r="E10">
        <f>(Table3[[#This Row],[Male population]]/Table3[[#This Row],[Total population]])*100</f>
        <v>18.977207626930209</v>
      </c>
      <c r="F10">
        <f>(Table3[[#This Row],[Female population]]/Table3[[#This Row],[Total population]])*100</f>
        <v>81.022792373069791</v>
      </c>
    </row>
    <row r="11" spans="1:6">
      <c r="A11" t="s">
        <v>83</v>
      </c>
      <c r="B11">
        <v>647282</v>
      </c>
      <c r="C11">
        <v>562819</v>
      </c>
      <c r="D11">
        <f>SUM(Table3[[#This Row],[Male population]],Table3[[#This Row],[Female population]])</f>
        <v>1210101</v>
      </c>
      <c r="E11">
        <f>(Table3[[#This Row],[Male population]]/Table3[[#This Row],[Total population]])*100</f>
        <v>53.489915304590276</v>
      </c>
      <c r="F11">
        <f>(Table3[[#This Row],[Female population]]/Table3[[#This Row],[Total population]])*100</f>
        <v>46.510084695409724</v>
      </c>
    </row>
    <row r="12" spans="1:6" ht="20.25">
      <c r="A12" t="s">
        <v>89</v>
      </c>
      <c r="B12">
        <v>98734</v>
      </c>
      <c r="C12">
        <v>983472</v>
      </c>
      <c r="D12">
        <f>SUM(Table3[[#This Row],[Male population]],Table3[[#This Row],[Female population]])</f>
        <v>1082206</v>
      </c>
      <c r="E12">
        <f>(Table3[[#This Row],[Male population]]/Table3[[#This Row],[Total population]])*100</f>
        <v>9.1234016444188999</v>
      </c>
      <c r="F12">
        <f>(Table3[[#This Row],[Female population]]/Table3[[#This Row],[Total population]])*100</f>
        <v>90.876598355581095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791B-9A06-4F39-9CE0-8672966DD4CB}">
  <dimension ref="A1:G13"/>
  <sheetViews>
    <sheetView workbookViewId="0">
      <selection activeCell="F7" sqref="F7"/>
    </sheetView>
  </sheetViews>
  <sheetFormatPr defaultRowHeight="15"/>
  <cols>
    <col min="1" max="1" width="11.42578125" bestFit="1" customWidth="1"/>
    <col min="2" max="2" width="13.42578125" bestFit="1" customWidth="1"/>
    <col min="5" max="5" width="11.42578125" bestFit="1" customWidth="1"/>
    <col min="6" max="6" width="22.42578125" bestFit="1" customWidth="1"/>
    <col min="7" max="7" width="24.7109375" bestFit="1" customWidth="1"/>
    <col min="8" max="8" width="16.42578125" bestFit="1" customWidth="1"/>
  </cols>
  <sheetData>
    <row r="1" spans="1:7">
      <c r="A1" s="5" t="s">
        <v>1</v>
      </c>
      <c r="B1" t="s">
        <v>100</v>
      </c>
      <c r="E1" s="5" t="s">
        <v>94</v>
      </c>
      <c r="F1" t="s">
        <v>101</v>
      </c>
      <c r="G1" t="s">
        <v>102</v>
      </c>
    </row>
    <row r="2" spans="1:7">
      <c r="A2" t="s">
        <v>5</v>
      </c>
      <c r="B2">
        <v>500000</v>
      </c>
      <c r="E2" t="s">
        <v>48</v>
      </c>
      <c r="F2">
        <v>6456375</v>
      </c>
      <c r="G2">
        <v>5626378</v>
      </c>
    </row>
    <row r="3" spans="1:7">
      <c r="A3" t="s">
        <v>7</v>
      </c>
      <c r="B3">
        <v>70000</v>
      </c>
      <c r="E3" t="s">
        <v>89</v>
      </c>
      <c r="F3">
        <v>98734</v>
      </c>
      <c r="G3">
        <v>983472</v>
      </c>
    </row>
    <row r="4" spans="1:7">
      <c r="A4" t="s">
        <v>11</v>
      </c>
      <c r="B4">
        <v>80000</v>
      </c>
      <c r="E4" t="s">
        <v>77</v>
      </c>
      <c r="F4">
        <v>290182</v>
      </c>
      <c r="G4">
        <v>1238926</v>
      </c>
    </row>
    <row r="5" spans="1:7">
      <c r="A5" t="s">
        <v>15</v>
      </c>
      <c r="B5">
        <v>55000</v>
      </c>
      <c r="E5" t="s">
        <v>36</v>
      </c>
      <c r="F5">
        <v>2345677</v>
      </c>
      <c r="G5">
        <v>344221</v>
      </c>
    </row>
    <row r="6" spans="1:7">
      <c r="A6" t="s">
        <v>17</v>
      </c>
      <c r="B6">
        <v>62000</v>
      </c>
      <c r="E6" t="s">
        <v>42</v>
      </c>
      <c r="F6">
        <v>6453672</v>
      </c>
      <c r="G6">
        <v>189192</v>
      </c>
    </row>
    <row r="7" spans="1:7">
      <c r="A7" t="s">
        <v>19</v>
      </c>
      <c r="B7">
        <v>480000</v>
      </c>
      <c r="E7" t="s">
        <v>83</v>
      </c>
      <c r="F7">
        <v>647282</v>
      </c>
      <c r="G7">
        <v>562819</v>
      </c>
    </row>
    <row r="8" spans="1:7">
      <c r="A8" t="s">
        <v>20</v>
      </c>
      <c r="B8">
        <v>51000</v>
      </c>
      <c r="E8" t="s">
        <v>30</v>
      </c>
      <c r="F8">
        <v>543567</v>
      </c>
      <c r="G8">
        <v>2343212</v>
      </c>
    </row>
    <row r="9" spans="1:7">
      <c r="A9" t="s">
        <v>21</v>
      </c>
      <c r="B9">
        <v>59000</v>
      </c>
      <c r="E9" t="s">
        <v>59</v>
      </c>
      <c r="F9">
        <v>784932</v>
      </c>
      <c r="G9">
        <v>782399</v>
      </c>
    </row>
    <row r="10" spans="1:7">
      <c r="A10" t="s">
        <v>23</v>
      </c>
      <c r="B10">
        <v>72000</v>
      </c>
      <c r="E10" t="s">
        <v>65</v>
      </c>
      <c r="F10">
        <v>6473894</v>
      </c>
      <c r="G10">
        <v>562837</v>
      </c>
    </row>
    <row r="11" spans="1:7">
      <c r="A11" t="s">
        <v>24</v>
      </c>
      <c r="B11">
        <v>56000</v>
      </c>
      <c r="E11" t="s">
        <v>14</v>
      </c>
      <c r="F11">
        <v>837647</v>
      </c>
      <c r="G11">
        <v>281929</v>
      </c>
    </row>
    <row r="12" spans="1:7">
      <c r="A12" t="s">
        <v>103</v>
      </c>
      <c r="B12">
        <v>1485000</v>
      </c>
      <c r="E12" t="s">
        <v>71</v>
      </c>
      <c r="F12">
        <v>283743</v>
      </c>
      <c r="G12">
        <v>321902</v>
      </c>
    </row>
    <row r="13" spans="1:7">
      <c r="E13" t="s">
        <v>103</v>
      </c>
      <c r="F13">
        <v>25215705</v>
      </c>
      <c r="G13">
        <v>13237287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2024-11-18T06:59:26Z</dcterms:created>
  <dcterms:modified xsi:type="dcterms:W3CDTF">2024-11-19T12:00:49Z</dcterms:modified>
  <cp:category/>
  <cp:contentStatus/>
</cp:coreProperties>
</file>