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pp\htdocs\pt-petrokimia-wms\assets\reports\stok\"/>
    </mc:Choice>
  </mc:AlternateContent>
  <bookViews>
    <workbookView xWindow="0" yWindow="0" windowWidth="20490" windowHeight="7905" tabRatio="940"/>
  </bookViews>
  <sheets>
    <sheet name="2. Posisi Stok" sheetId="11" r:id="rId1"/>
  </sheets>
  <definedNames>
    <definedName name="_xlnm.Print_Area" localSheetId="0">'2. Posisi Stok'!$A$1:$Q$64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1" l="1"/>
  <c r="M64" i="11"/>
  <c r="K64" i="11"/>
  <c r="I64" i="11"/>
  <c r="G64" i="11"/>
  <c r="E64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Q60" i="11"/>
  <c r="Q59" i="11"/>
  <c r="Q58" i="11"/>
  <c r="Q57" i="11"/>
  <c r="Q56" i="11"/>
  <c r="Q62" i="11" s="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53" i="11" s="1"/>
  <c r="P33" i="11"/>
  <c r="P64" i="11" s="1"/>
  <c r="O33" i="11"/>
  <c r="N33" i="11"/>
  <c r="N64" i="11" s="1"/>
  <c r="M33" i="11"/>
  <c r="L33" i="11"/>
  <c r="L64" i="11" s="1"/>
  <c r="K33" i="11"/>
  <c r="J33" i="11"/>
  <c r="J64" i="11" s="1"/>
  <c r="I33" i="11"/>
  <c r="H33" i="11"/>
  <c r="H64" i="11" s="1"/>
  <c r="G33" i="11"/>
  <c r="F33" i="11"/>
  <c r="F64" i="11" s="1"/>
  <c r="E33" i="11"/>
  <c r="D33" i="11"/>
  <c r="D64" i="11" s="1"/>
  <c r="Q32" i="11"/>
  <c r="Q31" i="11"/>
  <c r="Q30" i="11"/>
  <c r="Q29" i="11"/>
  <c r="Q28" i="11"/>
  <c r="Q27" i="11"/>
  <c r="Q26" i="11"/>
  <c r="C26" i="11"/>
  <c r="C33" i="11" s="1"/>
  <c r="Q25" i="11"/>
  <c r="Q33" i="11" s="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Q21" i="11"/>
  <c r="Q20" i="11"/>
  <c r="Q19" i="11"/>
  <c r="Q18" i="11"/>
  <c r="Q17" i="11"/>
  <c r="Q16" i="11"/>
  <c r="Q15" i="11"/>
  <c r="Q14" i="11"/>
  <c r="Q13" i="11"/>
  <c r="Q12" i="11"/>
  <c r="C12" i="11"/>
  <c r="C22" i="11" s="1"/>
  <c r="Q11" i="11"/>
  <c r="Q22" i="11" s="1"/>
  <c r="Q64" i="11" l="1"/>
  <c r="C64" i="11"/>
</calcChain>
</file>

<file path=xl/sharedStrings.xml><?xml version="1.0" encoding="utf-8"?>
<sst xmlns="http://schemas.openxmlformats.org/spreadsheetml/2006/main" count="76" uniqueCount="44">
  <si>
    <t>ZA</t>
  </si>
  <si>
    <t>POSISI STOK GUDANG GRESIK</t>
  </si>
  <si>
    <t>Tanggal</t>
  </si>
  <si>
    <t>Jam</t>
  </si>
  <si>
    <t>24.00 WIB</t>
  </si>
  <si>
    <t>NO</t>
  </si>
  <si>
    <t>AREA</t>
  </si>
  <si>
    <t>KAPASITAS</t>
  </si>
  <si>
    <t>PRODUK</t>
  </si>
  <si>
    <t>UREA</t>
  </si>
  <si>
    <t>SP 36</t>
  </si>
  <si>
    <t>PHONSKA</t>
  </si>
  <si>
    <t>PHONSKA PLUS</t>
  </si>
  <si>
    <t>PETROGANIK</t>
  </si>
  <si>
    <t>KEBOMAS</t>
  </si>
  <si>
    <t>ZK</t>
  </si>
  <si>
    <t>KCL</t>
  </si>
  <si>
    <t>RNP</t>
  </si>
  <si>
    <t>DAP</t>
  </si>
  <si>
    <t>MIXTRO</t>
  </si>
  <si>
    <t>ALF3</t>
  </si>
  <si>
    <t>TOTAL</t>
  </si>
  <si>
    <t>I</t>
  </si>
  <si>
    <t>IN DOOR</t>
  </si>
  <si>
    <t>GUDANG ZA</t>
  </si>
  <si>
    <t>GUDANG UREA I A</t>
  </si>
  <si>
    <t>GUDANG UREA I B</t>
  </si>
  <si>
    <t>GUDANG FOSFAT I</t>
  </si>
  <si>
    <t>GUDANG FOSFAT II</t>
  </si>
  <si>
    <t>GUDANG PHONSKA</t>
  </si>
  <si>
    <t>GUDANG ALF 3</t>
  </si>
  <si>
    <t>GUDANG MULTI GUNA</t>
  </si>
  <si>
    <t>GUDANG MULTI GUNA II</t>
  </si>
  <si>
    <t>GUDANG CURAH</t>
  </si>
  <si>
    <t>GUDANG NON PUPUK CAIR</t>
  </si>
  <si>
    <t>J U M L A H</t>
  </si>
  <si>
    <t>II</t>
  </si>
  <si>
    <t>RANGE I</t>
  </si>
  <si>
    <t>III</t>
  </si>
  <si>
    <t>RANGE II</t>
  </si>
  <si>
    <t>IV</t>
  </si>
  <si>
    <t>RANGE III</t>
  </si>
  <si>
    <t>JUMLAH (I + II + III + IV)</t>
  </si>
  <si>
    <t>(NAMA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</si>
</sst>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[$-F800]dddd\,\ mmmm\ dd\,\ yyyy"/>
    <numFmt numFmtId="166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4" fillId="0" borderId="0" xfId="2" applyFont="1" applyAlignment="1"/>
    <xf numFmtId="164" fontId="2" fillId="0" borderId="0" xfId="3" applyNumberFormat="1" applyFont="1"/>
    <xf numFmtId="0" fontId="6" fillId="0" borderId="0" xfId="2" applyFont="1"/>
    <xf numFmtId="165" fontId="6" fillId="0" borderId="0" xfId="2" applyNumberFormat="1" applyFont="1" applyAlignment="1">
      <alignment horizontal="left"/>
    </xf>
    <xf numFmtId="164" fontId="3" fillId="0" borderId="0" xfId="3" applyNumberFormat="1" applyFont="1"/>
    <xf numFmtId="164" fontId="7" fillId="0" borderId="0" xfId="3" applyNumberFormat="1" applyFont="1" applyAlignment="1">
      <alignment horizontal="left"/>
    </xf>
    <xf numFmtId="41" fontId="7" fillId="0" borderId="0" xfId="3" applyNumberFormat="1" applyFont="1"/>
    <xf numFmtId="17" fontId="7" fillId="0" borderId="0" xfId="3" quotePrefix="1" applyNumberFormat="1" applyFont="1" applyAlignment="1">
      <alignment horizontal="left"/>
    </xf>
    <xf numFmtId="0" fontId="7" fillId="0" borderId="0" xfId="3" applyNumberFormat="1" applyFont="1" applyAlignment="1">
      <alignment horizontal="left"/>
    </xf>
    <xf numFmtId="0" fontId="3" fillId="0" borderId="0" xfId="2" applyFont="1"/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3" fillId="0" borderId="6" xfId="2" applyFont="1" applyBorder="1" applyAlignment="1">
      <alignment vertical="center"/>
    </xf>
    <xf numFmtId="164" fontId="3" fillId="0" borderId="6" xfId="3" applyNumberFormat="1" applyFont="1" applyBorder="1" applyAlignment="1">
      <alignment horizontal="center" vertical="center"/>
    </xf>
    <xf numFmtId="164" fontId="2" fillId="0" borderId="6" xfId="3" applyNumberFormat="1" applyFont="1" applyBorder="1" applyAlignment="1">
      <alignment vertical="center"/>
    </xf>
    <xf numFmtId="0" fontId="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164" fontId="3" fillId="0" borderId="12" xfId="3" applyNumberFormat="1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3" xfId="2" applyFont="1" applyBorder="1" applyAlignment="1">
      <alignment vertical="center"/>
    </xf>
    <xf numFmtId="164" fontId="3" fillId="3" borderId="13" xfId="3" applyNumberFormat="1" applyFont="1" applyFill="1" applyBorder="1" applyAlignment="1">
      <alignment vertical="center"/>
    </xf>
    <xf numFmtId="164" fontId="2" fillId="0" borderId="13" xfId="3" applyNumberFormat="1" applyFont="1" applyBorder="1" applyAlignment="1">
      <alignment vertical="center"/>
    </xf>
    <xf numFmtId="164" fontId="2" fillId="0" borderId="13" xfId="3" applyNumberFormat="1" applyFont="1" applyFill="1" applyBorder="1" applyAlignment="1">
      <alignment vertical="center"/>
    </xf>
    <xf numFmtId="0" fontId="3" fillId="0" borderId="14" xfId="2" applyFont="1" applyBorder="1" applyAlignment="1">
      <alignment vertical="center"/>
    </xf>
    <xf numFmtId="164" fontId="2" fillId="0" borderId="14" xfId="3" applyNumberFormat="1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4" fillId="0" borderId="10" xfId="2" applyFont="1" applyBorder="1" applyAlignment="1">
      <alignment horizontal="center" vertical="center"/>
    </xf>
    <xf numFmtId="164" fontId="4" fillId="0" borderId="10" xfId="3" applyNumberFormat="1" applyFont="1" applyBorder="1" applyAlignment="1">
      <alignment vertical="center"/>
    </xf>
    <xf numFmtId="164" fontId="4" fillId="4" borderId="10" xfId="3" applyNumberFormat="1" applyFont="1" applyFill="1" applyBorder="1" applyAlignment="1">
      <alignment vertical="center"/>
    </xf>
    <xf numFmtId="164" fontId="3" fillId="0" borderId="6" xfId="3" applyNumberFormat="1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164" fontId="3" fillId="0" borderId="15" xfId="3" applyNumberFormat="1" applyFont="1" applyBorder="1" applyAlignment="1">
      <alignment vertical="center"/>
    </xf>
    <xf numFmtId="164" fontId="2" fillId="0" borderId="16" xfId="3" applyNumberFormat="1" applyFont="1" applyBorder="1" applyAlignment="1">
      <alignment vertical="center"/>
    </xf>
    <xf numFmtId="164" fontId="3" fillId="0" borderId="13" xfId="3" applyNumberFormat="1" applyFont="1" applyBorder="1" applyAlignment="1">
      <alignment vertical="center"/>
    </xf>
    <xf numFmtId="164" fontId="2" fillId="0" borderId="17" xfId="3" applyNumberFormat="1" applyFont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3" fillId="0" borderId="18" xfId="2" applyFont="1" applyBorder="1" applyAlignment="1">
      <alignment vertical="center"/>
    </xf>
    <xf numFmtId="164" fontId="3" fillId="0" borderId="18" xfId="3" applyNumberFormat="1" applyFont="1" applyBorder="1" applyAlignment="1">
      <alignment vertical="center"/>
    </xf>
    <xf numFmtId="164" fontId="2" fillId="0" borderId="18" xfId="3" applyNumberFormat="1" applyFont="1" applyBorder="1" applyAlignment="1">
      <alignment vertical="center"/>
    </xf>
    <xf numFmtId="164" fontId="2" fillId="0" borderId="15" xfId="3" applyNumberFormat="1" applyFont="1" applyBorder="1" applyAlignment="1">
      <alignment vertical="center"/>
    </xf>
    <xf numFmtId="164" fontId="3" fillId="0" borderId="11" xfId="3" applyNumberFormat="1" applyFont="1" applyBorder="1" applyAlignment="1">
      <alignment vertical="center"/>
    </xf>
    <xf numFmtId="164" fontId="2" fillId="0" borderId="11" xfId="3" applyNumberFormat="1" applyFont="1" applyBorder="1" applyAlignment="1">
      <alignment vertical="center"/>
    </xf>
    <xf numFmtId="164" fontId="10" fillId="0" borderId="11" xfId="3" applyNumberFormat="1" applyFont="1" applyBorder="1" applyAlignment="1">
      <alignment vertical="center"/>
    </xf>
    <xf numFmtId="0" fontId="3" fillId="0" borderId="17" xfId="2" applyFont="1" applyBorder="1" applyAlignment="1">
      <alignment horizontal="center" vertical="center"/>
    </xf>
    <xf numFmtId="164" fontId="3" fillId="0" borderId="17" xfId="3" applyNumberFormat="1" applyFont="1" applyBorder="1" applyAlignment="1">
      <alignment vertical="center"/>
    </xf>
    <xf numFmtId="0" fontId="3" fillId="0" borderId="14" xfId="2" applyFont="1" applyBorder="1" applyAlignment="1">
      <alignment horizontal="center" vertical="center"/>
    </xf>
    <xf numFmtId="164" fontId="3" fillId="0" borderId="14" xfId="3" applyNumberFormat="1" applyFont="1" applyBorder="1" applyAlignment="1">
      <alignment vertical="center"/>
    </xf>
    <xf numFmtId="164" fontId="4" fillId="0" borderId="6" xfId="3" applyNumberFormat="1" applyFont="1" applyBorder="1" applyAlignment="1">
      <alignment vertical="center"/>
    </xf>
    <xf numFmtId="0" fontId="11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164" fontId="3" fillId="0" borderId="0" xfId="3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164" fontId="10" fillId="0" borderId="13" xfId="3" applyNumberFormat="1" applyFont="1" applyBorder="1" applyAlignment="1">
      <alignment vertical="center"/>
    </xf>
    <xf numFmtId="164" fontId="10" fillId="0" borderId="13" xfId="3" applyNumberFormat="1" applyFont="1" applyFill="1" applyBorder="1" applyAlignment="1">
      <alignment vertical="center"/>
    </xf>
    <xf numFmtId="164" fontId="10" fillId="0" borderId="1" xfId="3" applyNumberFormat="1" applyFont="1" applyBorder="1" applyAlignment="1">
      <alignment vertical="center"/>
    </xf>
    <xf numFmtId="164" fontId="10" fillId="0" borderId="14" xfId="3" applyNumberFormat="1" applyFont="1" applyBorder="1" applyAlignment="1">
      <alignment vertical="center"/>
    </xf>
    <xf numFmtId="0" fontId="5" fillId="0" borderId="0" xfId="2" applyFont="1" applyAlignment="1">
      <alignment horizontal="left"/>
    </xf>
    <xf numFmtId="164" fontId="7" fillId="0" borderId="0" xfId="3" applyNumberFormat="1" applyFont="1" applyAlignment="1">
      <alignment horizontal="center"/>
    </xf>
    <xf numFmtId="0" fontId="8" fillId="2" borderId="2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164" fontId="8" fillId="2" borderId="2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11" xfId="3" applyNumberFormat="1" applyFont="1" applyFill="1" applyBorder="1" applyAlignment="1">
      <alignment horizontal="center" vertical="center"/>
    </xf>
    <xf numFmtId="164" fontId="8" fillId="2" borderId="3" xfId="3" applyNumberFormat="1" applyFont="1" applyFill="1" applyBorder="1" applyAlignment="1">
      <alignment horizontal="center" vertical="center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164" fontId="8" fillId="2" borderId="7" xfId="3" applyNumberFormat="1" applyFont="1" applyFill="1" applyBorder="1" applyAlignment="1">
      <alignment horizontal="center" vertical="center"/>
    </xf>
    <xf numFmtId="164" fontId="8" fillId="2" borderId="8" xfId="3" applyNumberFormat="1" applyFont="1" applyFill="1" applyBorder="1" applyAlignment="1">
      <alignment horizontal="center" vertical="center"/>
    </xf>
    <xf numFmtId="164" fontId="8" fillId="2" borderId="9" xfId="3" applyNumberFormat="1" applyFont="1" applyFill="1" applyBorder="1" applyAlignment="1">
      <alignment horizontal="center" vertical="center"/>
    </xf>
    <xf numFmtId="164" fontId="8" fillId="2" borderId="10" xfId="3" applyNumberFormat="1" applyFont="1" applyFill="1" applyBorder="1" applyAlignment="1">
      <alignment horizontal="center" vertical="center"/>
    </xf>
    <xf numFmtId="164" fontId="8" fillId="2" borderId="10" xfId="3" applyNumberFormat="1" applyFont="1" applyFill="1" applyBorder="1" applyAlignment="1">
      <alignment horizontal="center" vertical="center" wrapText="1"/>
    </xf>
    <xf numFmtId="164" fontId="9" fillId="2" borderId="10" xfId="3" applyNumberFormat="1" applyFont="1" applyFill="1" applyBorder="1" applyAlignment="1">
      <alignment horizontal="center" vertical="center"/>
    </xf>
  </cellXfs>
  <cellStyles count="5">
    <cellStyle name="Comma [0] 2" xfId="3"/>
    <cellStyle name="Comma [0] 3" xfId="4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view="pageBreakPreview" topLeftCell="F1" zoomScaleSheetLayoutView="100" workbookViewId="0">
      <selection activeCell="L20" sqref="L20"/>
    </sheetView>
  </sheetViews>
  <sheetFormatPr defaultColWidth="9" defaultRowHeight="12.75" x14ac:dyDescent="0.2"/>
  <cols>
    <col min="1" max="1" width="4.42578125" style="1" customWidth="1"/>
    <col min="2" max="2" width="33.5703125" style="1" customWidth="1"/>
    <col min="3" max="3" width="13.85546875" style="3" customWidth="1"/>
    <col min="4" max="9" width="12.140625" style="3" customWidth="1"/>
    <col min="10" max="10" width="12" style="3" customWidth="1"/>
    <col min="11" max="16" width="12.140625" style="3" customWidth="1"/>
    <col min="17" max="17" width="14.28515625" style="3" customWidth="1"/>
    <col min="18" max="231" width="9" style="1"/>
    <col min="232" max="232" width="2.85546875" style="1" customWidth="1"/>
    <col min="233" max="233" width="9.5703125" style="1" customWidth="1"/>
    <col min="234" max="234" width="36.85546875" style="1" customWidth="1"/>
    <col min="235" max="235" width="17.140625" style="1" customWidth="1"/>
    <col min="236" max="242" width="12.140625" style="1" customWidth="1"/>
    <col min="243" max="243" width="16" style="1" customWidth="1"/>
    <col min="244" max="250" width="12.140625" style="1" customWidth="1"/>
    <col min="251" max="487" width="9" style="1"/>
    <col min="488" max="488" width="2.85546875" style="1" customWidth="1"/>
    <col min="489" max="489" width="9.5703125" style="1" customWidth="1"/>
    <col min="490" max="490" width="36.85546875" style="1" customWidth="1"/>
    <col min="491" max="491" width="17.140625" style="1" customWidth="1"/>
    <col min="492" max="498" width="12.140625" style="1" customWidth="1"/>
    <col min="499" max="499" width="16" style="1" customWidth="1"/>
    <col min="500" max="506" width="12.140625" style="1" customWidth="1"/>
    <col min="507" max="743" width="9" style="1"/>
    <col min="744" max="744" width="2.85546875" style="1" customWidth="1"/>
    <col min="745" max="745" width="9.5703125" style="1" customWidth="1"/>
    <col min="746" max="746" width="36.85546875" style="1" customWidth="1"/>
    <col min="747" max="747" width="17.140625" style="1" customWidth="1"/>
    <col min="748" max="754" width="12.140625" style="1" customWidth="1"/>
    <col min="755" max="755" width="16" style="1" customWidth="1"/>
    <col min="756" max="762" width="12.140625" style="1" customWidth="1"/>
    <col min="763" max="999" width="9" style="1"/>
    <col min="1000" max="1000" width="2.85546875" style="1" customWidth="1"/>
    <col min="1001" max="1001" width="9.5703125" style="1" customWidth="1"/>
    <col min="1002" max="1002" width="36.85546875" style="1" customWidth="1"/>
    <col min="1003" max="1003" width="17.140625" style="1" customWidth="1"/>
    <col min="1004" max="1010" width="12.140625" style="1" customWidth="1"/>
    <col min="1011" max="1011" width="16" style="1" customWidth="1"/>
    <col min="1012" max="1018" width="12.140625" style="1" customWidth="1"/>
    <col min="1019" max="1255" width="9" style="1"/>
    <col min="1256" max="1256" width="2.85546875" style="1" customWidth="1"/>
    <col min="1257" max="1257" width="9.5703125" style="1" customWidth="1"/>
    <col min="1258" max="1258" width="36.85546875" style="1" customWidth="1"/>
    <col min="1259" max="1259" width="17.140625" style="1" customWidth="1"/>
    <col min="1260" max="1266" width="12.140625" style="1" customWidth="1"/>
    <col min="1267" max="1267" width="16" style="1" customWidth="1"/>
    <col min="1268" max="1274" width="12.140625" style="1" customWidth="1"/>
    <col min="1275" max="1511" width="9" style="1"/>
    <col min="1512" max="1512" width="2.85546875" style="1" customWidth="1"/>
    <col min="1513" max="1513" width="9.5703125" style="1" customWidth="1"/>
    <col min="1514" max="1514" width="36.85546875" style="1" customWidth="1"/>
    <col min="1515" max="1515" width="17.140625" style="1" customWidth="1"/>
    <col min="1516" max="1522" width="12.140625" style="1" customWidth="1"/>
    <col min="1523" max="1523" width="16" style="1" customWidth="1"/>
    <col min="1524" max="1530" width="12.140625" style="1" customWidth="1"/>
    <col min="1531" max="1767" width="9" style="1"/>
    <col min="1768" max="1768" width="2.85546875" style="1" customWidth="1"/>
    <col min="1769" max="1769" width="9.5703125" style="1" customWidth="1"/>
    <col min="1770" max="1770" width="36.85546875" style="1" customWidth="1"/>
    <col min="1771" max="1771" width="17.140625" style="1" customWidth="1"/>
    <col min="1772" max="1778" width="12.140625" style="1" customWidth="1"/>
    <col min="1779" max="1779" width="16" style="1" customWidth="1"/>
    <col min="1780" max="1786" width="12.140625" style="1" customWidth="1"/>
    <col min="1787" max="2023" width="9" style="1"/>
    <col min="2024" max="2024" width="2.85546875" style="1" customWidth="1"/>
    <col min="2025" max="2025" width="9.5703125" style="1" customWidth="1"/>
    <col min="2026" max="2026" width="36.85546875" style="1" customWidth="1"/>
    <col min="2027" max="2027" width="17.140625" style="1" customWidth="1"/>
    <col min="2028" max="2034" width="12.140625" style="1" customWidth="1"/>
    <col min="2035" max="2035" width="16" style="1" customWidth="1"/>
    <col min="2036" max="2042" width="12.140625" style="1" customWidth="1"/>
    <col min="2043" max="2279" width="9" style="1"/>
    <col min="2280" max="2280" width="2.85546875" style="1" customWidth="1"/>
    <col min="2281" max="2281" width="9.5703125" style="1" customWidth="1"/>
    <col min="2282" max="2282" width="36.85546875" style="1" customWidth="1"/>
    <col min="2283" max="2283" width="17.140625" style="1" customWidth="1"/>
    <col min="2284" max="2290" width="12.140625" style="1" customWidth="1"/>
    <col min="2291" max="2291" width="16" style="1" customWidth="1"/>
    <col min="2292" max="2298" width="12.140625" style="1" customWidth="1"/>
    <col min="2299" max="2535" width="9" style="1"/>
    <col min="2536" max="2536" width="2.85546875" style="1" customWidth="1"/>
    <col min="2537" max="2537" width="9.5703125" style="1" customWidth="1"/>
    <col min="2538" max="2538" width="36.85546875" style="1" customWidth="1"/>
    <col min="2539" max="2539" width="17.140625" style="1" customWidth="1"/>
    <col min="2540" max="2546" width="12.140625" style="1" customWidth="1"/>
    <col min="2547" max="2547" width="16" style="1" customWidth="1"/>
    <col min="2548" max="2554" width="12.140625" style="1" customWidth="1"/>
    <col min="2555" max="2791" width="9" style="1"/>
    <col min="2792" max="2792" width="2.85546875" style="1" customWidth="1"/>
    <col min="2793" max="2793" width="9.5703125" style="1" customWidth="1"/>
    <col min="2794" max="2794" width="36.85546875" style="1" customWidth="1"/>
    <col min="2795" max="2795" width="17.140625" style="1" customWidth="1"/>
    <col min="2796" max="2802" width="12.140625" style="1" customWidth="1"/>
    <col min="2803" max="2803" width="16" style="1" customWidth="1"/>
    <col min="2804" max="2810" width="12.140625" style="1" customWidth="1"/>
    <col min="2811" max="3047" width="9" style="1"/>
    <col min="3048" max="3048" width="2.85546875" style="1" customWidth="1"/>
    <col min="3049" max="3049" width="9.5703125" style="1" customWidth="1"/>
    <col min="3050" max="3050" width="36.85546875" style="1" customWidth="1"/>
    <col min="3051" max="3051" width="17.140625" style="1" customWidth="1"/>
    <col min="3052" max="3058" width="12.140625" style="1" customWidth="1"/>
    <col min="3059" max="3059" width="16" style="1" customWidth="1"/>
    <col min="3060" max="3066" width="12.140625" style="1" customWidth="1"/>
    <col min="3067" max="3303" width="9" style="1"/>
    <col min="3304" max="3304" width="2.85546875" style="1" customWidth="1"/>
    <col min="3305" max="3305" width="9.5703125" style="1" customWidth="1"/>
    <col min="3306" max="3306" width="36.85546875" style="1" customWidth="1"/>
    <col min="3307" max="3307" width="17.140625" style="1" customWidth="1"/>
    <col min="3308" max="3314" width="12.140625" style="1" customWidth="1"/>
    <col min="3315" max="3315" width="16" style="1" customWidth="1"/>
    <col min="3316" max="3322" width="12.140625" style="1" customWidth="1"/>
    <col min="3323" max="3559" width="9" style="1"/>
    <col min="3560" max="3560" width="2.85546875" style="1" customWidth="1"/>
    <col min="3561" max="3561" width="9.5703125" style="1" customWidth="1"/>
    <col min="3562" max="3562" width="36.85546875" style="1" customWidth="1"/>
    <col min="3563" max="3563" width="17.140625" style="1" customWidth="1"/>
    <col min="3564" max="3570" width="12.140625" style="1" customWidth="1"/>
    <col min="3571" max="3571" width="16" style="1" customWidth="1"/>
    <col min="3572" max="3578" width="12.140625" style="1" customWidth="1"/>
    <col min="3579" max="3815" width="9" style="1"/>
    <col min="3816" max="3816" width="2.85546875" style="1" customWidth="1"/>
    <col min="3817" max="3817" width="9.5703125" style="1" customWidth="1"/>
    <col min="3818" max="3818" width="36.85546875" style="1" customWidth="1"/>
    <col min="3819" max="3819" width="17.140625" style="1" customWidth="1"/>
    <col min="3820" max="3826" width="12.140625" style="1" customWidth="1"/>
    <col min="3827" max="3827" width="16" style="1" customWidth="1"/>
    <col min="3828" max="3834" width="12.140625" style="1" customWidth="1"/>
    <col min="3835" max="4071" width="9" style="1"/>
    <col min="4072" max="4072" width="2.85546875" style="1" customWidth="1"/>
    <col min="4073" max="4073" width="9.5703125" style="1" customWidth="1"/>
    <col min="4074" max="4074" width="36.85546875" style="1" customWidth="1"/>
    <col min="4075" max="4075" width="17.140625" style="1" customWidth="1"/>
    <col min="4076" max="4082" width="12.140625" style="1" customWidth="1"/>
    <col min="4083" max="4083" width="16" style="1" customWidth="1"/>
    <col min="4084" max="4090" width="12.140625" style="1" customWidth="1"/>
    <col min="4091" max="4327" width="9" style="1"/>
    <col min="4328" max="4328" width="2.85546875" style="1" customWidth="1"/>
    <col min="4329" max="4329" width="9.5703125" style="1" customWidth="1"/>
    <col min="4330" max="4330" width="36.85546875" style="1" customWidth="1"/>
    <col min="4331" max="4331" width="17.140625" style="1" customWidth="1"/>
    <col min="4332" max="4338" width="12.140625" style="1" customWidth="1"/>
    <col min="4339" max="4339" width="16" style="1" customWidth="1"/>
    <col min="4340" max="4346" width="12.140625" style="1" customWidth="1"/>
    <col min="4347" max="4583" width="9" style="1"/>
    <col min="4584" max="4584" width="2.85546875" style="1" customWidth="1"/>
    <col min="4585" max="4585" width="9.5703125" style="1" customWidth="1"/>
    <col min="4586" max="4586" width="36.85546875" style="1" customWidth="1"/>
    <col min="4587" max="4587" width="17.140625" style="1" customWidth="1"/>
    <col min="4588" max="4594" width="12.140625" style="1" customWidth="1"/>
    <col min="4595" max="4595" width="16" style="1" customWidth="1"/>
    <col min="4596" max="4602" width="12.140625" style="1" customWidth="1"/>
    <col min="4603" max="4839" width="9" style="1"/>
    <col min="4840" max="4840" width="2.85546875" style="1" customWidth="1"/>
    <col min="4841" max="4841" width="9.5703125" style="1" customWidth="1"/>
    <col min="4842" max="4842" width="36.85546875" style="1" customWidth="1"/>
    <col min="4843" max="4843" width="17.140625" style="1" customWidth="1"/>
    <col min="4844" max="4850" width="12.140625" style="1" customWidth="1"/>
    <col min="4851" max="4851" width="16" style="1" customWidth="1"/>
    <col min="4852" max="4858" width="12.140625" style="1" customWidth="1"/>
    <col min="4859" max="5095" width="9" style="1"/>
    <col min="5096" max="5096" width="2.85546875" style="1" customWidth="1"/>
    <col min="5097" max="5097" width="9.5703125" style="1" customWidth="1"/>
    <col min="5098" max="5098" width="36.85546875" style="1" customWidth="1"/>
    <col min="5099" max="5099" width="17.140625" style="1" customWidth="1"/>
    <col min="5100" max="5106" width="12.140625" style="1" customWidth="1"/>
    <col min="5107" max="5107" width="16" style="1" customWidth="1"/>
    <col min="5108" max="5114" width="12.140625" style="1" customWidth="1"/>
    <col min="5115" max="5351" width="9" style="1"/>
    <col min="5352" max="5352" width="2.85546875" style="1" customWidth="1"/>
    <col min="5353" max="5353" width="9.5703125" style="1" customWidth="1"/>
    <col min="5354" max="5354" width="36.85546875" style="1" customWidth="1"/>
    <col min="5355" max="5355" width="17.140625" style="1" customWidth="1"/>
    <col min="5356" max="5362" width="12.140625" style="1" customWidth="1"/>
    <col min="5363" max="5363" width="16" style="1" customWidth="1"/>
    <col min="5364" max="5370" width="12.140625" style="1" customWidth="1"/>
    <col min="5371" max="5607" width="9" style="1"/>
    <col min="5608" max="5608" width="2.85546875" style="1" customWidth="1"/>
    <col min="5609" max="5609" width="9.5703125" style="1" customWidth="1"/>
    <col min="5610" max="5610" width="36.85546875" style="1" customWidth="1"/>
    <col min="5611" max="5611" width="17.140625" style="1" customWidth="1"/>
    <col min="5612" max="5618" width="12.140625" style="1" customWidth="1"/>
    <col min="5619" max="5619" width="16" style="1" customWidth="1"/>
    <col min="5620" max="5626" width="12.140625" style="1" customWidth="1"/>
    <col min="5627" max="5863" width="9" style="1"/>
    <col min="5864" max="5864" width="2.85546875" style="1" customWidth="1"/>
    <col min="5865" max="5865" width="9.5703125" style="1" customWidth="1"/>
    <col min="5866" max="5866" width="36.85546875" style="1" customWidth="1"/>
    <col min="5867" max="5867" width="17.140625" style="1" customWidth="1"/>
    <col min="5868" max="5874" width="12.140625" style="1" customWidth="1"/>
    <col min="5875" max="5875" width="16" style="1" customWidth="1"/>
    <col min="5876" max="5882" width="12.140625" style="1" customWidth="1"/>
    <col min="5883" max="6119" width="9" style="1"/>
    <col min="6120" max="6120" width="2.85546875" style="1" customWidth="1"/>
    <col min="6121" max="6121" width="9.5703125" style="1" customWidth="1"/>
    <col min="6122" max="6122" width="36.85546875" style="1" customWidth="1"/>
    <col min="6123" max="6123" width="17.140625" style="1" customWidth="1"/>
    <col min="6124" max="6130" width="12.140625" style="1" customWidth="1"/>
    <col min="6131" max="6131" width="16" style="1" customWidth="1"/>
    <col min="6132" max="6138" width="12.140625" style="1" customWidth="1"/>
    <col min="6139" max="6375" width="9" style="1"/>
    <col min="6376" max="6376" width="2.85546875" style="1" customWidth="1"/>
    <col min="6377" max="6377" width="9.5703125" style="1" customWidth="1"/>
    <col min="6378" max="6378" width="36.85546875" style="1" customWidth="1"/>
    <col min="6379" max="6379" width="17.140625" style="1" customWidth="1"/>
    <col min="6380" max="6386" width="12.140625" style="1" customWidth="1"/>
    <col min="6387" max="6387" width="16" style="1" customWidth="1"/>
    <col min="6388" max="6394" width="12.140625" style="1" customWidth="1"/>
    <col min="6395" max="6631" width="9" style="1"/>
    <col min="6632" max="6632" width="2.85546875" style="1" customWidth="1"/>
    <col min="6633" max="6633" width="9.5703125" style="1" customWidth="1"/>
    <col min="6634" max="6634" width="36.85546875" style="1" customWidth="1"/>
    <col min="6635" max="6635" width="17.140625" style="1" customWidth="1"/>
    <col min="6636" max="6642" width="12.140625" style="1" customWidth="1"/>
    <col min="6643" max="6643" width="16" style="1" customWidth="1"/>
    <col min="6644" max="6650" width="12.140625" style="1" customWidth="1"/>
    <col min="6651" max="6887" width="9" style="1"/>
    <col min="6888" max="6888" width="2.85546875" style="1" customWidth="1"/>
    <col min="6889" max="6889" width="9.5703125" style="1" customWidth="1"/>
    <col min="6890" max="6890" width="36.85546875" style="1" customWidth="1"/>
    <col min="6891" max="6891" width="17.140625" style="1" customWidth="1"/>
    <col min="6892" max="6898" width="12.140625" style="1" customWidth="1"/>
    <col min="6899" max="6899" width="16" style="1" customWidth="1"/>
    <col min="6900" max="6906" width="12.140625" style="1" customWidth="1"/>
    <col min="6907" max="7143" width="9" style="1"/>
    <col min="7144" max="7144" width="2.85546875" style="1" customWidth="1"/>
    <col min="7145" max="7145" width="9.5703125" style="1" customWidth="1"/>
    <col min="7146" max="7146" width="36.85546875" style="1" customWidth="1"/>
    <col min="7147" max="7147" width="17.140625" style="1" customWidth="1"/>
    <col min="7148" max="7154" width="12.140625" style="1" customWidth="1"/>
    <col min="7155" max="7155" width="16" style="1" customWidth="1"/>
    <col min="7156" max="7162" width="12.140625" style="1" customWidth="1"/>
    <col min="7163" max="7399" width="9" style="1"/>
    <col min="7400" max="7400" width="2.85546875" style="1" customWidth="1"/>
    <col min="7401" max="7401" width="9.5703125" style="1" customWidth="1"/>
    <col min="7402" max="7402" width="36.85546875" style="1" customWidth="1"/>
    <col min="7403" max="7403" width="17.140625" style="1" customWidth="1"/>
    <col min="7404" max="7410" width="12.140625" style="1" customWidth="1"/>
    <col min="7411" max="7411" width="16" style="1" customWidth="1"/>
    <col min="7412" max="7418" width="12.140625" style="1" customWidth="1"/>
    <col min="7419" max="7655" width="9" style="1"/>
    <col min="7656" max="7656" width="2.85546875" style="1" customWidth="1"/>
    <col min="7657" max="7657" width="9.5703125" style="1" customWidth="1"/>
    <col min="7658" max="7658" width="36.85546875" style="1" customWidth="1"/>
    <col min="7659" max="7659" width="17.140625" style="1" customWidth="1"/>
    <col min="7660" max="7666" width="12.140625" style="1" customWidth="1"/>
    <col min="7667" max="7667" width="16" style="1" customWidth="1"/>
    <col min="7668" max="7674" width="12.140625" style="1" customWidth="1"/>
    <col min="7675" max="7911" width="9" style="1"/>
    <col min="7912" max="7912" width="2.85546875" style="1" customWidth="1"/>
    <col min="7913" max="7913" width="9.5703125" style="1" customWidth="1"/>
    <col min="7914" max="7914" width="36.85546875" style="1" customWidth="1"/>
    <col min="7915" max="7915" width="17.140625" style="1" customWidth="1"/>
    <col min="7916" max="7922" width="12.140625" style="1" customWidth="1"/>
    <col min="7923" max="7923" width="16" style="1" customWidth="1"/>
    <col min="7924" max="7930" width="12.140625" style="1" customWidth="1"/>
    <col min="7931" max="8167" width="9" style="1"/>
    <col min="8168" max="8168" width="2.85546875" style="1" customWidth="1"/>
    <col min="8169" max="8169" width="9.5703125" style="1" customWidth="1"/>
    <col min="8170" max="8170" width="36.85546875" style="1" customWidth="1"/>
    <col min="8171" max="8171" width="17.140625" style="1" customWidth="1"/>
    <col min="8172" max="8178" width="12.140625" style="1" customWidth="1"/>
    <col min="8179" max="8179" width="16" style="1" customWidth="1"/>
    <col min="8180" max="8186" width="12.140625" style="1" customWidth="1"/>
    <col min="8187" max="8423" width="9" style="1"/>
    <col min="8424" max="8424" width="2.85546875" style="1" customWidth="1"/>
    <col min="8425" max="8425" width="9.5703125" style="1" customWidth="1"/>
    <col min="8426" max="8426" width="36.85546875" style="1" customWidth="1"/>
    <col min="8427" max="8427" width="17.140625" style="1" customWidth="1"/>
    <col min="8428" max="8434" width="12.140625" style="1" customWidth="1"/>
    <col min="8435" max="8435" width="16" style="1" customWidth="1"/>
    <col min="8436" max="8442" width="12.140625" style="1" customWidth="1"/>
    <col min="8443" max="8679" width="9" style="1"/>
    <col min="8680" max="8680" width="2.85546875" style="1" customWidth="1"/>
    <col min="8681" max="8681" width="9.5703125" style="1" customWidth="1"/>
    <col min="8682" max="8682" width="36.85546875" style="1" customWidth="1"/>
    <col min="8683" max="8683" width="17.140625" style="1" customWidth="1"/>
    <col min="8684" max="8690" width="12.140625" style="1" customWidth="1"/>
    <col min="8691" max="8691" width="16" style="1" customWidth="1"/>
    <col min="8692" max="8698" width="12.140625" style="1" customWidth="1"/>
    <col min="8699" max="8935" width="9" style="1"/>
    <col min="8936" max="8936" width="2.85546875" style="1" customWidth="1"/>
    <col min="8937" max="8937" width="9.5703125" style="1" customWidth="1"/>
    <col min="8938" max="8938" width="36.85546875" style="1" customWidth="1"/>
    <col min="8939" max="8939" width="17.140625" style="1" customWidth="1"/>
    <col min="8940" max="8946" width="12.140625" style="1" customWidth="1"/>
    <col min="8947" max="8947" width="16" style="1" customWidth="1"/>
    <col min="8948" max="8954" width="12.140625" style="1" customWidth="1"/>
    <col min="8955" max="9191" width="9" style="1"/>
    <col min="9192" max="9192" width="2.85546875" style="1" customWidth="1"/>
    <col min="9193" max="9193" width="9.5703125" style="1" customWidth="1"/>
    <col min="9194" max="9194" width="36.85546875" style="1" customWidth="1"/>
    <col min="9195" max="9195" width="17.140625" style="1" customWidth="1"/>
    <col min="9196" max="9202" width="12.140625" style="1" customWidth="1"/>
    <col min="9203" max="9203" width="16" style="1" customWidth="1"/>
    <col min="9204" max="9210" width="12.140625" style="1" customWidth="1"/>
    <col min="9211" max="9447" width="9" style="1"/>
    <col min="9448" max="9448" width="2.85546875" style="1" customWidth="1"/>
    <col min="9449" max="9449" width="9.5703125" style="1" customWidth="1"/>
    <col min="9450" max="9450" width="36.85546875" style="1" customWidth="1"/>
    <col min="9451" max="9451" width="17.140625" style="1" customWidth="1"/>
    <col min="9452" max="9458" width="12.140625" style="1" customWidth="1"/>
    <col min="9459" max="9459" width="16" style="1" customWidth="1"/>
    <col min="9460" max="9466" width="12.140625" style="1" customWidth="1"/>
    <col min="9467" max="9703" width="9" style="1"/>
    <col min="9704" max="9704" width="2.85546875" style="1" customWidth="1"/>
    <col min="9705" max="9705" width="9.5703125" style="1" customWidth="1"/>
    <col min="9706" max="9706" width="36.85546875" style="1" customWidth="1"/>
    <col min="9707" max="9707" width="17.140625" style="1" customWidth="1"/>
    <col min="9708" max="9714" width="12.140625" style="1" customWidth="1"/>
    <col min="9715" max="9715" width="16" style="1" customWidth="1"/>
    <col min="9716" max="9722" width="12.140625" style="1" customWidth="1"/>
    <col min="9723" max="9959" width="9" style="1"/>
    <col min="9960" max="9960" width="2.85546875" style="1" customWidth="1"/>
    <col min="9961" max="9961" width="9.5703125" style="1" customWidth="1"/>
    <col min="9962" max="9962" width="36.85546875" style="1" customWidth="1"/>
    <col min="9963" max="9963" width="17.140625" style="1" customWidth="1"/>
    <col min="9964" max="9970" width="12.140625" style="1" customWidth="1"/>
    <col min="9971" max="9971" width="16" style="1" customWidth="1"/>
    <col min="9972" max="9978" width="12.140625" style="1" customWidth="1"/>
    <col min="9979" max="10215" width="9" style="1"/>
    <col min="10216" max="10216" width="2.85546875" style="1" customWidth="1"/>
    <col min="10217" max="10217" width="9.5703125" style="1" customWidth="1"/>
    <col min="10218" max="10218" width="36.85546875" style="1" customWidth="1"/>
    <col min="10219" max="10219" width="17.140625" style="1" customWidth="1"/>
    <col min="10220" max="10226" width="12.140625" style="1" customWidth="1"/>
    <col min="10227" max="10227" width="16" style="1" customWidth="1"/>
    <col min="10228" max="10234" width="12.140625" style="1" customWidth="1"/>
    <col min="10235" max="10471" width="9" style="1"/>
    <col min="10472" max="10472" width="2.85546875" style="1" customWidth="1"/>
    <col min="10473" max="10473" width="9.5703125" style="1" customWidth="1"/>
    <col min="10474" max="10474" width="36.85546875" style="1" customWidth="1"/>
    <col min="10475" max="10475" width="17.140625" style="1" customWidth="1"/>
    <col min="10476" max="10482" width="12.140625" style="1" customWidth="1"/>
    <col min="10483" max="10483" width="16" style="1" customWidth="1"/>
    <col min="10484" max="10490" width="12.140625" style="1" customWidth="1"/>
    <col min="10491" max="10727" width="9" style="1"/>
    <col min="10728" max="10728" width="2.85546875" style="1" customWidth="1"/>
    <col min="10729" max="10729" width="9.5703125" style="1" customWidth="1"/>
    <col min="10730" max="10730" width="36.85546875" style="1" customWidth="1"/>
    <col min="10731" max="10731" width="17.140625" style="1" customWidth="1"/>
    <col min="10732" max="10738" width="12.140625" style="1" customWidth="1"/>
    <col min="10739" max="10739" width="16" style="1" customWidth="1"/>
    <col min="10740" max="10746" width="12.140625" style="1" customWidth="1"/>
    <col min="10747" max="10983" width="9" style="1"/>
    <col min="10984" max="10984" width="2.85546875" style="1" customWidth="1"/>
    <col min="10985" max="10985" width="9.5703125" style="1" customWidth="1"/>
    <col min="10986" max="10986" width="36.85546875" style="1" customWidth="1"/>
    <col min="10987" max="10987" width="17.140625" style="1" customWidth="1"/>
    <col min="10988" max="10994" width="12.140625" style="1" customWidth="1"/>
    <col min="10995" max="10995" width="16" style="1" customWidth="1"/>
    <col min="10996" max="11002" width="12.140625" style="1" customWidth="1"/>
    <col min="11003" max="11239" width="9" style="1"/>
    <col min="11240" max="11240" width="2.85546875" style="1" customWidth="1"/>
    <col min="11241" max="11241" width="9.5703125" style="1" customWidth="1"/>
    <col min="11242" max="11242" width="36.85546875" style="1" customWidth="1"/>
    <col min="11243" max="11243" width="17.140625" style="1" customWidth="1"/>
    <col min="11244" max="11250" width="12.140625" style="1" customWidth="1"/>
    <col min="11251" max="11251" width="16" style="1" customWidth="1"/>
    <col min="11252" max="11258" width="12.140625" style="1" customWidth="1"/>
    <col min="11259" max="11495" width="9" style="1"/>
    <col min="11496" max="11496" width="2.85546875" style="1" customWidth="1"/>
    <col min="11497" max="11497" width="9.5703125" style="1" customWidth="1"/>
    <col min="11498" max="11498" width="36.85546875" style="1" customWidth="1"/>
    <col min="11499" max="11499" width="17.140625" style="1" customWidth="1"/>
    <col min="11500" max="11506" width="12.140625" style="1" customWidth="1"/>
    <col min="11507" max="11507" width="16" style="1" customWidth="1"/>
    <col min="11508" max="11514" width="12.140625" style="1" customWidth="1"/>
    <col min="11515" max="11751" width="9" style="1"/>
    <col min="11752" max="11752" width="2.85546875" style="1" customWidth="1"/>
    <col min="11753" max="11753" width="9.5703125" style="1" customWidth="1"/>
    <col min="11754" max="11754" width="36.85546875" style="1" customWidth="1"/>
    <col min="11755" max="11755" width="17.140625" style="1" customWidth="1"/>
    <col min="11756" max="11762" width="12.140625" style="1" customWidth="1"/>
    <col min="11763" max="11763" width="16" style="1" customWidth="1"/>
    <col min="11764" max="11770" width="12.140625" style="1" customWidth="1"/>
    <col min="11771" max="12007" width="9" style="1"/>
    <col min="12008" max="12008" width="2.85546875" style="1" customWidth="1"/>
    <col min="12009" max="12009" width="9.5703125" style="1" customWidth="1"/>
    <col min="12010" max="12010" width="36.85546875" style="1" customWidth="1"/>
    <col min="12011" max="12011" width="17.140625" style="1" customWidth="1"/>
    <col min="12012" max="12018" width="12.140625" style="1" customWidth="1"/>
    <col min="12019" max="12019" width="16" style="1" customWidth="1"/>
    <col min="12020" max="12026" width="12.140625" style="1" customWidth="1"/>
    <col min="12027" max="12263" width="9" style="1"/>
    <col min="12264" max="12264" width="2.85546875" style="1" customWidth="1"/>
    <col min="12265" max="12265" width="9.5703125" style="1" customWidth="1"/>
    <col min="12266" max="12266" width="36.85546875" style="1" customWidth="1"/>
    <col min="12267" max="12267" width="17.140625" style="1" customWidth="1"/>
    <col min="12268" max="12274" width="12.140625" style="1" customWidth="1"/>
    <col min="12275" max="12275" width="16" style="1" customWidth="1"/>
    <col min="12276" max="12282" width="12.140625" style="1" customWidth="1"/>
    <col min="12283" max="12519" width="9" style="1"/>
    <col min="12520" max="12520" width="2.85546875" style="1" customWidth="1"/>
    <col min="12521" max="12521" width="9.5703125" style="1" customWidth="1"/>
    <col min="12522" max="12522" width="36.85546875" style="1" customWidth="1"/>
    <col min="12523" max="12523" width="17.140625" style="1" customWidth="1"/>
    <col min="12524" max="12530" width="12.140625" style="1" customWidth="1"/>
    <col min="12531" max="12531" width="16" style="1" customWidth="1"/>
    <col min="12532" max="12538" width="12.140625" style="1" customWidth="1"/>
    <col min="12539" max="12775" width="9" style="1"/>
    <col min="12776" max="12776" width="2.85546875" style="1" customWidth="1"/>
    <col min="12777" max="12777" width="9.5703125" style="1" customWidth="1"/>
    <col min="12778" max="12778" width="36.85546875" style="1" customWidth="1"/>
    <col min="12779" max="12779" width="17.140625" style="1" customWidth="1"/>
    <col min="12780" max="12786" width="12.140625" style="1" customWidth="1"/>
    <col min="12787" max="12787" width="16" style="1" customWidth="1"/>
    <col min="12788" max="12794" width="12.140625" style="1" customWidth="1"/>
    <col min="12795" max="13031" width="9" style="1"/>
    <col min="13032" max="13032" width="2.85546875" style="1" customWidth="1"/>
    <col min="13033" max="13033" width="9.5703125" style="1" customWidth="1"/>
    <col min="13034" max="13034" width="36.85546875" style="1" customWidth="1"/>
    <col min="13035" max="13035" width="17.140625" style="1" customWidth="1"/>
    <col min="13036" max="13042" width="12.140625" style="1" customWidth="1"/>
    <col min="13043" max="13043" width="16" style="1" customWidth="1"/>
    <col min="13044" max="13050" width="12.140625" style="1" customWidth="1"/>
    <col min="13051" max="13287" width="9" style="1"/>
    <col min="13288" max="13288" width="2.85546875" style="1" customWidth="1"/>
    <col min="13289" max="13289" width="9.5703125" style="1" customWidth="1"/>
    <col min="13290" max="13290" width="36.85546875" style="1" customWidth="1"/>
    <col min="13291" max="13291" width="17.140625" style="1" customWidth="1"/>
    <col min="13292" max="13298" width="12.140625" style="1" customWidth="1"/>
    <col min="13299" max="13299" width="16" style="1" customWidth="1"/>
    <col min="13300" max="13306" width="12.140625" style="1" customWidth="1"/>
    <col min="13307" max="13543" width="9" style="1"/>
    <col min="13544" max="13544" width="2.85546875" style="1" customWidth="1"/>
    <col min="13545" max="13545" width="9.5703125" style="1" customWidth="1"/>
    <col min="13546" max="13546" width="36.85546875" style="1" customWidth="1"/>
    <col min="13547" max="13547" width="17.140625" style="1" customWidth="1"/>
    <col min="13548" max="13554" width="12.140625" style="1" customWidth="1"/>
    <col min="13555" max="13555" width="16" style="1" customWidth="1"/>
    <col min="13556" max="13562" width="12.140625" style="1" customWidth="1"/>
    <col min="13563" max="13799" width="9" style="1"/>
    <col min="13800" max="13800" width="2.85546875" style="1" customWidth="1"/>
    <col min="13801" max="13801" width="9.5703125" style="1" customWidth="1"/>
    <col min="13802" max="13802" width="36.85546875" style="1" customWidth="1"/>
    <col min="13803" max="13803" width="17.140625" style="1" customWidth="1"/>
    <col min="13804" max="13810" width="12.140625" style="1" customWidth="1"/>
    <col min="13811" max="13811" width="16" style="1" customWidth="1"/>
    <col min="13812" max="13818" width="12.140625" style="1" customWidth="1"/>
    <col min="13819" max="14055" width="9" style="1"/>
    <col min="14056" max="14056" width="2.85546875" style="1" customWidth="1"/>
    <col min="14057" max="14057" width="9.5703125" style="1" customWidth="1"/>
    <col min="14058" max="14058" width="36.85546875" style="1" customWidth="1"/>
    <col min="14059" max="14059" width="17.140625" style="1" customWidth="1"/>
    <col min="14060" max="14066" width="12.140625" style="1" customWidth="1"/>
    <col min="14067" max="14067" width="16" style="1" customWidth="1"/>
    <col min="14068" max="14074" width="12.140625" style="1" customWidth="1"/>
    <col min="14075" max="14311" width="9" style="1"/>
    <col min="14312" max="14312" width="2.85546875" style="1" customWidth="1"/>
    <col min="14313" max="14313" width="9.5703125" style="1" customWidth="1"/>
    <col min="14314" max="14314" width="36.85546875" style="1" customWidth="1"/>
    <col min="14315" max="14315" width="17.140625" style="1" customWidth="1"/>
    <col min="14316" max="14322" width="12.140625" style="1" customWidth="1"/>
    <col min="14323" max="14323" width="16" style="1" customWidth="1"/>
    <col min="14324" max="14330" width="12.140625" style="1" customWidth="1"/>
    <col min="14331" max="14567" width="9" style="1"/>
    <col min="14568" max="14568" width="2.85546875" style="1" customWidth="1"/>
    <col min="14569" max="14569" width="9.5703125" style="1" customWidth="1"/>
    <col min="14570" max="14570" width="36.85546875" style="1" customWidth="1"/>
    <col min="14571" max="14571" width="17.140625" style="1" customWidth="1"/>
    <col min="14572" max="14578" width="12.140625" style="1" customWidth="1"/>
    <col min="14579" max="14579" width="16" style="1" customWidth="1"/>
    <col min="14580" max="14586" width="12.140625" style="1" customWidth="1"/>
    <col min="14587" max="14823" width="9" style="1"/>
    <col min="14824" max="14824" width="2.85546875" style="1" customWidth="1"/>
    <col min="14825" max="14825" width="9.5703125" style="1" customWidth="1"/>
    <col min="14826" max="14826" width="36.85546875" style="1" customWidth="1"/>
    <col min="14827" max="14827" width="17.140625" style="1" customWidth="1"/>
    <col min="14828" max="14834" width="12.140625" style="1" customWidth="1"/>
    <col min="14835" max="14835" width="16" style="1" customWidth="1"/>
    <col min="14836" max="14842" width="12.140625" style="1" customWidth="1"/>
    <col min="14843" max="15079" width="9" style="1"/>
    <col min="15080" max="15080" width="2.85546875" style="1" customWidth="1"/>
    <col min="15081" max="15081" width="9.5703125" style="1" customWidth="1"/>
    <col min="15082" max="15082" width="36.85546875" style="1" customWidth="1"/>
    <col min="15083" max="15083" width="17.140625" style="1" customWidth="1"/>
    <col min="15084" max="15090" width="12.140625" style="1" customWidth="1"/>
    <col min="15091" max="15091" width="16" style="1" customWidth="1"/>
    <col min="15092" max="15098" width="12.140625" style="1" customWidth="1"/>
    <col min="15099" max="15335" width="9" style="1"/>
    <col min="15336" max="15336" width="2.85546875" style="1" customWidth="1"/>
    <col min="15337" max="15337" width="9.5703125" style="1" customWidth="1"/>
    <col min="15338" max="15338" width="36.85546875" style="1" customWidth="1"/>
    <col min="15339" max="15339" width="17.140625" style="1" customWidth="1"/>
    <col min="15340" max="15346" width="12.140625" style="1" customWidth="1"/>
    <col min="15347" max="15347" width="16" style="1" customWidth="1"/>
    <col min="15348" max="15354" width="12.140625" style="1" customWidth="1"/>
    <col min="15355" max="15591" width="9" style="1"/>
    <col min="15592" max="15592" width="2.85546875" style="1" customWidth="1"/>
    <col min="15593" max="15593" width="9.5703125" style="1" customWidth="1"/>
    <col min="15594" max="15594" width="36.85546875" style="1" customWidth="1"/>
    <col min="15595" max="15595" width="17.140625" style="1" customWidth="1"/>
    <col min="15596" max="15602" width="12.140625" style="1" customWidth="1"/>
    <col min="15603" max="15603" width="16" style="1" customWidth="1"/>
    <col min="15604" max="15610" width="12.140625" style="1" customWidth="1"/>
    <col min="15611" max="15847" width="9" style="1"/>
    <col min="15848" max="15848" width="2.85546875" style="1" customWidth="1"/>
    <col min="15849" max="15849" width="9.5703125" style="1" customWidth="1"/>
    <col min="15850" max="15850" width="36.85546875" style="1" customWidth="1"/>
    <col min="15851" max="15851" width="17.140625" style="1" customWidth="1"/>
    <col min="15852" max="15858" width="12.140625" style="1" customWidth="1"/>
    <col min="15859" max="15859" width="16" style="1" customWidth="1"/>
    <col min="15860" max="15866" width="12.140625" style="1" customWidth="1"/>
    <col min="15867" max="16103" width="9" style="1"/>
    <col min="16104" max="16104" width="2.85546875" style="1" customWidth="1"/>
    <col min="16105" max="16105" width="9.5703125" style="1" customWidth="1"/>
    <col min="16106" max="16106" width="36.85546875" style="1" customWidth="1"/>
    <col min="16107" max="16107" width="17.140625" style="1" customWidth="1"/>
    <col min="16108" max="16114" width="12.140625" style="1" customWidth="1"/>
    <col min="16115" max="16115" width="16" style="1" customWidth="1"/>
    <col min="16116" max="16122" width="12.140625" style="1" customWidth="1"/>
    <col min="16123" max="16384" width="9" style="1"/>
  </cols>
  <sheetData>
    <row r="1" spans="1:17" ht="18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60" t="s">
        <v>1</v>
      </c>
      <c r="O1" s="60"/>
      <c r="P1" s="60"/>
      <c r="Q1" s="60"/>
    </row>
    <row r="2" spans="1:17" ht="15" x14ac:dyDescent="0.2">
      <c r="A2" s="4"/>
      <c r="B2" s="5"/>
      <c r="C2" s="6"/>
      <c r="N2" s="7" t="s">
        <v>2</v>
      </c>
      <c r="O2" s="8">
        <v>31</v>
      </c>
      <c r="P2" s="9">
        <v>43800</v>
      </c>
      <c r="Q2" s="10"/>
    </row>
    <row r="3" spans="1:17" ht="15" x14ac:dyDescent="0.2">
      <c r="A3" s="4"/>
      <c r="B3" s="4"/>
      <c r="C3" s="6"/>
      <c r="N3" s="7" t="s">
        <v>3</v>
      </c>
      <c r="O3" s="61" t="s">
        <v>4</v>
      </c>
      <c r="P3" s="61"/>
    </row>
    <row r="4" spans="1:17" ht="13.5" thickBot="1" x14ac:dyDescent="0.25">
      <c r="A4" s="11"/>
      <c r="B4" s="11"/>
      <c r="C4" s="6"/>
    </row>
    <row r="5" spans="1:17" s="12" customFormat="1" x14ac:dyDescent="0.25">
      <c r="A5" s="62" t="s">
        <v>5</v>
      </c>
      <c r="B5" s="62" t="s">
        <v>6</v>
      </c>
      <c r="C5" s="66" t="s">
        <v>7</v>
      </c>
      <c r="D5" s="69" t="s">
        <v>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12" customFormat="1" ht="15.75" customHeight="1" thickBot="1" x14ac:dyDescent="0.3">
      <c r="A6" s="63"/>
      <c r="B6" s="63"/>
      <c r="C6" s="67"/>
      <c r="D6" s="7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4"/>
    </row>
    <row r="7" spans="1:17" s="12" customFormat="1" ht="15.75" customHeight="1" thickBot="1" x14ac:dyDescent="0.3">
      <c r="A7" s="64"/>
      <c r="B7" s="64"/>
      <c r="C7" s="67"/>
      <c r="D7" s="75" t="s">
        <v>0</v>
      </c>
      <c r="E7" s="75" t="s">
        <v>9</v>
      </c>
      <c r="F7" s="75" t="s">
        <v>10</v>
      </c>
      <c r="G7" s="75" t="s">
        <v>11</v>
      </c>
      <c r="H7" s="76" t="s">
        <v>12</v>
      </c>
      <c r="I7" s="77" t="s">
        <v>13</v>
      </c>
      <c r="J7" s="75" t="s">
        <v>14</v>
      </c>
      <c r="K7" s="75" t="s">
        <v>15</v>
      </c>
      <c r="L7" s="75" t="s">
        <v>16</v>
      </c>
      <c r="M7" s="75" t="s">
        <v>17</v>
      </c>
      <c r="N7" s="75" t="s">
        <v>18</v>
      </c>
      <c r="O7" s="75" t="s">
        <v>19</v>
      </c>
      <c r="P7" s="75" t="s">
        <v>20</v>
      </c>
      <c r="Q7" s="75" t="s">
        <v>21</v>
      </c>
    </row>
    <row r="8" spans="1:17" s="13" customFormat="1" ht="15.75" customHeight="1" thickBot="1" x14ac:dyDescent="0.3">
      <c r="A8" s="65"/>
      <c r="B8" s="65"/>
      <c r="C8" s="68"/>
      <c r="D8" s="75"/>
      <c r="E8" s="75"/>
      <c r="F8" s="75"/>
      <c r="G8" s="75"/>
      <c r="H8" s="76"/>
      <c r="I8" s="77"/>
      <c r="J8" s="75"/>
      <c r="K8" s="75"/>
      <c r="L8" s="75"/>
      <c r="M8" s="75"/>
      <c r="N8" s="75"/>
      <c r="O8" s="75"/>
      <c r="P8" s="75"/>
      <c r="Q8" s="75"/>
    </row>
    <row r="9" spans="1:17" s="12" customFormat="1" x14ac:dyDescent="0.25">
      <c r="A9" s="14"/>
      <c r="B9" s="14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12" customFormat="1" x14ac:dyDescent="0.25">
      <c r="A10" s="17" t="s">
        <v>22</v>
      </c>
      <c r="B10" s="18" t="s">
        <v>23</v>
      </c>
      <c r="C10" s="1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s="12" customFormat="1" x14ac:dyDescent="0.25">
      <c r="A11" s="20">
        <v>1</v>
      </c>
      <c r="B11" s="21" t="s">
        <v>24</v>
      </c>
      <c r="C11" s="22">
        <v>15000</v>
      </c>
      <c r="D11" s="56">
        <v>12576.75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>
        <f t="shared" ref="Q11:Q21" si="0">SUM(D11:P11)</f>
        <v>12576.75</v>
      </c>
    </row>
    <row r="12" spans="1:17" s="12" customFormat="1" x14ac:dyDescent="0.25">
      <c r="A12" s="20">
        <v>2</v>
      </c>
      <c r="B12" s="21" t="s">
        <v>25</v>
      </c>
      <c r="C12" s="22">
        <f>6600+4000</f>
        <v>10600</v>
      </c>
      <c r="D12" s="56"/>
      <c r="E12" s="56">
        <v>3181.5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>
        <f t="shared" si="0"/>
        <v>3181.5</v>
      </c>
    </row>
    <row r="13" spans="1:17" s="12" customFormat="1" x14ac:dyDescent="0.25">
      <c r="A13" s="20">
        <v>3</v>
      </c>
      <c r="B13" s="21" t="s">
        <v>26</v>
      </c>
      <c r="C13" s="22">
        <v>7200</v>
      </c>
      <c r="D13" s="56"/>
      <c r="E13" s="56">
        <v>8385.6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f t="shared" si="0"/>
        <v>8385.6</v>
      </c>
    </row>
    <row r="14" spans="1:17" s="12" customFormat="1" x14ac:dyDescent="0.25">
      <c r="A14" s="20">
        <v>4</v>
      </c>
      <c r="B14" s="21" t="s">
        <v>27</v>
      </c>
      <c r="C14" s="22">
        <v>12500</v>
      </c>
      <c r="D14" s="56"/>
      <c r="E14" s="56"/>
      <c r="F14" s="56">
        <v>11819.3</v>
      </c>
      <c r="G14" s="56">
        <v>1141.8000000000002</v>
      </c>
      <c r="H14" s="57"/>
      <c r="I14" s="56"/>
      <c r="J14" s="56"/>
      <c r="K14" s="56"/>
      <c r="L14" s="56"/>
      <c r="M14" s="56"/>
      <c r="N14" s="56"/>
      <c r="O14" s="56"/>
      <c r="P14" s="56"/>
      <c r="Q14" s="56">
        <f t="shared" si="0"/>
        <v>12961.099999999999</v>
      </c>
    </row>
    <row r="15" spans="1:17" s="12" customFormat="1" x14ac:dyDescent="0.25">
      <c r="A15" s="20">
        <v>5</v>
      </c>
      <c r="B15" s="21" t="s">
        <v>28</v>
      </c>
      <c r="C15" s="22">
        <v>10000</v>
      </c>
      <c r="D15" s="56"/>
      <c r="E15" s="56"/>
      <c r="F15" s="56"/>
      <c r="G15" s="56">
        <v>10090.049999999999</v>
      </c>
      <c r="H15" s="57"/>
      <c r="I15" s="56"/>
      <c r="J15" s="56">
        <v>27</v>
      </c>
      <c r="K15" s="56"/>
      <c r="L15" s="56"/>
      <c r="M15" s="56"/>
      <c r="N15" s="56"/>
      <c r="O15" s="56"/>
      <c r="P15" s="56"/>
      <c r="Q15" s="56">
        <f t="shared" si="0"/>
        <v>10117.049999999999</v>
      </c>
    </row>
    <row r="16" spans="1:17" s="12" customFormat="1" x14ac:dyDescent="0.25">
      <c r="A16" s="20">
        <v>6</v>
      </c>
      <c r="B16" s="21" t="s">
        <v>29</v>
      </c>
      <c r="C16" s="22">
        <v>6000</v>
      </c>
      <c r="D16" s="56"/>
      <c r="E16" s="56"/>
      <c r="F16" s="56"/>
      <c r="G16" s="56">
        <v>2586.5</v>
      </c>
      <c r="H16" s="57">
        <v>3</v>
      </c>
      <c r="I16" s="56"/>
      <c r="J16" s="56">
        <v>397</v>
      </c>
      <c r="K16" s="56"/>
      <c r="L16" s="56"/>
      <c r="M16" s="56"/>
      <c r="N16" s="56"/>
      <c r="O16" s="56"/>
      <c r="P16" s="56"/>
      <c r="Q16" s="56">
        <f t="shared" si="0"/>
        <v>2986.5</v>
      </c>
    </row>
    <row r="17" spans="1:17" s="12" customFormat="1" x14ac:dyDescent="0.25">
      <c r="A17" s="20">
        <v>7</v>
      </c>
      <c r="B17" s="21" t="s">
        <v>30</v>
      </c>
      <c r="C17" s="22">
        <v>2000</v>
      </c>
      <c r="D17" s="56"/>
      <c r="E17" s="56"/>
      <c r="F17" s="56"/>
      <c r="G17" s="56"/>
      <c r="H17" s="57"/>
      <c r="I17" s="56"/>
      <c r="J17" s="56"/>
      <c r="K17" s="56"/>
      <c r="L17" s="56"/>
      <c r="M17" s="56"/>
      <c r="N17" s="56"/>
      <c r="O17" s="56"/>
      <c r="P17" s="56">
        <v>119.5</v>
      </c>
      <c r="Q17" s="56">
        <f t="shared" si="0"/>
        <v>119.5</v>
      </c>
    </row>
    <row r="18" spans="1:17" s="12" customFormat="1" x14ac:dyDescent="0.25">
      <c r="A18" s="20">
        <v>8</v>
      </c>
      <c r="B18" s="21" t="s">
        <v>31</v>
      </c>
      <c r="C18" s="22">
        <v>33000</v>
      </c>
      <c r="D18" s="56"/>
      <c r="E18" s="56"/>
      <c r="F18" s="56"/>
      <c r="G18" s="58"/>
      <c r="H18" s="57"/>
      <c r="I18" s="56"/>
      <c r="J18" s="56">
        <v>6540.97</v>
      </c>
      <c r="K18" s="56">
        <v>9171.35</v>
      </c>
      <c r="L18" s="56"/>
      <c r="M18" s="56"/>
      <c r="N18" s="56"/>
      <c r="O18" s="56"/>
      <c r="P18" s="56"/>
      <c r="Q18" s="56">
        <f t="shared" si="0"/>
        <v>15712.32</v>
      </c>
    </row>
    <row r="19" spans="1:17" s="12" customFormat="1" x14ac:dyDescent="0.25">
      <c r="A19" s="20">
        <v>9</v>
      </c>
      <c r="B19" s="21" t="s">
        <v>32</v>
      </c>
      <c r="C19" s="22">
        <v>33000</v>
      </c>
      <c r="D19" s="56"/>
      <c r="E19" s="56"/>
      <c r="F19" s="56"/>
      <c r="G19" s="56">
        <v>267.25</v>
      </c>
      <c r="H19" s="56">
        <v>11580.45</v>
      </c>
      <c r="I19" s="56"/>
      <c r="J19" s="56"/>
      <c r="K19" s="56"/>
      <c r="L19" s="56"/>
      <c r="M19" s="56"/>
      <c r="N19" s="56"/>
      <c r="O19" s="56"/>
      <c r="P19" s="56"/>
      <c r="Q19" s="56">
        <f t="shared" si="0"/>
        <v>11847.7</v>
      </c>
    </row>
    <row r="20" spans="1:17" s="12" customFormat="1" x14ac:dyDescent="0.25">
      <c r="A20" s="20">
        <v>10</v>
      </c>
      <c r="B20" s="21" t="s">
        <v>33</v>
      </c>
      <c r="C20" s="22">
        <v>2000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>
        <f t="shared" si="0"/>
        <v>0</v>
      </c>
    </row>
    <row r="21" spans="1:17" s="12" customFormat="1" ht="13.5" thickBot="1" x14ac:dyDescent="0.3">
      <c r="A21" s="20">
        <v>11</v>
      </c>
      <c r="B21" s="25" t="s">
        <v>34</v>
      </c>
      <c r="C21" s="22">
        <v>370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>
        <v>259.05</v>
      </c>
      <c r="P21" s="59"/>
      <c r="Q21" s="56">
        <f t="shared" si="0"/>
        <v>259.05</v>
      </c>
    </row>
    <row r="22" spans="1:17" s="12" customFormat="1" ht="13.5" thickBot="1" x14ac:dyDescent="0.3">
      <c r="A22" s="27"/>
      <c r="B22" s="28" t="s">
        <v>35</v>
      </c>
      <c r="C22" s="29">
        <f t="shared" ref="C22:Q22" si="1">SUM(C11:C21)</f>
        <v>131670</v>
      </c>
      <c r="D22" s="30">
        <f>SUM(D11:D21)</f>
        <v>12576.75</v>
      </c>
      <c r="E22" s="30">
        <f t="shared" ref="E22:P22" si="2">SUM(E11:E21)</f>
        <v>11567.1</v>
      </c>
      <c r="F22" s="30">
        <f t="shared" si="2"/>
        <v>11819.3</v>
      </c>
      <c r="G22" s="30">
        <f t="shared" si="2"/>
        <v>14085.599999999999</v>
      </c>
      <c r="H22" s="30">
        <f t="shared" si="2"/>
        <v>11583.45</v>
      </c>
      <c r="I22" s="30">
        <f t="shared" si="2"/>
        <v>0</v>
      </c>
      <c r="J22" s="30">
        <f t="shared" si="2"/>
        <v>6964.97</v>
      </c>
      <c r="K22" s="30">
        <f t="shared" si="2"/>
        <v>9171.35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259.05</v>
      </c>
      <c r="P22" s="30">
        <f t="shared" si="2"/>
        <v>119.5</v>
      </c>
      <c r="Q22" s="30">
        <f t="shared" si="1"/>
        <v>78147.070000000007</v>
      </c>
    </row>
    <row r="23" spans="1:17" s="12" customFormat="1" x14ac:dyDescent="0.25">
      <c r="A23" s="14"/>
      <c r="B23" s="14"/>
      <c r="C23" s="31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s="12" customFormat="1" x14ac:dyDescent="0.25">
      <c r="A24" s="32" t="s">
        <v>36</v>
      </c>
      <c r="B24" s="33" t="s">
        <v>37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 s="12" customFormat="1" x14ac:dyDescent="0.25">
      <c r="A25" s="20">
        <v>1</v>
      </c>
      <c r="B25" s="21" t="s">
        <v>43</v>
      </c>
      <c r="C25" s="36">
        <v>2900</v>
      </c>
      <c r="D25" s="56"/>
      <c r="E25" s="56"/>
      <c r="F25" s="56">
        <v>13629</v>
      </c>
      <c r="G25" s="56">
        <v>28.548999999999999</v>
      </c>
      <c r="H25" s="56"/>
      <c r="I25" s="56"/>
      <c r="J25" s="56"/>
      <c r="K25" s="56"/>
      <c r="L25" s="56"/>
      <c r="M25" s="56"/>
      <c r="N25" s="56"/>
      <c r="O25" s="56"/>
      <c r="P25" s="56"/>
      <c r="Q25" s="56">
        <f t="shared" ref="Q25:Q32" si="3">SUM(D25:P25)</f>
        <v>13657.549000000001</v>
      </c>
    </row>
    <row r="26" spans="1:17" s="12" customFormat="1" x14ac:dyDescent="0.25">
      <c r="A26" s="20">
        <v>2</v>
      </c>
      <c r="B26" s="21" t="s">
        <v>43</v>
      </c>
      <c r="C26" s="36">
        <f>900+450</f>
        <v>1350</v>
      </c>
      <c r="D26" s="56"/>
      <c r="E26" s="56"/>
      <c r="F26" s="56"/>
      <c r="G26" s="56">
        <v>4344</v>
      </c>
      <c r="H26" s="56"/>
      <c r="I26" s="56"/>
      <c r="J26" s="56"/>
      <c r="K26" s="56"/>
      <c r="L26" s="56"/>
      <c r="M26" s="56"/>
      <c r="N26" s="56"/>
      <c r="O26" s="56"/>
      <c r="P26" s="56"/>
      <c r="Q26" s="56">
        <f t="shared" si="3"/>
        <v>4344</v>
      </c>
    </row>
    <row r="27" spans="1:17" s="12" customFormat="1" x14ac:dyDescent="0.25">
      <c r="A27" s="20">
        <v>3</v>
      </c>
      <c r="B27" s="21" t="s">
        <v>43</v>
      </c>
      <c r="C27" s="36">
        <v>11500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>
        <f t="shared" si="3"/>
        <v>0</v>
      </c>
    </row>
    <row r="28" spans="1:17" s="12" customFormat="1" x14ac:dyDescent="0.25">
      <c r="A28" s="20">
        <v>4</v>
      </c>
      <c r="B28" s="21" t="s">
        <v>43</v>
      </c>
      <c r="C28" s="36">
        <v>3000</v>
      </c>
      <c r="D28" s="56"/>
      <c r="E28" s="56"/>
      <c r="F28" s="56">
        <v>16804</v>
      </c>
      <c r="G28" s="56"/>
      <c r="H28" s="56"/>
      <c r="I28" s="56">
        <v>527.36</v>
      </c>
      <c r="J28" s="56"/>
      <c r="K28" s="56"/>
      <c r="L28" s="56"/>
      <c r="M28" s="56"/>
      <c r="N28" s="56"/>
      <c r="O28" s="56"/>
      <c r="P28" s="56"/>
      <c r="Q28" s="56">
        <f t="shared" si="3"/>
        <v>17331.36</v>
      </c>
    </row>
    <row r="29" spans="1:17" s="12" customFormat="1" x14ac:dyDescent="0.25">
      <c r="A29" s="20">
        <v>5</v>
      </c>
      <c r="B29" s="21" t="s">
        <v>43</v>
      </c>
      <c r="C29" s="36">
        <v>5000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>
        <f t="shared" si="3"/>
        <v>0</v>
      </c>
    </row>
    <row r="30" spans="1:17" s="12" customFormat="1" x14ac:dyDescent="0.25">
      <c r="A30" s="20">
        <v>6</v>
      </c>
      <c r="B30" s="21" t="s">
        <v>43</v>
      </c>
      <c r="C30" s="36">
        <v>1500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>
        <f t="shared" si="3"/>
        <v>0</v>
      </c>
    </row>
    <row r="31" spans="1:17" s="12" customFormat="1" x14ac:dyDescent="0.25">
      <c r="A31" s="20">
        <v>7</v>
      </c>
      <c r="B31" s="21" t="s">
        <v>43</v>
      </c>
      <c r="C31" s="36">
        <v>20000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>
        <f t="shared" si="3"/>
        <v>0</v>
      </c>
    </row>
    <row r="32" spans="1:17" s="12" customFormat="1" ht="13.5" thickBot="1" x14ac:dyDescent="0.3">
      <c r="A32" s="20">
        <v>8</v>
      </c>
      <c r="B32" s="21" t="s">
        <v>43</v>
      </c>
      <c r="C32" s="36">
        <v>20000</v>
      </c>
      <c r="D32" s="59"/>
      <c r="E32" s="56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6">
        <f t="shared" si="3"/>
        <v>0</v>
      </c>
    </row>
    <row r="33" spans="1:17" s="12" customFormat="1" ht="13.5" thickBot="1" x14ac:dyDescent="0.3">
      <c r="A33" s="38"/>
      <c r="B33" s="28" t="s">
        <v>35</v>
      </c>
      <c r="C33" s="29">
        <f>SUM(C25:C32)</f>
        <v>65250</v>
      </c>
      <c r="D33" s="30">
        <f>SUM(D25:D32)</f>
        <v>0</v>
      </c>
      <c r="E33" s="30">
        <f>SUM(E25:E32)</f>
        <v>0</v>
      </c>
      <c r="F33" s="30">
        <f t="shared" ref="F33:Q33" si="4">SUM(F25:F32)</f>
        <v>30433</v>
      </c>
      <c r="G33" s="30">
        <f t="shared" si="4"/>
        <v>4372.549</v>
      </c>
      <c r="H33" s="30">
        <f t="shared" si="4"/>
        <v>0</v>
      </c>
      <c r="I33" s="30">
        <f t="shared" si="4"/>
        <v>527.36</v>
      </c>
      <c r="J33" s="30">
        <f t="shared" si="4"/>
        <v>0</v>
      </c>
      <c r="K33" s="30">
        <f t="shared" si="4"/>
        <v>0</v>
      </c>
      <c r="L33" s="30">
        <f t="shared" si="4"/>
        <v>0</v>
      </c>
      <c r="M33" s="30">
        <f t="shared" si="4"/>
        <v>0</v>
      </c>
      <c r="N33" s="30">
        <f t="shared" si="4"/>
        <v>0</v>
      </c>
      <c r="O33" s="30">
        <f t="shared" si="4"/>
        <v>0</v>
      </c>
      <c r="P33" s="30">
        <f t="shared" si="4"/>
        <v>0</v>
      </c>
      <c r="Q33" s="30">
        <f t="shared" si="4"/>
        <v>35332.909</v>
      </c>
    </row>
    <row r="34" spans="1:17" s="12" customFormat="1" x14ac:dyDescent="0.25">
      <c r="A34" s="39"/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s="12" customFormat="1" x14ac:dyDescent="0.25">
      <c r="A35" s="17" t="s">
        <v>38</v>
      </c>
      <c r="B35" s="18" t="s">
        <v>39</v>
      </c>
      <c r="C35" s="19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s="12" customFormat="1" x14ac:dyDescent="0.25">
      <c r="A36" s="20">
        <v>1</v>
      </c>
      <c r="B36" s="21" t="s">
        <v>43</v>
      </c>
      <c r="C36" s="36">
        <v>2100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>
        <f t="shared" ref="Q36:Q52" si="5">SUM(D36:P36)</f>
        <v>0</v>
      </c>
    </row>
    <row r="37" spans="1:17" s="12" customFormat="1" x14ac:dyDescent="0.25">
      <c r="A37" s="20">
        <v>2</v>
      </c>
      <c r="B37" s="21" t="s">
        <v>43</v>
      </c>
      <c r="C37" s="36">
        <v>500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>
        <f t="shared" si="5"/>
        <v>0</v>
      </c>
    </row>
    <row r="38" spans="1:17" s="12" customFormat="1" x14ac:dyDescent="0.25">
      <c r="A38" s="20">
        <v>3</v>
      </c>
      <c r="B38" s="21" t="s">
        <v>43</v>
      </c>
      <c r="C38" s="36">
        <v>1750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>
        <f t="shared" si="5"/>
        <v>0</v>
      </c>
    </row>
    <row r="39" spans="1:17" s="12" customFormat="1" x14ac:dyDescent="0.25">
      <c r="A39" s="20">
        <v>4</v>
      </c>
      <c r="B39" s="21" t="s">
        <v>43</v>
      </c>
      <c r="C39" s="36">
        <v>1250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>
        <f t="shared" si="5"/>
        <v>0</v>
      </c>
    </row>
    <row r="40" spans="1:17" s="12" customFormat="1" x14ac:dyDescent="0.25">
      <c r="A40" s="20">
        <v>5</v>
      </c>
      <c r="B40" s="21" t="s">
        <v>43</v>
      </c>
      <c r="C40" s="36">
        <v>750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>
        <f t="shared" si="5"/>
        <v>0</v>
      </c>
    </row>
    <row r="41" spans="1:17" s="12" customFormat="1" x14ac:dyDescent="0.25">
      <c r="A41" s="20">
        <v>6</v>
      </c>
      <c r="B41" s="21" t="s">
        <v>43</v>
      </c>
      <c r="C41" s="36">
        <v>3000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>
        <f t="shared" si="5"/>
        <v>0</v>
      </c>
    </row>
    <row r="42" spans="1:17" s="12" customFormat="1" x14ac:dyDescent="0.25">
      <c r="A42" s="20">
        <v>7</v>
      </c>
      <c r="B42" s="21" t="s">
        <v>43</v>
      </c>
      <c r="C42" s="36">
        <v>1000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>
        <f t="shared" si="5"/>
        <v>0</v>
      </c>
    </row>
    <row r="43" spans="1:17" s="12" customFormat="1" x14ac:dyDescent="0.25">
      <c r="A43" s="20">
        <v>8</v>
      </c>
      <c r="B43" s="21" t="s">
        <v>43</v>
      </c>
      <c r="C43" s="36">
        <v>500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>
        <f t="shared" si="5"/>
        <v>0</v>
      </c>
    </row>
    <row r="44" spans="1:17" s="12" customFormat="1" x14ac:dyDescent="0.25">
      <c r="A44" s="20">
        <v>9</v>
      </c>
      <c r="B44" s="21" t="s">
        <v>43</v>
      </c>
      <c r="C44" s="36">
        <v>1000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>
        <f t="shared" si="5"/>
        <v>0</v>
      </c>
    </row>
    <row r="45" spans="1:17" s="12" customFormat="1" x14ac:dyDescent="0.25">
      <c r="A45" s="20">
        <v>10</v>
      </c>
      <c r="B45" s="21" t="s">
        <v>43</v>
      </c>
      <c r="C45" s="36">
        <v>1500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>
        <f t="shared" si="5"/>
        <v>0</v>
      </c>
    </row>
    <row r="46" spans="1:17" s="12" customFormat="1" x14ac:dyDescent="0.25">
      <c r="A46" s="20">
        <v>11</v>
      </c>
      <c r="B46" s="21" t="s">
        <v>43</v>
      </c>
      <c r="C46" s="36">
        <v>630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>
        <f t="shared" si="5"/>
        <v>0</v>
      </c>
    </row>
    <row r="47" spans="1:17" s="12" customFormat="1" x14ac:dyDescent="0.25">
      <c r="A47" s="20">
        <v>12</v>
      </c>
      <c r="B47" s="21" t="s">
        <v>43</v>
      </c>
      <c r="C47" s="36">
        <v>1600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>
        <f t="shared" si="5"/>
        <v>0</v>
      </c>
    </row>
    <row r="48" spans="1:17" s="12" customFormat="1" x14ac:dyDescent="0.25">
      <c r="A48" s="20">
        <v>13</v>
      </c>
      <c r="B48" s="21" t="s">
        <v>43</v>
      </c>
      <c r="C48" s="36">
        <v>750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>
        <f t="shared" si="5"/>
        <v>0</v>
      </c>
    </row>
    <row r="49" spans="1:17" s="12" customFormat="1" x14ac:dyDescent="0.25">
      <c r="A49" s="20">
        <v>14</v>
      </c>
      <c r="B49" s="21" t="s">
        <v>43</v>
      </c>
      <c r="C49" s="36">
        <v>2000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23">
        <f t="shared" si="5"/>
        <v>0</v>
      </c>
    </row>
    <row r="50" spans="1:17" s="12" customFormat="1" x14ac:dyDescent="0.25">
      <c r="A50" s="20">
        <v>15</v>
      </c>
      <c r="B50" s="21" t="s">
        <v>43</v>
      </c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23">
        <f t="shared" si="5"/>
        <v>0</v>
      </c>
    </row>
    <row r="51" spans="1:17" s="12" customFormat="1" x14ac:dyDescent="0.25">
      <c r="A51" s="20">
        <v>16</v>
      </c>
      <c r="B51" s="21" t="s">
        <v>43</v>
      </c>
      <c r="C51" s="36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>
        <f t="shared" si="5"/>
        <v>0</v>
      </c>
    </row>
    <row r="52" spans="1:17" s="12" customFormat="1" ht="13.5" thickBot="1" x14ac:dyDescent="0.3">
      <c r="A52" s="20">
        <v>17</v>
      </c>
      <c r="B52" s="21" t="s">
        <v>43</v>
      </c>
      <c r="C52" s="44"/>
      <c r="D52" s="45"/>
      <c r="E52" s="45"/>
      <c r="F52" s="45"/>
      <c r="G52" s="46"/>
      <c r="H52" s="45"/>
      <c r="I52" s="45"/>
      <c r="J52" s="45"/>
      <c r="K52" s="45"/>
      <c r="L52" s="45"/>
      <c r="M52" s="45"/>
      <c r="N52" s="45"/>
      <c r="O52" s="45"/>
      <c r="P52" s="45"/>
      <c r="Q52" s="23">
        <f t="shared" si="5"/>
        <v>0</v>
      </c>
    </row>
    <row r="53" spans="1:17" s="12" customFormat="1" ht="13.5" thickBot="1" x14ac:dyDescent="0.3">
      <c r="A53" s="38"/>
      <c r="B53" s="28" t="s">
        <v>35</v>
      </c>
      <c r="C53" s="29">
        <f>SUM(C36:C52)</f>
        <v>18330</v>
      </c>
      <c r="D53" s="30">
        <f>SUM(D36:D52)</f>
        <v>0</v>
      </c>
      <c r="E53" s="30">
        <f t="shared" ref="E53:P53" si="6">SUM(E36:E52)</f>
        <v>0</v>
      </c>
      <c r="F53" s="30">
        <f t="shared" si="6"/>
        <v>0</v>
      </c>
      <c r="G53" s="30">
        <f t="shared" si="6"/>
        <v>0</v>
      </c>
      <c r="H53" s="30">
        <f t="shared" si="6"/>
        <v>0</v>
      </c>
      <c r="I53" s="30">
        <f t="shared" si="6"/>
        <v>0</v>
      </c>
      <c r="J53" s="30">
        <f t="shared" si="6"/>
        <v>0</v>
      </c>
      <c r="K53" s="30">
        <f t="shared" si="6"/>
        <v>0</v>
      </c>
      <c r="L53" s="30">
        <f t="shared" si="6"/>
        <v>0</v>
      </c>
      <c r="M53" s="30">
        <f t="shared" si="6"/>
        <v>0</v>
      </c>
      <c r="N53" s="30">
        <f t="shared" si="6"/>
        <v>0</v>
      </c>
      <c r="O53" s="30">
        <f t="shared" si="6"/>
        <v>0</v>
      </c>
      <c r="P53" s="30">
        <f t="shared" si="6"/>
        <v>0</v>
      </c>
      <c r="Q53" s="30">
        <f>SUM(Q36:Q52)</f>
        <v>0</v>
      </c>
    </row>
    <row r="54" spans="1:17" s="12" customFormat="1" x14ac:dyDescent="0.25">
      <c r="A54" s="14"/>
      <c r="B54" s="14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s="12" customFormat="1" x14ac:dyDescent="0.25">
      <c r="A55" s="32" t="s">
        <v>40</v>
      </c>
      <c r="B55" s="33" t="s">
        <v>41</v>
      </c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17" s="12" customFormat="1" x14ac:dyDescent="0.25">
      <c r="A56" s="20">
        <v>1</v>
      </c>
      <c r="B56" s="21" t="s">
        <v>43</v>
      </c>
      <c r="C56" s="36">
        <v>3000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>
        <f>SUM(D56:P56)</f>
        <v>0</v>
      </c>
    </row>
    <row r="57" spans="1:17" s="12" customFormat="1" x14ac:dyDescent="0.25">
      <c r="A57" s="20">
        <v>2</v>
      </c>
      <c r="B57" s="21" t="s">
        <v>43</v>
      </c>
      <c r="C57" s="36">
        <v>1500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>
        <f t="shared" ref="Q57:Q60" si="7">SUM(D57:P57)</f>
        <v>0</v>
      </c>
    </row>
    <row r="58" spans="1:17" s="12" customFormat="1" x14ac:dyDescent="0.25">
      <c r="A58" s="20">
        <v>3</v>
      </c>
      <c r="B58" s="21" t="s">
        <v>43</v>
      </c>
      <c r="C58" s="36">
        <v>500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>
        <f t="shared" si="7"/>
        <v>0</v>
      </c>
    </row>
    <row r="59" spans="1:17" s="12" customFormat="1" x14ac:dyDescent="0.25">
      <c r="A59" s="20">
        <v>4</v>
      </c>
      <c r="B59" s="21" t="s">
        <v>43</v>
      </c>
      <c r="C59" s="36">
        <v>400</v>
      </c>
      <c r="D59" s="23"/>
      <c r="E59" s="23"/>
      <c r="F59" s="23"/>
      <c r="G59" s="23"/>
      <c r="H59" s="24"/>
      <c r="I59" s="23"/>
      <c r="J59" s="23"/>
      <c r="K59" s="23"/>
      <c r="L59" s="23"/>
      <c r="M59" s="23"/>
      <c r="N59" s="23"/>
      <c r="O59" s="23"/>
      <c r="P59" s="23"/>
      <c r="Q59" s="23">
        <f t="shared" si="7"/>
        <v>0</v>
      </c>
    </row>
    <row r="60" spans="1:17" s="12" customFormat="1" x14ac:dyDescent="0.25">
      <c r="A60" s="47">
        <v>5</v>
      </c>
      <c r="B60" s="21" t="s">
        <v>43</v>
      </c>
      <c r="C60" s="48">
        <v>1000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23">
        <f t="shared" si="7"/>
        <v>0</v>
      </c>
    </row>
    <row r="61" spans="1:17" s="12" customFormat="1" ht="13.5" thickBot="1" x14ac:dyDescent="0.3">
      <c r="A61" s="49"/>
      <c r="B61" s="25"/>
      <c r="C61" s="50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s="12" customFormat="1" ht="13.5" thickBot="1" x14ac:dyDescent="0.3">
      <c r="A62" s="38"/>
      <c r="B62" s="28" t="s">
        <v>35</v>
      </c>
      <c r="C62" s="29">
        <f>SUM(C56:C59)</f>
        <v>5400</v>
      </c>
      <c r="D62" s="30">
        <f>SUM(D56:D60)</f>
        <v>0</v>
      </c>
      <c r="E62" s="30">
        <f t="shared" ref="E62:Q62" si="8">SUM(E56:E60)</f>
        <v>0</v>
      </c>
      <c r="F62" s="30">
        <f t="shared" si="8"/>
        <v>0</v>
      </c>
      <c r="G62" s="30">
        <f t="shared" si="8"/>
        <v>0</v>
      </c>
      <c r="H62" s="30">
        <f t="shared" si="8"/>
        <v>0</v>
      </c>
      <c r="I62" s="30">
        <f t="shared" si="8"/>
        <v>0</v>
      </c>
      <c r="J62" s="30">
        <f t="shared" si="8"/>
        <v>0</v>
      </c>
      <c r="K62" s="30">
        <f t="shared" si="8"/>
        <v>0</v>
      </c>
      <c r="L62" s="30">
        <f t="shared" si="8"/>
        <v>0</v>
      </c>
      <c r="M62" s="30">
        <f t="shared" si="8"/>
        <v>0</v>
      </c>
      <c r="N62" s="30">
        <f t="shared" si="8"/>
        <v>0</v>
      </c>
      <c r="O62" s="30">
        <f t="shared" si="8"/>
        <v>0</v>
      </c>
      <c r="P62" s="30">
        <f t="shared" si="8"/>
        <v>0</v>
      </c>
      <c r="Q62" s="30">
        <f t="shared" si="8"/>
        <v>0</v>
      </c>
    </row>
    <row r="63" spans="1:17" s="12" customFormat="1" ht="13.5" thickBot="1" x14ac:dyDescent="0.3">
      <c r="A63" s="14"/>
      <c r="B63" s="14"/>
      <c r="C63" s="5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s="12" customFormat="1" ht="13.5" thickBot="1" x14ac:dyDescent="0.3">
      <c r="A64" s="27"/>
      <c r="B64" s="28" t="s">
        <v>42</v>
      </c>
      <c r="C64" s="29">
        <f t="shared" ref="C64:Q64" si="9">C33+C53+C62+C22</f>
        <v>220650</v>
      </c>
      <c r="D64" s="30">
        <f t="shared" si="9"/>
        <v>12576.75</v>
      </c>
      <c r="E64" s="30">
        <f t="shared" si="9"/>
        <v>11567.1</v>
      </c>
      <c r="F64" s="30">
        <f t="shared" si="9"/>
        <v>42252.3</v>
      </c>
      <c r="G64" s="30">
        <f t="shared" si="9"/>
        <v>18458.148999999998</v>
      </c>
      <c r="H64" s="30">
        <f t="shared" si="9"/>
        <v>11583.45</v>
      </c>
      <c r="I64" s="30">
        <f t="shared" si="9"/>
        <v>527.36</v>
      </c>
      <c r="J64" s="30">
        <f t="shared" si="9"/>
        <v>6964.97</v>
      </c>
      <c r="K64" s="30">
        <f t="shared" si="9"/>
        <v>9171.35</v>
      </c>
      <c r="L64" s="30">
        <f t="shared" si="9"/>
        <v>0</v>
      </c>
      <c r="M64" s="30">
        <f t="shared" si="9"/>
        <v>0</v>
      </c>
      <c r="N64" s="30">
        <f t="shared" si="9"/>
        <v>0</v>
      </c>
      <c r="O64" s="30">
        <f t="shared" si="9"/>
        <v>259.05</v>
      </c>
      <c r="P64" s="30">
        <f t="shared" si="9"/>
        <v>119.5</v>
      </c>
      <c r="Q64" s="30">
        <f t="shared" si="9"/>
        <v>113479.97900000001</v>
      </c>
    </row>
    <row r="65" spans="1:17" s="12" customFormat="1" x14ac:dyDescent="0.25">
      <c r="A65" s="52"/>
      <c r="B65" s="53"/>
      <c r="C65" s="5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</row>
  </sheetData>
  <mergeCells count="20">
    <mergeCell ref="J7:J8"/>
    <mergeCell ref="K7:K8"/>
    <mergeCell ref="L7:L8"/>
    <mergeCell ref="M7:M8"/>
    <mergeCell ref="N1:Q1"/>
    <mergeCell ref="O3:P3"/>
    <mergeCell ref="A5:A8"/>
    <mergeCell ref="B5:B8"/>
    <mergeCell ref="C5:C8"/>
    <mergeCell ref="D5:Q6"/>
    <mergeCell ref="D7:D8"/>
    <mergeCell ref="E7:E8"/>
    <mergeCell ref="F7:F8"/>
    <mergeCell ref="G7:G8"/>
    <mergeCell ref="N7:N8"/>
    <mergeCell ref="O7:O8"/>
    <mergeCell ref="P7:P8"/>
    <mergeCell ref="Q7:Q8"/>
    <mergeCell ref="H7:H8"/>
    <mergeCell ref="I7:I8"/>
  </mergeCells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Posisi Stok</vt:lpstr>
      <vt:lpstr>'2. Posisi Stok'!Print_Area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K3PG</dc:creator>
  <cp:lastModifiedBy>ivan</cp:lastModifiedBy>
  <dcterms:created xsi:type="dcterms:W3CDTF">2019-10-07T04:33:16Z</dcterms:created>
  <dcterms:modified xsi:type="dcterms:W3CDTF">2019-10-21T04:17:35Z</dcterms:modified>
</cp:coreProperties>
</file>