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948F5E0D-CA4D-C94A-987E-1A1A5DC4134A}" xr6:coauthVersionLast="36" xr6:coauthVersionMax="36" xr10:uidLastSave="{00000000-0000-0000-0000-000000000000}"/>
  <bookViews>
    <workbookView xWindow="-27800" yWindow="400" windowWidth="22260" windowHeight="12640" xr2:uid="{00000000-000D-0000-FFFF-FFFF00000000}"/>
  </bookViews>
  <sheets>
    <sheet name="Data in lbs" sheetId="1" r:id="rId1"/>
    <sheet name="Data in k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9" i="1"/>
  <c r="L18" i="1"/>
  <c r="K18" i="1"/>
  <c r="L17" i="1"/>
  <c r="K17" i="1"/>
  <c r="J28" i="1"/>
  <c r="H23" i="1"/>
  <c r="H20" i="1"/>
  <c r="H27" i="1"/>
  <c r="H16" i="1"/>
  <c r="H15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<sst xmlns="http://schemas.openxmlformats.org/spreadsheetml/2006/main" count="49" uniqueCount="32">
  <si>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</si>
  <si>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</si>
  <si>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</si>
  <si>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</si>
  <si>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</si>
  <si>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</si>
  <si>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</si>
  <si>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</si>
  <si>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</si>
  <si>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</si>
  <si>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</si>
  <si>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</si>
  <si>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</si>
  <si>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</si>
  <si>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</si>
  <si>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</si>
  <si>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</si>
  <si>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</si>
  <si>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</si>
  <si>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</si>
  <si>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</si>
  <si>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</si>
  <si>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</si>
  <si>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</si>
  <si>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stdev</t>
  </si>
  <si>
    <t>Margin of Error</t>
  </si>
  <si>
    <t>T</t>
  </si>
  <si>
    <t>CI low</t>
  </si>
  <si>
    <t>CI high</t>
  </si>
  <si>
    <t>95% CI, t9,0.025</t>
  </si>
  <si>
    <t>90% CI, t9,0.025</t>
  </si>
  <si>
    <t>99% CI, t9,0.025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</si>
</sst>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/>
    <xf numFmtId="2" fontId="5" fillId="2" borderId="0" xfId="0" applyNumberFormat="1" applyFont="1" applyFill="1"/>
    <xf numFmtId="9" fontId="1" fillId="2" borderId="0" xfId="0" applyNumberFormat="1" applyFont="1" applyFill="1"/>
    <xf numFmtId="9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8"/>
  <sheetViews>
    <sheetView tabSelected="1" zoomScale="102" zoomScaleNormal="102" workbookViewId="0">
      <selection activeCell="N11" sqref="N11"/>
    </sheetView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bestFit="1" customWidth="1"/>
    <col min="5" max="5" width="9.5" style="1" bestFit="1" customWidth="1"/>
    <col min="6" max="6" width="9.5" style="1" customWidth="1"/>
    <col min="7" max="7" width="13.1640625" style="1" customWidth="1"/>
    <col min="8" max="8" width="11.1640625" style="1" bestFit="1" customWidth="1"/>
    <col min="9" max="9" width="5.33203125" style="1" bestFit="1" customWidth="1"/>
    <col min="10" max="10" width="8.1640625" style="1" customWidth="1"/>
    <col min="11" max="11" width="11.5" style="1" bestFit="1" customWidth="1"/>
    <col min="12" max="12" width="7.1640625" style="1" customWidth="1"/>
    <col min="13" max="13" width="11.5" style="1" bestFit="1" customWidth="1"/>
    <col min="14" max="16384" width="8.83203125" style="1"/>
  </cols>
  <sheetData>
    <row r="1" spans="2:13" ht="16" x14ac:dyDescent="0.2">
      <c r="B1" s="2" t="s">
        <v>0</v>
      </c>
      <c r="C1" s="2"/>
    </row>
    <row r="2" spans="2:13" x14ac:dyDescent="0.15">
      <c r="B2" s="3" t="s">
        <v>16</v>
      </c>
    </row>
    <row r="4" spans="2:13" x14ac:dyDescent="0.15">
      <c r="B4" s="3" t="s">
        <v>2</v>
      </c>
      <c r="C4" s="1" t="s">
        <v>3</v>
      </c>
    </row>
    <row r="5" spans="2:13" x14ac:dyDescent="0.15">
      <c r="B5" s="3"/>
      <c r="C5" s="1" t="s">
        <v>18</v>
      </c>
    </row>
    <row r="6" spans="2:13" x14ac:dyDescent="0.15">
      <c r="B6" s="3" t="s">
        <v>6</v>
      </c>
      <c r="C6" s="1" t="s">
        <v>7</v>
      </c>
    </row>
    <row r="7" spans="2:13" x14ac:dyDescent="0.15">
      <c r="B7" s="3" t="s">
        <v>8</v>
      </c>
      <c r="C7" s="1" t="s">
        <v>9</v>
      </c>
    </row>
    <row r="8" spans="2:13" x14ac:dyDescent="0.15">
      <c r="B8" s="3" t="s">
        <v>10</v>
      </c>
      <c r="C8" s="1" t="s">
        <v>11</v>
      </c>
    </row>
    <row r="9" spans="2:13" x14ac:dyDescent="0.15">
      <c r="B9" s="3" t="s">
        <v>12</v>
      </c>
      <c r="C9" s="1" t="s">
        <v>13</v>
      </c>
    </row>
    <row r="10" spans="2:13" x14ac:dyDescent="0.15">
      <c r="B10" s="3" t="s">
        <v>19</v>
      </c>
      <c r="C10" s="1" t="s">
        <v>20</v>
      </c>
    </row>
    <row r="11" spans="2:13" x14ac:dyDescent="0.15">
      <c r="B11" s="3"/>
    </row>
    <row r="12" spans="2:13" x14ac:dyDescent="0.15">
      <c r="B12" s="3"/>
    </row>
    <row r="14" spans="2:13" ht="13" thickBot="1" x14ac:dyDescent="0.2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3" x14ac:dyDescent="0.1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17" t="s">
        <v>23</v>
      </c>
      <c r="H15" s="18">
        <f>AVERAGE(E15:E24)</f>
        <v>-20.024587257460006</v>
      </c>
      <c r="I15" s="5"/>
      <c r="K15" s="3"/>
    </row>
    <row r="16" spans="2:13" ht="13" thickBot="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1" t="s">
        <v>24</v>
      </c>
      <c r="H16" s="17">
        <f>_xlfn.STDEV.S(E15:E24)</f>
        <v>6.8588928108641074</v>
      </c>
      <c r="I16" s="5"/>
      <c r="J16" s="7" t="s">
        <v>26</v>
      </c>
      <c r="K16" s="7" t="s">
        <v>27</v>
      </c>
      <c r="L16" s="7" t="s">
        <v>28</v>
      </c>
      <c r="M16" s="10"/>
    </row>
    <row r="17" spans="2:15" x14ac:dyDescent="0.1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J17" s="19">
        <v>0.9</v>
      </c>
      <c r="K17" s="5">
        <f>$H$15-H20</f>
        <v>-24.000313576711957</v>
      </c>
      <c r="L17" s="5">
        <f>$H$15+H20</f>
        <v>-16.048860938208055</v>
      </c>
    </row>
    <row r="18" spans="2:15" x14ac:dyDescent="0.1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  <c r="J18" s="19">
        <v>0.95</v>
      </c>
      <c r="K18" s="5">
        <f>$H$15-H23</f>
        <v>-24.926464770558432</v>
      </c>
      <c r="L18" s="5">
        <f>$H$15+H23</f>
        <v>-15.122709744361581</v>
      </c>
    </row>
    <row r="19" spans="2:15" x14ac:dyDescent="0.1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G19" s="1" t="s">
        <v>30</v>
      </c>
      <c r="H19" s="1">
        <v>1.833</v>
      </c>
      <c r="I19" s="10"/>
      <c r="J19" s="20">
        <v>0.99</v>
      </c>
      <c r="K19" s="5">
        <f>$H$15-H27</f>
        <v>-27.073747397977652</v>
      </c>
      <c r="L19" s="5">
        <f>$H$15+H27</f>
        <v>-12.97542711694236</v>
      </c>
      <c r="M19" s="12"/>
      <c r="N19" s="10"/>
    </row>
    <row r="20" spans="2:15" x14ac:dyDescent="0.1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G20" s="1" t="s">
        <v>25</v>
      </c>
      <c r="H20" s="1">
        <f>H19*$H$16/SQRT(10)</f>
        <v>3.9757263192519523</v>
      </c>
      <c r="K20" s="14"/>
      <c r="L20" s="11"/>
      <c r="M20" s="11"/>
      <c r="N20" s="10"/>
      <c r="O20" s="10"/>
    </row>
    <row r="21" spans="2:15" x14ac:dyDescent="0.1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1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G22" s="1" t="s">
        <v>29</v>
      </c>
      <c r="H22" s="1">
        <v>2.2599999999999998</v>
      </c>
      <c r="L22" s="10"/>
      <c r="M22" s="10"/>
      <c r="N22" s="10"/>
      <c r="O22" s="10"/>
    </row>
    <row r="23" spans="2:15" x14ac:dyDescent="0.1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G23" s="1" t="s">
        <v>25</v>
      </c>
      <c r="H23" s="1">
        <f>H22*$H$16/SQRT(10)</f>
        <v>4.9018775130984249</v>
      </c>
      <c r="K23" s="3"/>
      <c r="L23" s="10"/>
      <c r="M23" s="10"/>
      <c r="N23" s="10"/>
      <c r="O23" s="10"/>
    </row>
    <row r="24" spans="2:15" x14ac:dyDescent="0.1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15">
      <c r="K25" s="10"/>
      <c r="L25" s="10"/>
      <c r="M25" s="10"/>
      <c r="N25" s="10"/>
      <c r="O25" s="10"/>
    </row>
    <row r="26" spans="2:15" x14ac:dyDescent="0.15">
      <c r="G26" s="1" t="s">
        <v>31</v>
      </c>
      <c r="H26" s="1">
        <v>3.25</v>
      </c>
    </row>
    <row r="27" spans="2:15" x14ac:dyDescent="0.15">
      <c r="G27" s="1" t="s">
        <v>25</v>
      </c>
      <c r="H27" s="1">
        <f>H26*$H$16/SQRT(10)</f>
        <v>7.0491601405176469</v>
      </c>
    </row>
    <row r="28" spans="2:15" x14ac:dyDescent="0.15">
      <c r="J28" s="1">
        <f>J27*$H$16/SQRT(10)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customWidth="1"/>
    <col min="5" max="6" width="9.5" style="1" customWidth="1"/>
    <col min="7" max="7" width="8.83203125" style="1"/>
    <col min="8" max="8" width="11.1640625" style="1" customWidth="1"/>
    <col min="9" max="9" width="5.33203125" style="1" customWidth="1"/>
    <col min="10" max="10" width="33.5" style="1" customWidth="1"/>
    <col min="11" max="11" width="11.5" style="1" customWidth="1"/>
    <col min="12" max="12" width="5.5" style="1" customWidth="1"/>
    <col min="13" max="13" width="11.5" style="1" customWidth="1"/>
    <col min="14" max="16384" width="8.83203125" style="1"/>
  </cols>
  <sheetData>
    <row r="1" spans="2:18" ht="16" x14ac:dyDescent="0.2">
      <c r="B1" s="2" t="s">
        <v>0</v>
      </c>
      <c r="C1" s="2"/>
    </row>
    <row r="2" spans="2:18" x14ac:dyDescent="0.15">
      <c r="B2" s="3" t="s">
        <v>17</v>
      </c>
    </row>
    <row r="4" spans="2:18" x14ac:dyDescent="0.15">
      <c r="B4" s="3" t="s">
        <v>2</v>
      </c>
      <c r="C4" s="1" t="s">
        <v>3</v>
      </c>
    </row>
    <row r="5" spans="2:18" x14ac:dyDescent="0.15">
      <c r="B5" s="3"/>
      <c r="C5" s="1" t="s">
        <v>4</v>
      </c>
    </row>
    <row r="6" spans="2:18" x14ac:dyDescent="0.15">
      <c r="B6" s="3" t="s">
        <v>6</v>
      </c>
      <c r="C6" s="1" t="s">
        <v>7</v>
      </c>
    </row>
    <row r="7" spans="2:18" x14ac:dyDescent="0.15">
      <c r="B7" s="3" t="s">
        <v>8</v>
      </c>
      <c r="C7" s="1" t="s">
        <v>9</v>
      </c>
    </row>
    <row r="8" spans="2:18" x14ac:dyDescent="0.15">
      <c r="B8" s="3" t="s">
        <v>10</v>
      </c>
      <c r="C8" s="1" t="s">
        <v>11</v>
      </c>
    </row>
    <row r="9" spans="2:18" x14ac:dyDescent="0.15">
      <c r="B9" s="3" t="s">
        <v>12</v>
      </c>
      <c r="C9" s="1" t="s">
        <v>13</v>
      </c>
    </row>
    <row r="10" spans="2:18" x14ac:dyDescent="0.15">
      <c r="B10" s="3" t="s">
        <v>19</v>
      </c>
      <c r="C10" s="1" t="s">
        <v>20</v>
      </c>
    </row>
    <row r="11" spans="2:18" x14ac:dyDescent="0.15">
      <c r="B11" s="3"/>
    </row>
    <row r="12" spans="2:18" x14ac:dyDescent="0.15">
      <c r="B12" s="3"/>
    </row>
    <row r="14" spans="2:18" ht="13" thickBot="1" x14ac:dyDescent="0.2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1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x14ac:dyDescent="0.1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1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x14ac:dyDescent="0.1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1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1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 x14ac:dyDescent="0.15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15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1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x14ac:dyDescent="0.15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1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15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15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15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2018-12-03T20:13:33Z</dcterms:modified>
</cp:coreProperties>
</file>