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F4B21C-7D81-4373-9189-0EF6818FD638}" xr6:coauthVersionLast="46" xr6:coauthVersionMax="46" xr10:uidLastSave="{00000000-0000-0000-0000-000000000000}"/>
  <bookViews>
    <workbookView xWindow="28680" yWindow="-120" windowWidth="29040" windowHeight="15840" xr2:uid="{FC399D12-7D80-4E6C-A044-E0CC94358C8E}"/>
  </bookViews>
  <sheets>
    <sheet name="Sheet1" sheetId="1" r:id="rId1"/>
  </sheets>
  <definedNames>
    <definedName name="repeating_sequence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4" i="1" l="1"/>
  <c r="U15" i="1"/>
  <c r="U16" i="1"/>
  <c r="U17" i="1"/>
  <c r="U18" i="1"/>
  <c r="U19" i="1"/>
  <c r="U6" i="1"/>
  <c r="U7" i="1"/>
  <c r="U8" i="1"/>
  <c r="U9" i="1"/>
  <c r="U10" i="1"/>
  <c r="O15" i="1"/>
  <c r="P15" i="1"/>
  <c r="Q15" i="1"/>
  <c r="R15" i="1"/>
  <c r="S15" i="1"/>
  <c r="T15" i="1"/>
  <c r="O16" i="1"/>
  <c r="P16" i="1"/>
  <c r="Q16" i="1"/>
  <c r="R16" i="1"/>
  <c r="S16" i="1"/>
  <c r="T16" i="1"/>
  <c r="O17" i="1"/>
  <c r="P17" i="1"/>
  <c r="Q17" i="1"/>
  <c r="R17" i="1"/>
  <c r="S17" i="1"/>
  <c r="T17" i="1"/>
  <c r="O18" i="1"/>
  <c r="P18" i="1"/>
  <c r="Q18" i="1"/>
  <c r="R18" i="1"/>
  <c r="S18" i="1"/>
  <c r="T18" i="1"/>
  <c r="O19" i="1"/>
  <c r="P19" i="1"/>
  <c r="Q19" i="1"/>
  <c r="R19" i="1"/>
  <c r="S19" i="1"/>
  <c r="T19" i="1"/>
  <c r="P14" i="1"/>
  <c r="Q14" i="1"/>
  <c r="R14" i="1"/>
  <c r="S14" i="1"/>
  <c r="T14" i="1"/>
  <c r="O14" i="1"/>
  <c r="O7" i="1"/>
  <c r="P7" i="1"/>
  <c r="Q7" i="1"/>
  <c r="R7" i="1"/>
  <c r="S7" i="1"/>
  <c r="T7" i="1"/>
  <c r="O8" i="1"/>
  <c r="P8" i="1"/>
  <c r="Q8" i="1"/>
  <c r="R8" i="1"/>
  <c r="S8" i="1"/>
  <c r="T8" i="1"/>
  <c r="O9" i="1"/>
  <c r="P9" i="1"/>
  <c r="Q9" i="1"/>
  <c r="R9" i="1"/>
  <c r="S9" i="1"/>
  <c r="T9" i="1"/>
  <c r="O10" i="1"/>
  <c r="P10" i="1"/>
  <c r="Q10" i="1"/>
  <c r="R10" i="1"/>
  <c r="S10" i="1"/>
  <c r="T10" i="1"/>
  <c r="P6" i="1"/>
  <c r="Q6" i="1"/>
  <c r="R6" i="1"/>
  <c r="S6" i="1"/>
  <c r="T6" i="1"/>
  <c r="O6" i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D6" i="1"/>
  <c r="F6" i="1" s="1" a="1"/>
  <c r="F6" i="1" s="1"/>
  <c r="H6" i="1" s="1"/>
  <c r="D7" i="1"/>
  <c r="F7" i="1" s="1" a="1"/>
  <c r="F7" i="1" s="1"/>
  <c r="D8" i="1"/>
  <c r="F8" i="1" s="1" a="1"/>
  <c r="F8" i="1" s="1"/>
  <c r="H8" i="1" s="1"/>
  <c r="D9" i="1"/>
  <c r="F9" i="1" s="1" a="1"/>
  <c r="F9" i="1" s="1"/>
  <c r="H9" i="1" s="1"/>
  <c r="D10" i="1"/>
  <c r="F10" i="1" s="1" a="1"/>
  <c r="F10" i="1" s="1"/>
  <c r="H10" i="1" s="1"/>
  <c r="D11" i="1"/>
  <c r="F11" i="1" s="1" a="1"/>
  <c r="F11" i="1" s="1"/>
  <c r="D12" i="1"/>
  <c r="F12" i="1" s="1" a="1"/>
  <c r="F12" i="1" s="1"/>
  <c r="H12" i="1" s="1"/>
  <c r="D13" i="1"/>
  <c r="F13" i="1" s="1" a="1"/>
  <c r="F13" i="1" s="1"/>
  <c r="H13" i="1" s="1"/>
  <c r="D14" i="1"/>
  <c r="F14" i="1" s="1" a="1"/>
  <c r="F14" i="1" s="1"/>
  <c r="H14" i="1" s="1"/>
  <c r="D15" i="1"/>
  <c r="F15" i="1" s="1" a="1"/>
  <c r="F15" i="1" s="1"/>
  <c r="D16" i="1"/>
  <c r="F16" i="1" s="1" a="1"/>
  <c r="F16" i="1" s="1"/>
  <c r="H16" i="1" s="1"/>
  <c r="D17" i="1"/>
  <c r="F17" i="1" s="1" a="1"/>
  <c r="F17" i="1" s="1"/>
  <c r="H17" i="1" s="1"/>
  <c r="D18" i="1"/>
  <c r="F18" i="1" s="1" a="1"/>
  <c r="F18" i="1" s="1"/>
  <c r="H18" i="1" s="1"/>
  <c r="D19" i="1"/>
  <c r="F19" i="1" s="1" a="1"/>
  <c r="F19" i="1" s="1"/>
  <c r="D20" i="1"/>
  <c r="F20" i="1" s="1" a="1"/>
  <c r="F20" i="1" s="1"/>
  <c r="H20" i="1" s="1"/>
  <c r="D21" i="1"/>
  <c r="F21" i="1" s="1" a="1"/>
  <c r="F21" i="1" s="1"/>
  <c r="H21" i="1" s="1"/>
  <c r="D22" i="1"/>
  <c r="F22" i="1" s="1" a="1"/>
  <c r="F22" i="1" s="1"/>
  <c r="H22" i="1" s="1"/>
  <c r="D23" i="1"/>
  <c r="F23" i="1" s="1" a="1"/>
  <c r="F23" i="1" s="1"/>
  <c r="D24" i="1"/>
  <c r="F24" i="1" s="1" a="1"/>
  <c r="F24" i="1" s="1"/>
  <c r="H24" i="1" s="1"/>
  <c r="D25" i="1"/>
  <c r="F25" i="1" s="1" a="1"/>
  <c r="F25" i="1" s="1"/>
  <c r="H25" i="1" s="1"/>
  <c r="D26" i="1"/>
  <c r="F26" i="1" s="1" a="1"/>
  <c r="F26" i="1" s="1"/>
  <c r="H26" i="1" s="1"/>
  <c r="D27" i="1"/>
  <c r="F27" i="1" s="1" a="1"/>
  <c r="F27" i="1" s="1"/>
  <c r="D28" i="1"/>
  <c r="F28" i="1" s="1" a="1"/>
  <c r="F28" i="1" s="1"/>
  <c r="H28" i="1" s="1"/>
  <c r="D29" i="1"/>
  <c r="F29" i="1" s="1" a="1"/>
  <c r="F29" i="1" s="1"/>
  <c r="H29" i="1" s="1"/>
  <c r="D30" i="1"/>
  <c r="F30" i="1" s="1" a="1"/>
  <c r="F30" i="1" s="1"/>
  <c r="H30" i="1" s="1"/>
  <c r="D31" i="1"/>
  <c r="F31" i="1" s="1" a="1"/>
  <c r="F31" i="1" s="1"/>
  <c r="H31" i="1" s="1"/>
  <c r="D32" i="1"/>
  <c r="F32" i="1" s="1" a="1"/>
  <c r="F32" i="1" s="1"/>
  <c r="H32" i="1" s="1"/>
  <c r="D33" i="1"/>
  <c r="F33" i="1" s="1" a="1"/>
  <c r="F33" i="1" s="1"/>
  <c r="H33" i="1" s="1"/>
  <c r="D34" i="1"/>
  <c r="F34" i="1" s="1" a="1"/>
  <c r="F34" i="1" s="1"/>
  <c r="H34" i="1" s="1"/>
  <c r="D35" i="1"/>
  <c r="F35" i="1" s="1" a="1"/>
  <c r="F35" i="1" s="1"/>
  <c r="H35" i="1" s="1"/>
  <c r="D36" i="1"/>
  <c r="F36" i="1" s="1" a="1"/>
  <c r="F36" i="1" s="1"/>
  <c r="H36" i="1" s="1"/>
  <c r="D37" i="1"/>
  <c r="F37" i="1" s="1" a="1"/>
  <c r="F37" i="1" s="1"/>
  <c r="H37" i="1" s="1"/>
  <c r="D38" i="1"/>
  <c r="F38" i="1" s="1" a="1"/>
  <c r="F38" i="1" s="1"/>
  <c r="H38" i="1" s="1"/>
  <c r="I6" i="1"/>
  <c r="I10" i="1"/>
  <c r="I14" i="1"/>
  <c r="I18" i="1"/>
  <c r="I22" i="1"/>
  <c r="I26" i="1"/>
  <c r="I30" i="1"/>
  <c r="I34" i="1"/>
  <c r="I38" i="1"/>
  <c r="I8" i="1"/>
  <c r="I28" i="1"/>
  <c r="I7" i="1"/>
  <c r="I11" i="1"/>
  <c r="I15" i="1"/>
  <c r="I19" i="1"/>
  <c r="I23" i="1"/>
  <c r="I27" i="1"/>
  <c r="I31" i="1"/>
  <c r="I35" i="1"/>
  <c r="I12" i="1"/>
  <c r="I24" i="1"/>
  <c r="I36" i="1"/>
  <c r="I9" i="1"/>
  <c r="I13" i="1"/>
  <c r="I17" i="1"/>
  <c r="I21" i="1"/>
  <c r="I25" i="1"/>
  <c r="I29" i="1"/>
  <c r="I33" i="1"/>
  <c r="I37" i="1"/>
  <c r="I16" i="1"/>
  <c r="I20" i="1"/>
  <c r="I32" i="1"/>
  <c r="H27" i="1" l="1"/>
  <c r="H23" i="1"/>
  <c r="H19" i="1"/>
  <c r="H15" i="1"/>
  <c r="H11" i="1"/>
  <c r="H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<sst xmlns="http://schemas.openxmlformats.org/spreadsheetml/2006/main" count="42" uniqueCount="31">
  <si>
    <t>je_num</t>
  </si>
  <si>
    <t>pos</t>
  </si>
  <si>
    <t>look_up_cell</t>
  </si>
  <si>
    <t>repeating_sequence</t>
  </si>
  <si>
    <t>Journal Entry Number</t>
  </si>
  <si>
    <t>Position</t>
  </si>
  <si>
    <t>Look Up Cell Name</t>
  </si>
  <si>
    <t>look_up_table</t>
  </si>
  <si>
    <t>look_up_table Name</t>
  </si>
  <si>
    <t>rules:</t>
  </si>
  <si>
    <t xml:space="preserve">if [je_num] is </t>
  </si>
  <si>
    <t xml:space="preserve">btw </t>
  </si>
  <si>
    <t xml:space="preserve">and </t>
  </si>
  <si>
    <t>return</t>
  </si>
  <si>
    <t>"expense"</t>
  </si>
  <si>
    <t>"income"</t>
  </si>
  <si>
    <t>&gt;=</t>
  </si>
  <si>
    <t xml:space="preserve">    </t>
  </si>
  <si>
    <t>"-"</t>
  </si>
  <si>
    <t>Look Up Range</t>
  </si>
  <si>
    <t>look_up_range</t>
  </si>
  <si>
    <t>debit1</t>
  </si>
  <si>
    <t>debit3</t>
  </si>
  <si>
    <t>credit2</t>
  </si>
  <si>
    <t>credit3</t>
  </si>
  <si>
    <t>income</t>
  </si>
  <si>
    <t>expense</t>
  </si>
  <si>
    <t>debit2</t>
  </si>
  <si>
    <t>credit1</t>
  </si>
  <si>
    <t>ref</t>
  </si>
  <si>
    <t>test_result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</si>
</sst>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2" tint="-0.899960325937681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0" xfId="0" applyFill="1"/>
    <xf numFmtId="0" fontId="2" fillId="4" borderId="0" xfId="0" applyFont="1" applyFill="1"/>
    <xf numFmtId="0" fontId="3" fillId="5" borderId="0" xfId="0" applyFont="1" applyFill="1"/>
    <xf numFmtId="0" fontId="4" fillId="3" borderId="0" xfId="0" applyFont="1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rgb="FFFF0000"/>
        </bottom>
        <vertical/>
        <horizontal/>
      </border>
    </dxf>
    <dxf>
      <font>
        <color theme="0"/>
      </font>
      <fill>
        <patternFill>
          <bgColor rgb="FF00B0F0"/>
        </patternFill>
      </fill>
    </dxf>
    <dxf>
      <font>
        <color theme="9" tint="-0.24994659260841701"/>
      </font>
      <fill>
        <patternFill>
          <bgColor rgb="FFFFFF00"/>
        </patternFill>
      </fill>
    </dxf>
    <dxf>
      <font>
        <color theme="2" tint="-0.89996032593768116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AEBB0-49D7-4327-9435-B22203D2E176}" name="je" displayName="je" ref="D5:I38" totalsRowShown="0" headerRowDxfId="10">
  <autoFilter ref="D5:I38" xr:uid="{82490BAB-160A-419B-8138-E19E026D5336}"/>
  <tableColumns count="6">
    <tableColumn id="1" xr3:uid="{512EA604-9593-49A0-8C25-34FAD6B41089}" name="je_num" dataDxfId="9">
      <calculatedColumnFormula>ROUNDUP(ROWS($D$6:D6)/repeating_sequence,0)</calculatedColumnFormula>
    </tableColumn>
    <tableColumn id="2" xr3:uid="{119F91FE-F928-4E98-849B-AED32D32B292}" name="pos" dataDxfId="8">
      <calculatedColumnFormula>MOD(ROWS($E$6:E6)-1,repeating_sequence)+1</calculatedColumnFormula>
    </tableColumn>
    <tableColumn id="4" xr3:uid="{69103B92-D761-4A36-86C4-AF0158A50547}" name="look_up_table" dataDxfId="7">
      <calculatedColumnFormula array="1">_xlfn.IFS(AND(je[[#This Row],[je_num]]&gt;=1,je[[#This Row],[je_num]]&lt;=2),"expense",
AND(je[[#This Row],[je_num]]&gt;=3,je[[#This Row],[je_num]]&lt;=4),"income",
je[[#This Row],[je_num]]&gt;4,"-")</calculatedColumnFormula>
    </tableColumn>
    <tableColumn id="3" xr3:uid="{E4A8EFA6-F3D9-4D9A-B9F7-C1EEAF68845A}" name="look_up_cell" dataDxfId="6">
      <calculatedColumnFormula>CHOOSE(je[[#This Row],[pos]],"[debit1]","[debit2]","[debit3]","[credit1]","[credit2]","[credit3]")</calculatedColumnFormula>
    </tableColumn>
    <tableColumn id="5" xr3:uid="{3B071C43-3B33-4EEC-9110-D0E9631D1945}" name="look_up_range" dataDxfId="5">
      <calculatedColumnFormula>IF(je[[#This Row],[look_up_table]]="-","-",je[[#This Row],[look_up_table]]&amp;je[[#This Row],[look_up_cell]])</calculatedColumnFormula>
    </tableColumn>
    <tableColumn id="6" xr3:uid="{D30C0CFC-20E7-424E-9162-B840CB11C424}" name="test_result" dataDxfId="0">
      <calculatedColumnFormula>INDEX(INDIRECT(je[[#This Row],[look_up_range]]),
MATCH(je[[#This Row],[je_num]],INDIRECT(je[[#This Row],[look_up_table]]&amp;"[ref]"),0)
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5DEFCA-67A9-4E3B-A1A6-894CBB66476C}" name="income" displayName="income" ref="O5:U10" totalsRowShown="0">
  <autoFilter ref="O5:U10" xr:uid="{22713EF5-90D9-472B-B7A5-45878B2DDFFA}"/>
  <tableColumns count="7">
    <tableColumn id="1" xr3:uid="{7BB4914A-1B40-4ABC-9B16-D6AD0796BD44}" name="debit1" dataDxfId="4">
      <calculatedColumnFormula>RANDBETWEEN(10,100)</calculatedColumnFormula>
    </tableColumn>
    <tableColumn id="2" xr3:uid="{3DEE5C91-89C8-43D9-9A0A-272B54B940AF}" name="debit2">
      <calculatedColumnFormula>RANDBETWEEN(10,100)</calculatedColumnFormula>
    </tableColumn>
    <tableColumn id="3" xr3:uid="{165C6533-4FB9-4A6B-A03F-D6172D12F0C2}" name="debit3">
      <calculatedColumnFormula>RANDBETWEEN(10,100)</calculatedColumnFormula>
    </tableColumn>
    <tableColumn id="4" xr3:uid="{7AB32545-229E-4C3C-8010-7E50CD7DF612}" name="credit1">
      <calculatedColumnFormula>RANDBETWEEN(10,100)</calculatedColumnFormula>
    </tableColumn>
    <tableColumn id="5" xr3:uid="{59812B48-5A66-4827-887B-42438DCD197A}" name="credit2">
      <calculatedColumnFormula>RANDBETWEEN(10,100)</calculatedColumnFormula>
    </tableColumn>
    <tableColumn id="6" xr3:uid="{AB91D8FD-7F4D-4F79-BC38-588442613E4B}" name="credit3">
      <calculatedColumnFormula>RANDBETWEEN(10,100)</calculatedColumnFormula>
    </tableColumn>
    <tableColumn id="7" xr3:uid="{4036B878-62FF-49B2-9E77-1C90D8B6FD11}" name="ref" dataDxfId="2">
      <calculatedColumnFormula>ROWS($U$6:U6)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31E7E9-2875-4A75-AB9B-A09E949FDE36}" name="expense" displayName="expense" ref="O13:U19" totalsRowShown="0">
  <autoFilter ref="O13:U19" xr:uid="{FAECB8BE-FC53-4B42-B100-D4B210477DEA}"/>
  <tableColumns count="7">
    <tableColumn id="1" xr3:uid="{82C98B15-D767-4367-B031-40AE24EF11B1}" name="debit1" dataDxfId="3">
      <calculatedColumnFormula>RANDBETWEEN(200,300)</calculatedColumnFormula>
    </tableColumn>
    <tableColumn id="2" xr3:uid="{B9D7A313-8AB5-4F74-B6C3-050CC8CBF919}" name="debit2">
      <calculatedColumnFormula>RANDBETWEEN(200,300)</calculatedColumnFormula>
    </tableColumn>
    <tableColumn id="3" xr3:uid="{3B36736D-D139-4479-8810-46D1F5AC8009}" name="debit3">
      <calculatedColumnFormula>RANDBETWEEN(200,300)</calculatedColumnFormula>
    </tableColumn>
    <tableColumn id="4" xr3:uid="{8BBD6406-1ED8-4E3A-A195-1A75B1DEC069}" name="credit1">
      <calculatedColumnFormula>RANDBETWEEN(200,300)</calculatedColumnFormula>
    </tableColumn>
    <tableColumn id="5" xr3:uid="{4DC28D46-7922-4F43-87D8-B946A348F832}" name="credit2">
      <calculatedColumnFormula>RANDBETWEEN(200,300)</calculatedColumnFormula>
    </tableColumn>
    <tableColumn id="6" xr3:uid="{33EB7000-4F56-4181-93CA-4C3FDCCC8780}" name="credit3">
      <calculatedColumnFormula>RANDBETWEEN(200,300)</calculatedColumnFormula>
    </tableColumn>
    <tableColumn id="7" xr3:uid="{019886D9-EB81-43B4-80FE-9B504A904493}" name="ref" dataDxfId="1">
      <calculatedColumnFormula>ROWS($U$14:U14)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7B22-AEFE-4E2C-9560-AB9AC45C39B3}">
  <dimension ref="D1:U38"/>
  <sheetViews>
    <sheetView tabSelected="1" workbookViewId="0">
      <selection activeCell="K6" sqref="K6"/>
    </sheetView>
  </sheetViews>
  <sheetFormatPr defaultRowHeight="14.4" x14ac:dyDescent="0.3"/>
  <cols>
    <col min="4" max="4" width="19.88671875" bestFit="1" customWidth="1"/>
    <col min="5" max="5" width="18.88671875" bestFit="1" customWidth="1"/>
    <col min="6" max="6" width="18.88671875" customWidth="1"/>
    <col min="7" max="7" width="17.44140625" bestFit="1" customWidth="1"/>
    <col min="8" max="8" width="16.109375" bestFit="1" customWidth="1"/>
    <col min="10" max="10" width="12.88671875" bestFit="1" customWidth="1"/>
  </cols>
  <sheetData>
    <row r="1" spans="4:21" x14ac:dyDescent="0.3">
      <c r="E1" t="s">
        <v>3</v>
      </c>
      <c r="F1" s="3">
        <v>6</v>
      </c>
      <c r="I1" t="s">
        <v>9</v>
      </c>
      <c r="J1" t="s">
        <v>10</v>
      </c>
      <c r="K1" t="s">
        <v>11</v>
      </c>
      <c r="L1">
        <v>1</v>
      </c>
      <c r="M1" t="s">
        <v>12</v>
      </c>
      <c r="N1">
        <v>2</v>
      </c>
      <c r="O1" t="s">
        <v>13</v>
      </c>
      <c r="P1" s="4" t="s">
        <v>14</v>
      </c>
    </row>
    <row r="2" spans="4:21" x14ac:dyDescent="0.3">
      <c r="K2" t="s">
        <v>11</v>
      </c>
      <c r="L2">
        <v>3</v>
      </c>
      <c r="M2" t="s">
        <v>12</v>
      </c>
      <c r="N2">
        <v>4</v>
      </c>
      <c r="O2" t="s">
        <v>13</v>
      </c>
      <c r="P2" s="5" t="s">
        <v>15</v>
      </c>
    </row>
    <row r="3" spans="4:21" x14ac:dyDescent="0.3">
      <c r="K3" t="s">
        <v>16</v>
      </c>
      <c r="L3">
        <v>4</v>
      </c>
      <c r="M3" t="s">
        <v>17</v>
      </c>
      <c r="O3" t="s">
        <v>13</v>
      </c>
      <c r="P3" s="6" t="s">
        <v>18</v>
      </c>
    </row>
    <row r="4" spans="4:21" x14ac:dyDescent="0.3">
      <c r="D4" s="1" t="s">
        <v>4</v>
      </c>
      <c r="E4" s="1" t="s">
        <v>5</v>
      </c>
      <c r="F4" s="1" t="s">
        <v>8</v>
      </c>
      <c r="G4" s="1" t="s">
        <v>6</v>
      </c>
      <c r="H4" s="1" t="s">
        <v>19</v>
      </c>
      <c r="N4" t="s">
        <v>25</v>
      </c>
    </row>
    <row r="5" spans="4:21" x14ac:dyDescent="0.3">
      <c r="D5" s="1" t="s">
        <v>0</v>
      </c>
      <c r="E5" s="1" t="s">
        <v>1</v>
      </c>
      <c r="F5" s="1" t="s">
        <v>7</v>
      </c>
      <c r="G5" s="1" t="s">
        <v>2</v>
      </c>
      <c r="H5" s="1" t="s">
        <v>20</v>
      </c>
      <c r="I5" s="1" t="s">
        <v>30</v>
      </c>
      <c r="O5" t="s">
        <v>21</v>
      </c>
      <c r="P5" t="s">
        <v>27</v>
      </c>
      <c r="Q5" t="s">
        <v>22</v>
      </c>
      <c r="R5" t="s">
        <v>28</v>
      </c>
      <c r="S5" t="s">
        <v>23</v>
      </c>
      <c r="T5" t="s">
        <v>24</v>
      </c>
      <c r="U5" t="s">
        <v>29</v>
      </c>
    </row>
    <row r="6" spans="4:21" x14ac:dyDescent="0.3">
      <c r="D6">
        <f>ROUNDUP(ROWS($D$6:D6)/repeating_sequence,0)</f>
        <v>1</v>
      </c>
      <c r="E6">
        <f>MOD(ROWS($E$6:E6)-1,repeating_sequence)+1</f>
        <v>1</v>
      </c>
      <c r="F6" t="str" cm="1">
        <f t="array" ref="F6">_xlfn.IFS(AND(je[[#This Row],[je_num]]&gt;=1,je[[#This Row],[je_num]]&lt;=2),"expense",
AND(je[[#This Row],[je_num]]&gt;=3,je[[#This Row],[je_num]]&lt;=4),"income",
je[[#This Row],[je_num]]&gt;4,"-")</f>
        <v>expense</v>
      </c>
      <c r="G6" t="str">
        <f>CHOOSE(je[[#This Row],[pos]],"[debit1]","[debit2]","[debit3]","[credit1]","[credit2]","[credit3]")</f>
        <v>[debit1]</v>
      </c>
      <c r="H6" s="2" t="str">
        <f>IF(je[[#This Row],[look_up_table]]="-","-",je[[#This Row],[look_up_table]]&amp;je[[#This Row],[look_up_cell]])</f>
        <v>expense[debit1]</v>
      </c>
      <c r="I6" s="2">
        <f ca="1">INDEX(INDIRECT(je[[#This Row],[look_up_range]]),
MATCH(je[[#This Row],[je_num]],INDIRECT(je[[#This Row],[look_up_table]]&amp;"[ref]"),0)
)</f>
        <v>285</v>
      </c>
      <c r="O6">
        <f t="shared" ref="O6:T11" ca="1" si="0">RANDBETWEEN(10,100)</f>
        <v>78</v>
      </c>
      <c r="P6">
        <f t="shared" ca="1" si="0"/>
        <v>25</v>
      </c>
      <c r="Q6">
        <f t="shared" ca="1" si="0"/>
        <v>22</v>
      </c>
      <c r="R6">
        <f t="shared" ca="1" si="0"/>
        <v>96</v>
      </c>
      <c r="S6">
        <f t="shared" ca="1" si="0"/>
        <v>98</v>
      </c>
      <c r="T6">
        <f t="shared" ca="1" si="0"/>
        <v>63</v>
      </c>
      <c r="U6">
        <f>ROWS($U$6:U6)</f>
        <v>1</v>
      </c>
    </row>
    <row r="7" spans="4:21" x14ac:dyDescent="0.3">
      <c r="D7">
        <f>ROUNDUP(ROWS($D$6:D7)/repeating_sequence,0)</f>
        <v>1</v>
      </c>
      <c r="E7">
        <f>MOD(ROWS($E$6:E7)-1,repeating_sequence)+1</f>
        <v>2</v>
      </c>
      <c r="F7" t="str" cm="1">
        <f t="array" ref="F7">_xlfn.IFS(AND(je[[#This Row],[je_num]]&gt;=1,je[[#This Row],[je_num]]&lt;=2),"expense",
AND(je[[#This Row],[je_num]]&gt;=3,je[[#This Row],[je_num]]&lt;=4),"income",
je[[#This Row],[je_num]]&gt;4,"-")</f>
        <v>expense</v>
      </c>
      <c r="G7" t="str">
        <f>CHOOSE(je[[#This Row],[pos]],"[debit1]","[debit2]","[debit3]","[credit1]","[credit2]","[credit3]")</f>
        <v>[debit2]</v>
      </c>
      <c r="H7" s="2" t="str">
        <f>IF(je[[#This Row],[look_up_table]]="-","-",je[[#This Row],[look_up_table]]&amp;je[[#This Row],[look_up_cell]])</f>
        <v>expense[debit2]</v>
      </c>
      <c r="I7" s="2">
        <f ca="1">INDEX(INDIRECT(je[[#This Row],[look_up_range]]),
MATCH(je[[#This Row],[je_num]],INDIRECT(je[[#This Row],[look_up_table]]&amp;"[ref]"),0)
)</f>
        <v>286</v>
      </c>
      <c r="O7">
        <f t="shared" ca="1" si="0"/>
        <v>22</v>
      </c>
      <c r="P7">
        <f t="shared" ca="1" si="0"/>
        <v>94</v>
      </c>
      <c r="Q7">
        <f t="shared" ca="1" si="0"/>
        <v>28</v>
      </c>
      <c r="R7">
        <f t="shared" ca="1" si="0"/>
        <v>94</v>
      </c>
      <c r="S7">
        <f t="shared" ca="1" si="0"/>
        <v>19</v>
      </c>
      <c r="T7">
        <f t="shared" ca="1" si="0"/>
        <v>13</v>
      </c>
      <c r="U7">
        <f>ROWS($U$6:U7)</f>
        <v>2</v>
      </c>
    </row>
    <row r="8" spans="4:21" x14ac:dyDescent="0.3">
      <c r="D8">
        <f>ROUNDUP(ROWS($D$6:D8)/repeating_sequence,0)</f>
        <v>1</v>
      </c>
      <c r="E8">
        <f>MOD(ROWS($E$6:E8)-1,repeating_sequence)+1</f>
        <v>3</v>
      </c>
      <c r="F8" t="str" cm="1">
        <f t="array" ref="F8">_xlfn.IFS(AND(je[[#This Row],[je_num]]&gt;=1,je[[#This Row],[je_num]]&lt;=2),"expense",
AND(je[[#This Row],[je_num]]&gt;=3,je[[#This Row],[je_num]]&lt;=4),"income",
je[[#This Row],[je_num]]&gt;4,"-")</f>
        <v>expense</v>
      </c>
      <c r="G8" t="str">
        <f>CHOOSE(je[[#This Row],[pos]],"[debit1]","[debit2]","[debit3]","[credit1]","[credit2]","[credit3]")</f>
        <v>[debit3]</v>
      </c>
      <c r="H8" s="2" t="str">
        <f>IF(je[[#This Row],[look_up_table]]="-","-",je[[#This Row],[look_up_table]]&amp;je[[#This Row],[look_up_cell]])</f>
        <v>expense[debit3]</v>
      </c>
      <c r="I8" s="2">
        <f ca="1">INDEX(INDIRECT(je[[#This Row],[look_up_range]]),
MATCH(je[[#This Row],[je_num]],INDIRECT(je[[#This Row],[look_up_table]]&amp;"[ref]"),0)
)</f>
        <v>233</v>
      </c>
      <c r="O8">
        <f t="shared" ca="1" si="0"/>
        <v>78</v>
      </c>
      <c r="P8">
        <f t="shared" ca="1" si="0"/>
        <v>82</v>
      </c>
      <c r="Q8">
        <f t="shared" ca="1" si="0"/>
        <v>50</v>
      </c>
      <c r="R8">
        <f t="shared" ca="1" si="0"/>
        <v>59</v>
      </c>
      <c r="S8">
        <f t="shared" ca="1" si="0"/>
        <v>38</v>
      </c>
      <c r="T8">
        <f t="shared" ca="1" si="0"/>
        <v>12</v>
      </c>
      <c r="U8">
        <f>ROWS($U$6:U8)</f>
        <v>3</v>
      </c>
    </row>
    <row r="9" spans="4:21" x14ac:dyDescent="0.3">
      <c r="D9">
        <f>ROUNDUP(ROWS($D$6:D9)/repeating_sequence,0)</f>
        <v>1</v>
      </c>
      <c r="E9">
        <f>MOD(ROWS($E$6:E9)-1,repeating_sequence)+1</f>
        <v>4</v>
      </c>
      <c r="F9" t="str" cm="1">
        <f t="array" ref="F9">_xlfn.IFS(AND(je[[#This Row],[je_num]]&gt;=1,je[[#This Row],[je_num]]&lt;=2),"expense",
AND(je[[#This Row],[je_num]]&gt;=3,je[[#This Row],[je_num]]&lt;=4),"income",
je[[#This Row],[je_num]]&gt;4,"-")</f>
        <v>expense</v>
      </c>
      <c r="G9" t="str">
        <f>CHOOSE(je[[#This Row],[pos]],"[debit1]","[debit2]","[debit3]","[credit1]","[credit2]","[credit3]")</f>
        <v>[credit1]</v>
      </c>
      <c r="H9" s="2" t="str">
        <f>IF(je[[#This Row],[look_up_table]]="-","-",je[[#This Row],[look_up_table]]&amp;je[[#This Row],[look_up_cell]])</f>
        <v>expense[credit1]</v>
      </c>
      <c r="I9" s="2">
        <f ca="1">INDEX(INDIRECT(je[[#This Row],[look_up_range]]),
MATCH(je[[#This Row],[je_num]],INDIRECT(je[[#This Row],[look_up_table]]&amp;"[ref]"),0)
)</f>
        <v>279</v>
      </c>
      <c r="O9">
        <f t="shared" ca="1" si="0"/>
        <v>12</v>
      </c>
      <c r="P9">
        <f t="shared" ca="1" si="0"/>
        <v>85</v>
      </c>
      <c r="Q9">
        <f t="shared" ca="1" si="0"/>
        <v>82</v>
      </c>
      <c r="R9">
        <f t="shared" ca="1" si="0"/>
        <v>73</v>
      </c>
      <c r="S9">
        <f t="shared" ca="1" si="0"/>
        <v>42</v>
      </c>
      <c r="T9">
        <f t="shared" ca="1" si="0"/>
        <v>20</v>
      </c>
      <c r="U9">
        <f>ROWS($U$6:U9)</f>
        <v>4</v>
      </c>
    </row>
    <row r="10" spans="4:21" x14ac:dyDescent="0.3">
      <c r="D10">
        <f>ROUNDUP(ROWS($D$6:D10)/repeating_sequence,0)</f>
        <v>1</v>
      </c>
      <c r="E10">
        <f>MOD(ROWS($E$6:E10)-1,repeating_sequence)+1</f>
        <v>5</v>
      </c>
      <c r="F10" t="str" cm="1">
        <f t="array" ref="F10">_xlfn.IFS(AND(je[[#This Row],[je_num]]&gt;=1,je[[#This Row],[je_num]]&lt;=2),"expense",
AND(je[[#This Row],[je_num]]&gt;=3,je[[#This Row],[je_num]]&lt;=4),"income",
je[[#This Row],[je_num]]&gt;4,"-")</f>
        <v>expense</v>
      </c>
      <c r="G10" t="str">
        <f>CHOOSE(je[[#This Row],[pos]],"[debit1]","[debit2]","[debit3]","[credit1]","[credit2]","[credit3]")</f>
        <v>[credit2]</v>
      </c>
      <c r="H10" s="2" t="str">
        <f>IF(je[[#This Row],[look_up_table]]="-","-",je[[#This Row],[look_up_table]]&amp;je[[#This Row],[look_up_cell]])</f>
        <v>expense[credit2]</v>
      </c>
      <c r="I10" s="2">
        <f ca="1">INDEX(INDIRECT(je[[#This Row],[look_up_range]]),
MATCH(je[[#This Row],[je_num]],INDIRECT(je[[#This Row],[look_up_table]]&amp;"[ref]"),0)
)</f>
        <v>273</v>
      </c>
      <c r="O10">
        <f t="shared" ca="1" si="0"/>
        <v>20</v>
      </c>
      <c r="P10">
        <f t="shared" ca="1" si="0"/>
        <v>10</v>
      </c>
      <c r="Q10">
        <f t="shared" ca="1" si="0"/>
        <v>48</v>
      </c>
      <c r="R10">
        <f t="shared" ca="1" si="0"/>
        <v>85</v>
      </c>
      <c r="S10">
        <f t="shared" ca="1" si="0"/>
        <v>66</v>
      </c>
      <c r="T10">
        <f t="shared" ca="1" si="0"/>
        <v>32</v>
      </c>
      <c r="U10">
        <f>ROWS($U$6:U10)</f>
        <v>5</v>
      </c>
    </row>
    <row r="11" spans="4:21" x14ac:dyDescent="0.3">
      <c r="D11">
        <f>ROUNDUP(ROWS($D$6:D11)/repeating_sequence,0)</f>
        <v>1</v>
      </c>
      <c r="E11">
        <f>MOD(ROWS($E$6:E11)-1,repeating_sequence)+1</f>
        <v>6</v>
      </c>
      <c r="F11" t="str" cm="1">
        <f t="array" ref="F11">_xlfn.IFS(AND(je[[#This Row],[je_num]]&gt;=1,je[[#This Row],[je_num]]&lt;=2),"expense",
AND(je[[#This Row],[je_num]]&gt;=3,je[[#This Row],[je_num]]&lt;=4),"income",
je[[#This Row],[je_num]]&gt;4,"-")</f>
        <v>expense</v>
      </c>
      <c r="G11" t="str">
        <f>CHOOSE(je[[#This Row],[pos]],"[debit1]","[debit2]","[debit3]","[credit1]","[credit2]","[credit3]")</f>
        <v>[credit3]</v>
      </c>
      <c r="H11" s="2" t="str">
        <f>IF(je[[#This Row],[look_up_table]]="-","-",je[[#This Row],[look_up_table]]&amp;je[[#This Row],[look_up_cell]])</f>
        <v>expense[credit3]</v>
      </c>
      <c r="I11" s="2">
        <f ca="1">INDEX(INDIRECT(je[[#This Row],[look_up_range]]),
MATCH(je[[#This Row],[je_num]],INDIRECT(je[[#This Row],[look_up_table]]&amp;"[ref]"),0)
)</f>
        <v>202</v>
      </c>
    </row>
    <row r="12" spans="4:21" x14ac:dyDescent="0.3">
      <c r="D12">
        <f>ROUNDUP(ROWS($D$6:D12)/repeating_sequence,0)</f>
        <v>2</v>
      </c>
      <c r="E12">
        <f>MOD(ROWS($E$6:E12)-1,repeating_sequence)+1</f>
        <v>1</v>
      </c>
      <c r="F12" t="str" cm="1">
        <f t="array" ref="F12">_xlfn.IFS(AND(je[[#This Row],[je_num]]&gt;=1,je[[#This Row],[je_num]]&lt;=2),"expense",
AND(je[[#This Row],[je_num]]&gt;=3,je[[#This Row],[je_num]]&lt;=4),"income",
je[[#This Row],[je_num]]&gt;4,"-")</f>
        <v>expense</v>
      </c>
      <c r="G12" t="str">
        <f>CHOOSE(je[[#This Row],[pos]],"[debit1]","[debit2]","[debit3]","[credit1]","[credit2]","[credit3]")</f>
        <v>[debit1]</v>
      </c>
      <c r="H12" s="2" t="str">
        <f>IF(je[[#This Row],[look_up_table]]="-","-",je[[#This Row],[look_up_table]]&amp;je[[#This Row],[look_up_cell]])</f>
        <v>expense[debit1]</v>
      </c>
      <c r="I12" s="2">
        <f ca="1">INDEX(INDIRECT(je[[#This Row],[look_up_range]]),
MATCH(je[[#This Row],[je_num]],INDIRECT(je[[#This Row],[look_up_table]]&amp;"[ref]"),0)
)</f>
        <v>299</v>
      </c>
      <c r="N12" t="s">
        <v>26</v>
      </c>
    </row>
    <row r="13" spans="4:21" x14ac:dyDescent="0.3">
      <c r="D13">
        <f>ROUNDUP(ROWS($D$6:D13)/repeating_sequence,0)</f>
        <v>2</v>
      </c>
      <c r="E13">
        <f>MOD(ROWS($E$6:E13)-1,repeating_sequence)+1</f>
        <v>2</v>
      </c>
      <c r="F13" t="str" cm="1">
        <f t="array" ref="F13">_xlfn.IFS(AND(je[[#This Row],[je_num]]&gt;=1,je[[#This Row],[je_num]]&lt;=2),"expense",
AND(je[[#This Row],[je_num]]&gt;=3,je[[#This Row],[je_num]]&lt;=4),"income",
je[[#This Row],[je_num]]&gt;4,"-")</f>
        <v>expense</v>
      </c>
      <c r="G13" t="str">
        <f>CHOOSE(je[[#This Row],[pos]],"[debit1]","[debit2]","[debit3]","[credit1]","[credit2]","[credit3]")</f>
        <v>[debit2]</v>
      </c>
      <c r="H13" s="2" t="str">
        <f>IF(je[[#This Row],[look_up_table]]="-","-",je[[#This Row],[look_up_table]]&amp;je[[#This Row],[look_up_cell]])</f>
        <v>expense[debit2]</v>
      </c>
      <c r="I13" s="2">
        <f ca="1">INDEX(INDIRECT(je[[#This Row],[look_up_range]]),
MATCH(je[[#This Row],[je_num]],INDIRECT(je[[#This Row],[look_up_table]]&amp;"[ref]"),0)
)</f>
        <v>293</v>
      </c>
      <c r="O13" t="s">
        <v>21</v>
      </c>
      <c r="P13" t="s">
        <v>27</v>
      </c>
      <c r="Q13" t="s">
        <v>22</v>
      </c>
      <c r="R13" t="s">
        <v>28</v>
      </c>
      <c r="S13" t="s">
        <v>23</v>
      </c>
      <c r="T13" t="s">
        <v>24</v>
      </c>
      <c r="U13" t="s">
        <v>29</v>
      </c>
    </row>
    <row r="14" spans="4:21" x14ac:dyDescent="0.3">
      <c r="D14">
        <f>ROUNDUP(ROWS($D$6:D14)/repeating_sequence,0)</f>
        <v>2</v>
      </c>
      <c r="E14">
        <f>MOD(ROWS($E$6:E14)-1,repeating_sequence)+1</f>
        <v>3</v>
      </c>
      <c r="F14" t="str" cm="1">
        <f t="array" ref="F14">_xlfn.IFS(AND(je[[#This Row],[je_num]]&gt;=1,je[[#This Row],[je_num]]&lt;=2),"expense",
AND(je[[#This Row],[je_num]]&gt;=3,je[[#This Row],[je_num]]&lt;=4),"income",
je[[#This Row],[je_num]]&gt;4,"-")</f>
        <v>expense</v>
      </c>
      <c r="G14" t="str">
        <f>CHOOSE(je[[#This Row],[pos]],"[debit1]","[debit2]","[debit3]","[credit1]","[credit2]","[credit3]")</f>
        <v>[debit3]</v>
      </c>
      <c r="H14" s="2" t="str">
        <f>IF(je[[#This Row],[look_up_table]]="-","-",je[[#This Row],[look_up_table]]&amp;je[[#This Row],[look_up_cell]])</f>
        <v>expense[debit3]</v>
      </c>
      <c r="I14" s="2">
        <f ca="1">INDEX(INDIRECT(je[[#This Row],[look_up_range]]),
MATCH(je[[#This Row],[je_num]],INDIRECT(je[[#This Row],[look_up_table]]&amp;"[ref]"),0)
)</f>
        <v>202</v>
      </c>
      <c r="O14">
        <f t="shared" ref="O14:T19" ca="1" si="1">RANDBETWEEN(200,300)</f>
        <v>285</v>
      </c>
      <c r="P14">
        <f t="shared" ca="1" si="1"/>
        <v>286</v>
      </c>
      <c r="Q14">
        <f t="shared" ca="1" si="1"/>
        <v>233</v>
      </c>
      <c r="R14">
        <f t="shared" ca="1" si="1"/>
        <v>279</v>
      </c>
      <c r="S14">
        <f t="shared" ca="1" si="1"/>
        <v>273</v>
      </c>
      <c r="T14">
        <f t="shared" ca="1" si="1"/>
        <v>202</v>
      </c>
      <c r="U14">
        <f>ROWS($U$14:U14)</f>
        <v>1</v>
      </c>
    </row>
    <row r="15" spans="4:21" x14ac:dyDescent="0.3">
      <c r="D15">
        <f>ROUNDUP(ROWS($D$6:D15)/repeating_sequence,0)</f>
        <v>2</v>
      </c>
      <c r="E15">
        <f>MOD(ROWS($E$6:E15)-1,repeating_sequence)+1</f>
        <v>4</v>
      </c>
      <c r="F15" t="str" cm="1">
        <f t="array" ref="F15">_xlfn.IFS(AND(je[[#This Row],[je_num]]&gt;=1,je[[#This Row],[je_num]]&lt;=2),"expense",
AND(je[[#This Row],[je_num]]&gt;=3,je[[#This Row],[je_num]]&lt;=4),"income",
je[[#This Row],[je_num]]&gt;4,"-")</f>
        <v>expense</v>
      </c>
      <c r="G15" t="str">
        <f>CHOOSE(je[[#This Row],[pos]],"[debit1]","[debit2]","[debit3]","[credit1]","[credit2]","[credit3]")</f>
        <v>[credit1]</v>
      </c>
      <c r="H15" s="2" t="str">
        <f>IF(je[[#This Row],[look_up_table]]="-","-",je[[#This Row],[look_up_table]]&amp;je[[#This Row],[look_up_cell]])</f>
        <v>expense[credit1]</v>
      </c>
      <c r="I15" s="2">
        <f ca="1">INDEX(INDIRECT(je[[#This Row],[look_up_range]]),
MATCH(je[[#This Row],[je_num]],INDIRECT(je[[#This Row],[look_up_table]]&amp;"[ref]"),0)
)</f>
        <v>270</v>
      </c>
      <c r="O15">
        <f t="shared" ca="1" si="1"/>
        <v>299</v>
      </c>
      <c r="P15">
        <f t="shared" ca="1" si="1"/>
        <v>293</v>
      </c>
      <c r="Q15">
        <f t="shared" ca="1" si="1"/>
        <v>202</v>
      </c>
      <c r="R15">
        <f t="shared" ca="1" si="1"/>
        <v>270</v>
      </c>
      <c r="S15">
        <f t="shared" ca="1" si="1"/>
        <v>229</v>
      </c>
      <c r="T15">
        <f t="shared" ca="1" si="1"/>
        <v>298</v>
      </c>
      <c r="U15">
        <f>ROWS($U$14:U15)</f>
        <v>2</v>
      </c>
    </row>
    <row r="16" spans="4:21" x14ac:dyDescent="0.3">
      <c r="D16">
        <f>ROUNDUP(ROWS($D$6:D16)/repeating_sequence,0)</f>
        <v>2</v>
      </c>
      <c r="E16">
        <f>MOD(ROWS($E$6:E16)-1,repeating_sequence)+1</f>
        <v>5</v>
      </c>
      <c r="F16" t="str" cm="1">
        <f t="array" ref="F16">_xlfn.IFS(AND(je[[#This Row],[je_num]]&gt;=1,je[[#This Row],[je_num]]&lt;=2),"expense",
AND(je[[#This Row],[je_num]]&gt;=3,je[[#This Row],[je_num]]&lt;=4),"income",
je[[#This Row],[je_num]]&gt;4,"-")</f>
        <v>expense</v>
      </c>
      <c r="G16" t="str">
        <f>CHOOSE(je[[#This Row],[pos]],"[debit1]","[debit2]","[debit3]","[credit1]","[credit2]","[credit3]")</f>
        <v>[credit2]</v>
      </c>
      <c r="H16" s="2" t="str">
        <f>IF(je[[#This Row],[look_up_table]]="-","-",je[[#This Row],[look_up_table]]&amp;je[[#This Row],[look_up_cell]])</f>
        <v>expense[credit2]</v>
      </c>
      <c r="I16" s="2">
        <f ca="1">INDEX(INDIRECT(je[[#This Row],[look_up_range]]),
MATCH(je[[#This Row],[je_num]],INDIRECT(je[[#This Row],[look_up_table]]&amp;"[ref]"),0)
)</f>
        <v>229</v>
      </c>
      <c r="O16">
        <f t="shared" ca="1" si="1"/>
        <v>250</v>
      </c>
      <c r="P16">
        <f t="shared" ca="1" si="1"/>
        <v>228</v>
      </c>
      <c r="Q16">
        <f t="shared" ca="1" si="1"/>
        <v>281</v>
      </c>
      <c r="R16">
        <f t="shared" ca="1" si="1"/>
        <v>253</v>
      </c>
      <c r="S16">
        <f t="shared" ca="1" si="1"/>
        <v>276</v>
      </c>
      <c r="T16">
        <f t="shared" ca="1" si="1"/>
        <v>213</v>
      </c>
      <c r="U16">
        <f>ROWS($U$14:U16)</f>
        <v>3</v>
      </c>
    </row>
    <row r="17" spans="4:21" x14ac:dyDescent="0.3">
      <c r="D17">
        <f>ROUNDUP(ROWS($D$6:D17)/repeating_sequence,0)</f>
        <v>2</v>
      </c>
      <c r="E17">
        <f>MOD(ROWS($E$6:E17)-1,repeating_sequence)+1</f>
        <v>6</v>
      </c>
      <c r="F17" t="str" cm="1">
        <f t="array" ref="F17">_xlfn.IFS(AND(je[[#This Row],[je_num]]&gt;=1,je[[#This Row],[je_num]]&lt;=2),"expense",
AND(je[[#This Row],[je_num]]&gt;=3,je[[#This Row],[je_num]]&lt;=4),"income",
je[[#This Row],[je_num]]&gt;4,"-")</f>
        <v>expense</v>
      </c>
      <c r="G17" t="str">
        <f>CHOOSE(je[[#This Row],[pos]],"[debit1]","[debit2]","[debit3]","[credit1]","[credit2]","[credit3]")</f>
        <v>[credit3]</v>
      </c>
      <c r="H17" s="2" t="str">
        <f>IF(je[[#This Row],[look_up_table]]="-","-",je[[#This Row],[look_up_table]]&amp;je[[#This Row],[look_up_cell]])</f>
        <v>expense[credit3]</v>
      </c>
      <c r="I17" s="2">
        <f ca="1">INDEX(INDIRECT(je[[#This Row],[look_up_range]]),
MATCH(je[[#This Row],[je_num]],INDIRECT(je[[#This Row],[look_up_table]]&amp;"[ref]"),0)
)</f>
        <v>298</v>
      </c>
      <c r="O17">
        <f t="shared" ca="1" si="1"/>
        <v>217</v>
      </c>
      <c r="P17">
        <f t="shared" ca="1" si="1"/>
        <v>246</v>
      </c>
      <c r="Q17">
        <f t="shared" ca="1" si="1"/>
        <v>232</v>
      </c>
      <c r="R17">
        <f t="shared" ca="1" si="1"/>
        <v>263</v>
      </c>
      <c r="S17">
        <f t="shared" ca="1" si="1"/>
        <v>267</v>
      </c>
      <c r="T17">
        <f t="shared" ca="1" si="1"/>
        <v>231</v>
      </c>
      <c r="U17">
        <f>ROWS($U$14:U17)</f>
        <v>4</v>
      </c>
    </row>
    <row r="18" spans="4:21" x14ac:dyDescent="0.3">
      <c r="D18">
        <f>ROUNDUP(ROWS($D$6:D18)/repeating_sequence,0)</f>
        <v>3</v>
      </c>
      <c r="E18">
        <f>MOD(ROWS($E$6:E18)-1,repeating_sequence)+1</f>
        <v>1</v>
      </c>
      <c r="F18" t="str" cm="1">
        <f t="array" ref="F18">_xlfn.IFS(AND(je[[#This Row],[je_num]]&gt;=1,je[[#This Row],[je_num]]&lt;=2),"expense",
AND(je[[#This Row],[je_num]]&gt;=3,je[[#This Row],[je_num]]&lt;=4),"income",
je[[#This Row],[je_num]]&gt;4,"-")</f>
        <v>income</v>
      </c>
      <c r="G18" t="str">
        <f>CHOOSE(je[[#This Row],[pos]],"[debit1]","[debit2]","[debit3]","[credit1]","[credit2]","[credit3]")</f>
        <v>[debit1]</v>
      </c>
      <c r="H18" s="2" t="str">
        <f>IF(je[[#This Row],[look_up_table]]="-","-",je[[#This Row],[look_up_table]]&amp;je[[#This Row],[look_up_cell]])</f>
        <v>income[debit1]</v>
      </c>
      <c r="I18" s="2">
        <f ca="1">INDEX(INDIRECT(je[[#This Row],[look_up_range]]),
MATCH(je[[#This Row],[je_num]],INDIRECT(je[[#This Row],[look_up_table]]&amp;"[ref]"),0)
)</f>
        <v>78</v>
      </c>
      <c r="O18">
        <f t="shared" ca="1" si="1"/>
        <v>284</v>
      </c>
      <c r="P18">
        <f t="shared" ca="1" si="1"/>
        <v>293</v>
      </c>
      <c r="Q18">
        <f t="shared" ca="1" si="1"/>
        <v>287</v>
      </c>
      <c r="R18">
        <f t="shared" ca="1" si="1"/>
        <v>216</v>
      </c>
      <c r="S18">
        <f t="shared" ca="1" si="1"/>
        <v>260</v>
      </c>
      <c r="T18">
        <f t="shared" ca="1" si="1"/>
        <v>205</v>
      </c>
      <c r="U18">
        <f>ROWS($U$14:U18)</f>
        <v>5</v>
      </c>
    </row>
    <row r="19" spans="4:21" x14ac:dyDescent="0.3">
      <c r="D19">
        <f>ROUNDUP(ROWS($D$6:D19)/repeating_sequence,0)</f>
        <v>3</v>
      </c>
      <c r="E19">
        <f>MOD(ROWS($E$6:E19)-1,repeating_sequence)+1</f>
        <v>2</v>
      </c>
      <c r="F19" t="str" cm="1">
        <f t="array" ref="F19">_xlfn.IFS(AND(je[[#This Row],[je_num]]&gt;=1,je[[#This Row],[je_num]]&lt;=2),"expense",
AND(je[[#This Row],[je_num]]&gt;=3,je[[#This Row],[je_num]]&lt;=4),"income",
je[[#This Row],[je_num]]&gt;4,"-")</f>
        <v>income</v>
      </c>
      <c r="G19" t="str">
        <f>CHOOSE(je[[#This Row],[pos]],"[debit1]","[debit2]","[debit3]","[credit1]","[credit2]","[credit3]")</f>
        <v>[debit2]</v>
      </c>
      <c r="H19" s="2" t="str">
        <f>IF(je[[#This Row],[look_up_table]]="-","-",je[[#This Row],[look_up_table]]&amp;je[[#This Row],[look_up_cell]])</f>
        <v>income[debit2]</v>
      </c>
      <c r="I19" s="2">
        <f ca="1">INDEX(INDIRECT(je[[#This Row],[look_up_range]]),
MATCH(je[[#This Row],[je_num]],INDIRECT(je[[#This Row],[look_up_table]]&amp;"[ref]"),0)
)</f>
        <v>82</v>
      </c>
      <c r="O19">
        <f t="shared" ca="1" si="1"/>
        <v>200</v>
      </c>
      <c r="P19">
        <f t="shared" ca="1" si="1"/>
        <v>291</v>
      </c>
      <c r="Q19">
        <f t="shared" ca="1" si="1"/>
        <v>223</v>
      </c>
      <c r="R19">
        <f t="shared" ca="1" si="1"/>
        <v>299</v>
      </c>
      <c r="S19">
        <f t="shared" ca="1" si="1"/>
        <v>260</v>
      </c>
      <c r="T19">
        <f t="shared" ca="1" si="1"/>
        <v>230</v>
      </c>
      <c r="U19">
        <f>ROWS($U$14:U19)</f>
        <v>6</v>
      </c>
    </row>
    <row r="20" spans="4:21" x14ac:dyDescent="0.3">
      <c r="D20">
        <f>ROUNDUP(ROWS($D$6:D20)/repeating_sequence,0)</f>
        <v>3</v>
      </c>
      <c r="E20">
        <f>MOD(ROWS($E$6:E20)-1,repeating_sequence)+1</f>
        <v>3</v>
      </c>
      <c r="F20" t="str" cm="1">
        <f t="array" ref="F20">_xlfn.IFS(AND(je[[#This Row],[je_num]]&gt;=1,je[[#This Row],[je_num]]&lt;=2),"expense",
AND(je[[#This Row],[je_num]]&gt;=3,je[[#This Row],[je_num]]&lt;=4),"income",
je[[#This Row],[je_num]]&gt;4,"-")</f>
        <v>income</v>
      </c>
      <c r="G20" t="str">
        <f>CHOOSE(je[[#This Row],[pos]],"[debit1]","[debit2]","[debit3]","[credit1]","[credit2]","[credit3]")</f>
        <v>[debit3]</v>
      </c>
      <c r="H20" s="2" t="str">
        <f>IF(je[[#This Row],[look_up_table]]="-","-",je[[#This Row],[look_up_table]]&amp;je[[#This Row],[look_up_cell]])</f>
        <v>income[debit3]</v>
      </c>
      <c r="I20" s="2">
        <f ca="1">INDEX(INDIRECT(je[[#This Row],[look_up_range]]),
MATCH(je[[#This Row],[je_num]],INDIRECT(je[[#This Row],[look_up_table]]&amp;"[ref]"),0)
)</f>
        <v>50</v>
      </c>
    </row>
    <row r="21" spans="4:21" x14ac:dyDescent="0.3">
      <c r="D21">
        <f>ROUNDUP(ROWS($D$6:D21)/repeating_sequence,0)</f>
        <v>3</v>
      </c>
      <c r="E21">
        <f>MOD(ROWS($E$6:E21)-1,repeating_sequence)+1</f>
        <v>4</v>
      </c>
      <c r="F21" t="str" cm="1">
        <f t="array" ref="F21">_xlfn.IFS(AND(je[[#This Row],[je_num]]&gt;=1,je[[#This Row],[je_num]]&lt;=2),"expense",
AND(je[[#This Row],[je_num]]&gt;=3,je[[#This Row],[je_num]]&lt;=4),"income",
je[[#This Row],[je_num]]&gt;4,"-")</f>
        <v>income</v>
      </c>
      <c r="G21" t="str">
        <f>CHOOSE(je[[#This Row],[pos]],"[debit1]","[debit2]","[debit3]","[credit1]","[credit2]","[credit3]")</f>
        <v>[credit1]</v>
      </c>
      <c r="H21" s="2" t="str">
        <f>IF(je[[#This Row],[look_up_table]]="-","-",je[[#This Row],[look_up_table]]&amp;je[[#This Row],[look_up_cell]])</f>
        <v>income[credit1]</v>
      </c>
      <c r="I21" s="2">
        <f ca="1">INDEX(INDIRECT(je[[#This Row],[look_up_range]]),
MATCH(je[[#This Row],[je_num]],INDIRECT(je[[#This Row],[look_up_table]]&amp;"[ref]"),0)
)</f>
        <v>59</v>
      </c>
    </row>
    <row r="22" spans="4:21" x14ac:dyDescent="0.3">
      <c r="D22">
        <f>ROUNDUP(ROWS($D$6:D22)/repeating_sequence,0)</f>
        <v>3</v>
      </c>
      <c r="E22">
        <f>MOD(ROWS($E$6:E22)-1,repeating_sequence)+1</f>
        <v>5</v>
      </c>
      <c r="F22" t="str" cm="1">
        <f t="array" ref="F22">_xlfn.IFS(AND(je[[#This Row],[je_num]]&gt;=1,je[[#This Row],[je_num]]&lt;=2),"expense",
AND(je[[#This Row],[je_num]]&gt;=3,je[[#This Row],[je_num]]&lt;=4),"income",
je[[#This Row],[je_num]]&gt;4,"-")</f>
        <v>income</v>
      </c>
      <c r="G22" t="str">
        <f>CHOOSE(je[[#This Row],[pos]],"[debit1]","[debit2]","[debit3]","[credit1]","[credit2]","[credit3]")</f>
        <v>[credit2]</v>
      </c>
      <c r="H22" s="2" t="str">
        <f>IF(je[[#This Row],[look_up_table]]="-","-",je[[#This Row],[look_up_table]]&amp;je[[#This Row],[look_up_cell]])</f>
        <v>income[credit2]</v>
      </c>
      <c r="I22" s="2">
        <f ca="1">INDEX(INDIRECT(je[[#This Row],[look_up_range]]),
MATCH(je[[#This Row],[je_num]],INDIRECT(je[[#This Row],[look_up_table]]&amp;"[ref]"),0)
)</f>
        <v>38</v>
      </c>
    </row>
    <row r="23" spans="4:21" x14ac:dyDescent="0.3">
      <c r="D23">
        <f>ROUNDUP(ROWS($D$6:D23)/repeating_sequence,0)</f>
        <v>3</v>
      </c>
      <c r="E23">
        <f>MOD(ROWS($E$6:E23)-1,repeating_sequence)+1</f>
        <v>6</v>
      </c>
      <c r="F23" t="str" cm="1">
        <f t="array" ref="F23">_xlfn.IFS(AND(je[[#This Row],[je_num]]&gt;=1,je[[#This Row],[je_num]]&lt;=2),"expense",
AND(je[[#This Row],[je_num]]&gt;=3,je[[#This Row],[je_num]]&lt;=4),"income",
je[[#This Row],[je_num]]&gt;4,"-")</f>
        <v>income</v>
      </c>
      <c r="G23" t="str">
        <f>CHOOSE(je[[#This Row],[pos]],"[debit1]","[debit2]","[debit3]","[credit1]","[credit2]","[credit3]")</f>
        <v>[credit3]</v>
      </c>
      <c r="H23" s="2" t="str">
        <f>IF(je[[#This Row],[look_up_table]]="-","-",je[[#This Row],[look_up_table]]&amp;je[[#This Row],[look_up_cell]])</f>
        <v>income[credit3]</v>
      </c>
      <c r="I23" s="2">
        <f ca="1">INDEX(INDIRECT(je[[#This Row],[look_up_range]]),
MATCH(je[[#This Row],[je_num]],INDIRECT(je[[#This Row],[look_up_table]]&amp;"[ref]"),0)
)</f>
        <v>12</v>
      </c>
    </row>
    <row r="24" spans="4:21" x14ac:dyDescent="0.3">
      <c r="D24">
        <f>ROUNDUP(ROWS($D$6:D24)/repeating_sequence,0)</f>
        <v>4</v>
      </c>
      <c r="E24">
        <f>MOD(ROWS($E$6:E24)-1,repeating_sequence)+1</f>
        <v>1</v>
      </c>
      <c r="F24" t="str" cm="1">
        <f t="array" ref="F24">_xlfn.IFS(AND(je[[#This Row],[je_num]]&gt;=1,je[[#This Row],[je_num]]&lt;=2),"expense",
AND(je[[#This Row],[je_num]]&gt;=3,je[[#This Row],[je_num]]&lt;=4),"income",
je[[#This Row],[je_num]]&gt;4,"-")</f>
        <v>income</v>
      </c>
      <c r="G24" t="str">
        <f>CHOOSE(je[[#This Row],[pos]],"[debit1]","[debit2]","[debit3]","[credit1]","[credit2]","[credit3]")</f>
        <v>[debit1]</v>
      </c>
      <c r="H24" s="2" t="str">
        <f>IF(je[[#This Row],[look_up_table]]="-","-",je[[#This Row],[look_up_table]]&amp;je[[#This Row],[look_up_cell]])</f>
        <v>income[debit1]</v>
      </c>
      <c r="I24" s="2">
        <f ca="1">INDEX(INDIRECT(je[[#This Row],[look_up_range]]),
MATCH(je[[#This Row],[je_num]],INDIRECT(je[[#This Row],[look_up_table]]&amp;"[ref]"),0)
)</f>
        <v>12</v>
      </c>
    </row>
    <row r="25" spans="4:21" x14ac:dyDescent="0.3">
      <c r="D25">
        <f>ROUNDUP(ROWS($D$6:D25)/repeating_sequence,0)</f>
        <v>4</v>
      </c>
      <c r="E25">
        <f>MOD(ROWS($E$6:E25)-1,repeating_sequence)+1</f>
        <v>2</v>
      </c>
      <c r="F25" t="str" cm="1">
        <f t="array" ref="F25">_xlfn.IFS(AND(je[[#This Row],[je_num]]&gt;=1,je[[#This Row],[je_num]]&lt;=2),"expense",
AND(je[[#This Row],[je_num]]&gt;=3,je[[#This Row],[je_num]]&lt;=4),"income",
je[[#This Row],[je_num]]&gt;4,"-")</f>
        <v>income</v>
      </c>
      <c r="G25" t="str">
        <f>CHOOSE(je[[#This Row],[pos]],"[debit1]","[debit2]","[debit3]","[credit1]","[credit2]","[credit3]")</f>
        <v>[debit2]</v>
      </c>
      <c r="H25" s="2" t="str">
        <f>IF(je[[#This Row],[look_up_table]]="-","-",je[[#This Row],[look_up_table]]&amp;je[[#This Row],[look_up_cell]])</f>
        <v>income[debit2]</v>
      </c>
      <c r="I25" s="2">
        <f ca="1">INDEX(INDIRECT(je[[#This Row],[look_up_range]]),
MATCH(je[[#This Row],[je_num]],INDIRECT(je[[#This Row],[look_up_table]]&amp;"[ref]"),0)
)</f>
        <v>85</v>
      </c>
    </row>
    <row r="26" spans="4:21" x14ac:dyDescent="0.3">
      <c r="D26">
        <f>ROUNDUP(ROWS($D$6:D26)/repeating_sequence,0)</f>
        <v>4</v>
      </c>
      <c r="E26">
        <f>MOD(ROWS($E$6:E26)-1,repeating_sequence)+1</f>
        <v>3</v>
      </c>
      <c r="F26" t="str" cm="1">
        <f t="array" ref="F26">_xlfn.IFS(AND(je[[#This Row],[je_num]]&gt;=1,je[[#This Row],[je_num]]&lt;=2),"expense",
AND(je[[#This Row],[je_num]]&gt;=3,je[[#This Row],[je_num]]&lt;=4),"income",
je[[#This Row],[je_num]]&gt;4,"-")</f>
        <v>income</v>
      </c>
      <c r="G26" t="str">
        <f>CHOOSE(je[[#This Row],[pos]],"[debit1]","[debit2]","[debit3]","[credit1]","[credit2]","[credit3]")</f>
        <v>[debit3]</v>
      </c>
      <c r="H26" s="2" t="str">
        <f>IF(je[[#This Row],[look_up_table]]="-","-",je[[#This Row],[look_up_table]]&amp;je[[#This Row],[look_up_cell]])</f>
        <v>income[debit3]</v>
      </c>
      <c r="I26" s="2">
        <f ca="1">INDEX(INDIRECT(je[[#This Row],[look_up_range]]),
MATCH(je[[#This Row],[je_num]],INDIRECT(je[[#This Row],[look_up_table]]&amp;"[ref]"),0)
)</f>
        <v>82</v>
      </c>
    </row>
    <row r="27" spans="4:21" x14ac:dyDescent="0.3">
      <c r="D27">
        <f>ROUNDUP(ROWS($D$6:D27)/repeating_sequence,0)</f>
        <v>4</v>
      </c>
      <c r="E27">
        <f>MOD(ROWS($E$6:E27)-1,repeating_sequence)+1</f>
        <v>4</v>
      </c>
      <c r="F27" t="str" cm="1">
        <f t="array" ref="F27">_xlfn.IFS(AND(je[[#This Row],[je_num]]&gt;=1,je[[#This Row],[je_num]]&lt;=2),"expense",
AND(je[[#This Row],[je_num]]&gt;=3,je[[#This Row],[je_num]]&lt;=4),"income",
je[[#This Row],[je_num]]&gt;4,"-")</f>
        <v>income</v>
      </c>
      <c r="G27" t="str">
        <f>CHOOSE(je[[#This Row],[pos]],"[debit1]","[debit2]","[debit3]","[credit1]","[credit2]","[credit3]")</f>
        <v>[credit1]</v>
      </c>
      <c r="H27" s="2" t="str">
        <f>IF(je[[#This Row],[look_up_table]]="-","-",je[[#This Row],[look_up_table]]&amp;je[[#This Row],[look_up_cell]])</f>
        <v>income[credit1]</v>
      </c>
      <c r="I27" s="2">
        <f ca="1">INDEX(INDIRECT(je[[#This Row],[look_up_range]]),
MATCH(je[[#This Row],[je_num]],INDIRECT(je[[#This Row],[look_up_table]]&amp;"[ref]"),0)
)</f>
        <v>73</v>
      </c>
    </row>
    <row r="28" spans="4:21" x14ac:dyDescent="0.3">
      <c r="D28">
        <f>ROUNDUP(ROWS($D$6:D28)/repeating_sequence,0)</f>
        <v>4</v>
      </c>
      <c r="E28">
        <f>MOD(ROWS($E$6:E28)-1,repeating_sequence)+1</f>
        <v>5</v>
      </c>
      <c r="F28" t="str" cm="1">
        <f t="array" ref="F28">_xlfn.IFS(AND(je[[#This Row],[je_num]]&gt;=1,je[[#This Row],[je_num]]&lt;=2),"expense",
AND(je[[#This Row],[je_num]]&gt;=3,je[[#This Row],[je_num]]&lt;=4),"income",
je[[#This Row],[je_num]]&gt;4,"-")</f>
        <v>income</v>
      </c>
      <c r="G28" t="str">
        <f>CHOOSE(je[[#This Row],[pos]],"[debit1]","[debit2]","[debit3]","[credit1]","[credit2]","[credit3]")</f>
        <v>[credit2]</v>
      </c>
      <c r="H28" s="2" t="str">
        <f>IF(je[[#This Row],[look_up_table]]="-","-",je[[#This Row],[look_up_table]]&amp;je[[#This Row],[look_up_cell]])</f>
        <v>income[credit2]</v>
      </c>
      <c r="I28" s="2">
        <f ca="1">INDEX(INDIRECT(je[[#This Row],[look_up_range]]),
MATCH(je[[#This Row],[je_num]],INDIRECT(je[[#This Row],[look_up_table]]&amp;"[ref]"),0)
)</f>
        <v>42</v>
      </c>
    </row>
    <row r="29" spans="4:21" x14ac:dyDescent="0.3">
      <c r="D29">
        <f>ROUNDUP(ROWS($D$6:D29)/repeating_sequence,0)</f>
        <v>4</v>
      </c>
      <c r="E29">
        <f>MOD(ROWS($E$6:E29)-1,repeating_sequence)+1</f>
        <v>6</v>
      </c>
      <c r="F29" t="str" cm="1">
        <f t="array" ref="F29">_xlfn.IFS(AND(je[[#This Row],[je_num]]&gt;=1,je[[#This Row],[je_num]]&lt;=2),"expense",
AND(je[[#This Row],[je_num]]&gt;=3,je[[#This Row],[je_num]]&lt;=4),"income",
je[[#This Row],[je_num]]&gt;4,"-")</f>
        <v>income</v>
      </c>
      <c r="G29" t="str">
        <f>CHOOSE(je[[#This Row],[pos]],"[debit1]","[debit2]","[debit3]","[credit1]","[credit2]","[credit3]")</f>
        <v>[credit3]</v>
      </c>
      <c r="H29" s="2" t="str">
        <f>IF(je[[#This Row],[look_up_table]]="-","-",je[[#This Row],[look_up_table]]&amp;je[[#This Row],[look_up_cell]])</f>
        <v>income[credit3]</v>
      </c>
      <c r="I29" s="2">
        <f ca="1">INDEX(INDIRECT(je[[#This Row],[look_up_range]]),
MATCH(je[[#This Row],[je_num]],INDIRECT(je[[#This Row],[look_up_table]]&amp;"[ref]"),0)
)</f>
        <v>20</v>
      </c>
    </row>
    <row r="30" spans="4:21" x14ac:dyDescent="0.3">
      <c r="D30">
        <f>ROUNDUP(ROWS($D$6:D30)/repeating_sequence,0)</f>
        <v>5</v>
      </c>
      <c r="E30">
        <f>MOD(ROWS($E$6:E30)-1,repeating_sequence)+1</f>
        <v>1</v>
      </c>
      <c r="F30" t="str" cm="1">
        <f t="array" ref="F30">_xlfn.IFS(AND(je[[#This Row],[je_num]]&gt;=1,je[[#This Row],[je_num]]&lt;=2),"expense",
AND(je[[#This Row],[je_num]]&gt;=3,je[[#This Row],[je_num]]&lt;=4),"income",
je[[#This Row],[je_num]]&gt;4,"-")</f>
        <v>-</v>
      </c>
      <c r="G30" t="str">
        <f>CHOOSE(je[[#This Row],[pos]],"[debit1]","[debit2]","[debit3]","[credit1]","[credit2]","[credit3]")</f>
        <v>[debit1]</v>
      </c>
      <c r="H30" s="2" t="str">
        <f>IF(je[[#This Row],[look_up_table]]="-","-",je[[#This Row],[look_up_table]]&amp;je[[#This Row],[look_up_cell]])</f>
        <v>-</v>
      </c>
      <c r="I30" s="2" t="e">
        <f ca="1">INDEX(INDIRECT(je[[#This Row],[look_up_range]]),
MATCH(je[[#This Row],[je_num]],INDIRECT(je[[#This Row],[look_up_table]]&amp;"[ref]"),0)
)</f>
        <v>#REF!</v>
      </c>
    </row>
    <row r="31" spans="4:21" x14ac:dyDescent="0.3">
      <c r="D31">
        <f>ROUNDUP(ROWS($D$6:D31)/repeating_sequence,0)</f>
        <v>5</v>
      </c>
      <c r="E31">
        <f>MOD(ROWS($E$6:E31)-1,repeating_sequence)+1</f>
        <v>2</v>
      </c>
      <c r="F31" t="str" cm="1">
        <f t="array" ref="F31">_xlfn.IFS(AND(je[[#This Row],[je_num]]&gt;=1,je[[#This Row],[je_num]]&lt;=2),"expense",
AND(je[[#This Row],[je_num]]&gt;=3,je[[#This Row],[je_num]]&lt;=4),"income",
je[[#This Row],[je_num]]&gt;4,"-")</f>
        <v>-</v>
      </c>
      <c r="G31" t="str">
        <f>CHOOSE(je[[#This Row],[pos]],"[debit1]","[debit2]","[debit3]","[credit1]","[credit2]","[credit3]")</f>
        <v>[debit2]</v>
      </c>
      <c r="H31" s="2" t="str">
        <f>IF(je[[#This Row],[look_up_table]]="-","-",je[[#This Row],[look_up_table]]&amp;je[[#This Row],[look_up_cell]])</f>
        <v>-</v>
      </c>
      <c r="I31" s="2" t="e">
        <f ca="1">INDEX(INDIRECT(je[[#This Row],[look_up_range]]),
MATCH(je[[#This Row],[je_num]],INDIRECT(je[[#This Row],[look_up_table]]&amp;"[ref]"),0)
)</f>
        <v>#REF!</v>
      </c>
    </row>
    <row r="32" spans="4:21" x14ac:dyDescent="0.3">
      <c r="D32">
        <f>ROUNDUP(ROWS($D$6:D32)/repeating_sequence,0)</f>
        <v>5</v>
      </c>
      <c r="E32">
        <f>MOD(ROWS($E$6:E32)-1,repeating_sequence)+1</f>
        <v>3</v>
      </c>
      <c r="F32" t="str" cm="1">
        <f t="array" ref="F32">_xlfn.IFS(AND(je[[#This Row],[je_num]]&gt;=1,je[[#This Row],[je_num]]&lt;=2),"expense",
AND(je[[#This Row],[je_num]]&gt;=3,je[[#This Row],[je_num]]&lt;=4),"income",
je[[#This Row],[je_num]]&gt;4,"-")</f>
        <v>-</v>
      </c>
      <c r="G32" t="str">
        <f>CHOOSE(je[[#This Row],[pos]],"[debit1]","[debit2]","[debit3]","[credit1]","[credit2]","[credit3]")</f>
        <v>[debit3]</v>
      </c>
      <c r="H32" s="2" t="str">
        <f>IF(je[[#This Row],[look_up_table]]="-","-",je[[#This Row],[look_up_table]]&amp;je[[#This Row],[look_up_cell]])</f>
        <v>-</v>
      </c>
      <c r="I32" s="2" t="e">
        <f ca="1">INDEX(INDIRECT(je[[#This Row],[look_up_range]]),
MATCH(je[[#This Row],[je_num]],INDIRECT(je[[#This Row],[look_up_table]]&amp;"[ref]"),0)
)</f>
        <v>#REF!</v>
      </c>
    </row>
    <row r="33" spans="4:9" x14ac:dyDescent="0.3">
      <c r="D33">
        <f>ROUNDUP(ROWS($D$6:D33)/repeating_sequence,0)</f>
        <v>5</v>
      </c>
      <c r="E33">
        <f>MOD(ROWS($E$6:E33)-1,repeating_sequence)+1</f>
        <v>4</v>
      </c>
      <c r="F33" t="str" cm="1">
        <f t="array" ref="F33">_xlfn.IFS(AND(je[[#This Row],[je_num]]&gt;=1,je[[#This Row],[je_num]]&lt;=2),"expense",
AND(je[[#This Row],[je_num]]&gt;=3,je[[#This Row],[je_num]]&lt;=4),"income",
je[[#This Row],[je_num]]&gt;4,"-")</f>
        <v>-</v>
      </c>
      <c r="G33" t="str">
        <f>CHOOSE(je[[#This Row],[pos]],"[debit1]","[debit2]","[debit3]","[credit1]","[credit2]","[credit3]")</f>
        <v>[credit1]</v>
      </c>
      <c r="H33" s="2" t="str">
        <f>IF(je[[#This Row],[look_up_table]]="-","-",je[[#This Row],[look_up_table]]&amp;je[[#This Row],[look_up_cell]])</f>
        <v>-</v>
      </c>
      <c r="I33" s="2" t="e">
        <f ca="1">INDEX(INDIRECT(je[[#This Row],[look_up_range]]),
MATCH(je[[#This Row],[je_num]],INDIRECT(je[[#This Row],[look_up_table]]&amp;"[ref]"),0)
)</f>
        <v>#REF!</v>
      </c>
    </row>
    <row r="34" spans="4:9" x14ac:dyDescent="0.3">
      <c r="D34">
        <f>ROUNDUP(ROWS($D$6:D34)/repeating_sequence,0)</f>
        <v>5</v>
      </c>
      <c r="E34">
        <f>MOD(ROWS($E$6:E34)-1,repeating_sequence)+1</f>
        <v>5</v>
      </c>
      <c r="F34" t="str" cm="1">
        <f t="array" ref="F34">_xlfn.IFS(AND(je[[#This Row],[je_num]]&gt;=1,je[[#This Row],[je_num]]&lt;=2),"expense",
AND(je[[#This Row],[je_num]]&gt;=3,je[[#This Row],[je_num]]&lt;=4),"income",
je[[#This Row],[je_num]]&gt;4,"-")</f>
        <v>-</v>
      </c>
      <c r="G34" t="str">
        <f>CHOOSE(je[[#This Row],[pos]],"[debit1]","[debit2]","[debit3]","[credit1]","[credit2]","[credit3]")</f>
        <v>[credit2]</v>
      </c>
      <c r="H34" s="2" t="str">
        <f>IF(je[[#This Row],[look_up_table]]="-","-",je[[#This Row],[look_up_table]]&amp;je[[#This Row],[look_up_cell]])</f>
        <v>-</v>
      </c>
      <c r="I34" s="2" t="e">
        <f ca="1">INDEX(INDIRECT(je[[#This Row],[look_up_range]]),
MATCH(je[[#This Row],[je_num]],INDIRECT(je[[#This Row],[look_up_table]]&amp;"[ref]"),0)
)</f>
        <v>#REF!</v>
      </c>
    </row>
    <row r="35" spans="4:9" x14ac:dyDescent="0.3">
      <c r="D35">
        <f>ROUNDUP(ROWS($D$6:D35)/repeating_sequence,0)</f>
        <v>5</v>
      </c>
      <c r="E35">
        <f>MOD(ROWS($E$6:E35)-1,repeating_sequence)+1</f>
        <v>6</v>
      </c>
      <c r="F35" t="str" cm="1">
        <f t="array" ref="F35">_xlfn.IFS(AND(je[[#This Row],[je_num]]&gt;=1,je[[#This Row],[je_num]]&lt;=2),"expense",
AND(je[[#This Row],[je_num]]&gt;=3,je[[#This Row],[je_num]]&lt;=4),"income",
je[[#This Row],[je_num]]&gt;4,"-")</f>
        <v>-</v>
      </c>
      <c r="G35" t="str">
        <f>CHOOSE(je[[#This Row],[pos]],"[debit1]","[debit2]","[debit3]","[credit1]","[credit2]","[credit3]")</f>
        <v>[credit3]</v>
      </c>
      <c r="H35" s="2" t="str">
        <f>IF(je[[#This Row],[look_up_table]]="-","-",je[[#This Row],[look_up_table]]&amp;je[[#This Row],[look_up_cell]])</f>
        <v>-</v>
      </c>
      <c r="I35" s="2" t="e">
        <f ca="1">INDEX(INDIRECT(je[[#This Row],[look_up_range]]),
MATCH(je[[#This Row],[je_num]],INDIRECT(je[[#This Row],[look_up_table]]&amp;"[ref]"),0)
)</f>
        <v>#REF!</v>
      </c>
    </row>
    <row r="36" spans="4:9" x14ac:dyDescent="0.3">
      <c r="D36">
        <f>ROUNDUP(ROWS($D$6:D36)/repeating_sequence,0)</f>
        <v>6</v>
      </c>
      <c r="E36">
        <f>MOD(ROWS($E$6:E36)-1,repeating_sequence)+1</f>
        <v>1</v>
      </c>
      <c r="F36" t="str" cm="1">
        <f t="array" ref="F36">_xlfn.IFS(AND(je[[#This Row],[je_num]]&gt;=1,je[[#This Row],[je_num]]&lt;=2),"expense",
AND(je[[#This Row],[je_num]]&gt;=3,je[[#This Row],[je_num]]&lt;=4),"income",
je[[#This Row],[je_num]]&gt;4,"-")</f>
        <v>-</v>
      </c>
      <c r="G36" t="str">
        <f>CHOOSE(je[[#This Row],[pos]],"[debit1]","[debit2]","[debit3]","[credit1]","[credit2]","[credit3]")</f>
        <v>[debit1]</v>
      </c>
      <c r="H36" s="2" t="str">
        <f>IF(je[[#This Row],[look_up_table]]="-","-",je[[#This Row],[look_up_table]]&amp;je[[#This Row],[look_up_cell]])</f>
        <v>-</v>
      </c>
      <c r="I36" s="2" t="e">
        <f ca="1">INDEX(INDIRECT(je[[#This Row],[look_up_range]]),
MATCH(je[[#This Row],[je_num]],INDIRECT(je[[#This Row],[look_up_table]]&amp;"[ref]"),0)
)</f>
        <v>#REF!</v>
      </c>
    </row>
    <row r="37" spans="4:9" x14ac:dyDescent="0.3">
      <c r="D37">
        <f>ROUNDUP(ROWS($D$6:D37)/repeating_sequence,0)</f>
        <v>6</v>
      </c>
      <c r="E37">
        <f>MOD(ROWS($E$6:E37)-1,repeating_sequence)+1</f>
        <v>2</v>
      </c>
      <c r="F37" t="str" cm="1">
        <f t="array" ref="F37">_xlfn.IFS(AND(je[[#This Row],[je_num]]&gt;=1,je[[#This Row],[je_num]]&lt;=2),"expense",
AND(je[[#This Row],[je_num]]&gt;=3,je[[#This Row],[je_num]]&lt;=4),"income",
je[[#This Row],[je_num]]&gt;4,"-")</f>
        <v>-</v>
      </c>
      <c r="G37" t="str">
        <f>CHOOSE(je[[#This Row],[pos]],"[debit1]","[debit2]","[debit3]","[credit1]","[credit2]","[credit3]")</f>
        <v>[debit2]</v>
      </c>
      <c r="H37" s="2" t="str">
        <f>IF(je[[#This Row],[look_up_table]]="-","-",je[[#This Row],[look_up_table]]&amp;je[[#This Row],[look_up_cell]])</f>
        <v>-</v>
      </c>
      <c r="I37" s="2" t="e">
        <f ca="1">INDEX(INDIRECT(je[[#This Row],[look_up_range]]),
MATCH(je[[#This Row],[je_num]],INDIRECT(je[[#This Row],[look_up_table]]&amp;"[ref]"),0)
)</f>
        <v>#REF!</v>
      </c>
    </row>
    <row r="38" spans="4:9" x14ac:dyDescent="0.3">
      <c r="D38">
        <f>ROUNDUP(ROWS($D$6:D38)/repeating_sequence,0)</f>
        <v>6</v>
      </c>
      <c r="E38">
        <f>MOD(ROWS($E$6:E38)-1,repeating_sequence)+1</f>
        <v>3</v>
      </c>
      <c r="F38" t="str" cm="1">
        <f t="array" ref="F38">_xlfn.IFS(AND(je[[#This Row],[je_num]]&gt;=1,je[[#This Row],[je_num]]&lt;=2),"expense",
AND(je[[#This Row],[je_num]]&gt;=3,je[[#This Row],[je_num]]&lt;=4),"income",
je[[#This Row],[je_num]]&gt;4,"-")</f>
        <v>-</v>
      </c>
      <c r="G38" t="str">
        <f>CHOOSE(je[[#This Row],[pos]],"[debit1]","[debit2]","[debit3]","[credit1]","[credit2]","[credit3]")</f>
        <v>[debit3]</v>
      </c>
      <c r="H38" s="2" t="str">
        <f>IF(je[[#This Row],[look_up_table]]="-","-",je[[#This Row],[look_up_table]]&amp;je[[#This Row],[look_up_cell]])</f>
        <v>-</v>
      </c>
      <c r="I38" s="2" t="e">
        <f ca="1">INDEX(INDIRECT(je[[#This Row],[look_up_range]]),
MATCH(je[[#This Row],[je_num]],INDIRECT(je[[#This Row],[look_up_table]]&amp;"[ref]"),0)
)</f>
        <v>#REF!</v>
      </c>
    </row>
  </sheetData>
  <conditionalFormatting sqref="D6:H38">
    <cfRule type="expression" dxfId="14" priority="1">
      <formula>$F6="-"</formula>
    </cfRule>
    <cfRule type="expression" dxfId="13" priority="2">
      <formula>$F6="income"</formula>
    </cfRule>
    <cfRule type="expression" dxfId="12" priority="3">
      <formula>$F6="expense"</formula>
    </cfRule>
    <cfRule type="expression" dxfId="11" priority="4">
      <formula>$E6=6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repeating_sequence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2021-05-15T01:21:15Z</dcterms:created>
  <dcterms:modified xsi:type="dcterms:W3CDTF">2021-05-15T06:13:58Z</dcterms:modified>
</cp:coreProperties>
</file>