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ESTIC PASSENGER" sheetId="1" r:id="rId4"/>
    <sheet state="visible" name="FOREIGN PASSENGER" sheetId="2" r:id="rId5"/>
    <sheet state="visible" name="CARGO" sheetId="3" r:id="rId6"/>
  </sheets>
  <definedNames/>
  <calcPr/>
  <extLst>
    <ext uri="GoogleSheetsCustomDataVersion1">
      <go:sheetsCustomData xmlns:go="http://customooxmlschemas.google.com/" r:id="rId7" roundtripDataSignature="AMtx7miUgJaqRPKnd5Qp7dXCegkHuP1BVA=="/>
    </ext>
  </extLst>
</workbook>
</file>

<file path=xl/sharedStrings.xml><?xml version="1.0" encoding="utf-8"?>
<sst xmlns="http://schemas.openxmlformats.org/spreadsheetml/2006/main" count="906" uniqueCount="85">
  <si>
    <t>PASSENGERS MOVEMENT DOMESTIC</t>
  </si>
  <si>
    <t>PASSENGER MOVEMENT Q1,Q2 &amp; HALF YEAR 2019 ANALYSIS</t>
  </si>
  <si>
    <t>S/N</t>
  </si>
  <si>
    <t>AIRPORTS</t>
  </si>
  <si>
    <t>JANUARY</t>
  </si>
  <si>
    <t>FEBRUARY</t>
  </si>
  <si>
    <t>MARCH</t>
  </si>
  <si>
    <t>APRIL</t>
  </si>
  <si>
    <t>MAY</t>
  </si>
  <si>
    <t>JUNE</t>
  </si>
  <si>
    <t xml:space="preserve">         TOTAL</t>
  </si>
  <si>
    <t>GRAND</t>
  </si>
  <si>
    <t>Q1 2019</t>
  </si>
  <si>
    <t>Q2 2019</t>
  </si>
  <si>
    <t>HALF YEAR 2019</t>
  </si>
  <si>
    <t>Q1 2018</t>
  </si>
  <si>
    <t>Q2 2018</t>
  </si>
  <si>
    <t>HALF YEAR 2018</t>
  </si>
  <si>
    <t>Q4 2018</t>
  </si>
  <si>
    <t>Q1 (Q/Q %)</t>
  </si>
  <si>
    <t>Q1 (Y/Y %)</t>
  </si>
  <si>
    <t>Q2 (Q/Q %)</t>
  </si>
  <si>
    <t>Q2 (Y/Y %)</t>
  </si>
  <si>
    <t>HY % GR</t>
  </si>
  <si>
    <t>ARR</t>
  </si>
  <si>
    <t>DEP</t>
  </si>
  <si>
    <t>TOTAL</t>
  </si>
  <si>
    <t xml:space="preserve">   ARR</t>
  </si>
  <si>
    <t xml:space="preserve">    TOTAL</t>
  </si>
  <si>
    <t>Total</t>
  </si>
  <si>
    <t>LAGOS</t>
  </si>
  <si>
    <t>ABUJA</t>
  </si>
  <si>
    <t>PHC</t>
  </si>
  <si>
    <t>KANO</t>
  </si>
  <si>
    <t>ENUGU</t>
  </si>
  <si>
    <t>OSUBI</t>
  </si>
  <si>
    <t>KADUNA</t>
  </si>
  <si>
    <t>CALABAR</t>
  </si>
  <si>
    <t>SOKOTO</t>
  </si>
  <si>
    <t>BENIN</t>
  </si>
  <si>
    <t>MAIDUGURI</t>
  </si>
  <si>
    <t>JOS</t>
  </si>
  <si>
    <t>OWERRI</t>
  </si>
  <si>
    <t>YOLA</t>
  </si>
  <si>
    <t>ILORIN</t>
  </si>
  <si>
    <t>IBADAN</t>
  </si>
  <si>
    <t>MINNA</t>
  </si>
  <si>
    <t>AKURE</t>
  </si>
  <si>
    <t>KATSINA</t>
  </si>
  <si>
    <t>MAKURDI</t>
  </si>
  <si>
    <t>-</t>
  </si>
  <si>
    <t>AKWA IBOM</t>
  </si>
  <si>
    <t>ASABA</t>
  </si>
  <si>
    <t>GOMBE</t>
  </si>
  <si>
    <t>EKET</t>
  </si>
  <si>
    <t>ZARIA</t>
  </si>
  <si>
    <t>BAUCHI</t>
  </si>
  <si>
    <t>ESCRAVOS</t>
  </si>
  <si>
    <t>FORCADOS</t>
  </si>
  <si>
    <t>KEBBI</t>
  </si>
  <si>
    <t>FINIMA</t>
  </si>
  <si>
    <t>DUTSE</t>
  </si>
  <si>
    <t>AIRCRAFT MOVEMENT DOMESTIC</t>
  </si>
  <si>
    <t>AIR MOVEMENT</t>
  </si>
  <si>
    <t>AIRCRAFT MOVEMENT Q1,Q2 &amp; HALF YEAR 2019 ANALYSIS</t>
  </si>
  <si>
    <t xml:space="preserve">    GRAND</t>
  </si>
  <si>
    <t>HARMONIZED PASSENGER MOVEMENTS JANUARY - JUNE 2019 (Foreign)</t>
  </si>
  <si>
    <t>PASSENGERS MOVEMENT FOREIGN</t>
  </si>
  <si>
    <t>HARMONIZED AIRCRAFT MOVEMENTS JANUARY - JUNE 2019 (Foreign)</t>
  </si>
  <si>
    <t>AIRCRAFT MOVEMENT FOREIGN</t>
  </si>
  <si>
    <t>AIR CRAFT MOVEMENT</t>
  </si>
  <si>
    <t>HARMONIZED CARGO MOVEMENT REPORT FROM JANUARY - JUNE 2019</t>
  </si>
  <si>
    <t>CARGO MOVEMENT (KG)</t>
  </si>
  <si>
    <t>CARGO MOVEMENT (KG) Q1,Q2 &amp; HALF YEAR 2019 ANALYSIS</t>
  </si>
  <si>
    <t>FEBUARY</t>
  </si>
  <si>
    <t>TOTAL IMPORT</t>
  </si>
  <si>
    <t>TOTAL EXPORT</t>
  </si>
  <si>
    <t>GRAND TOTAL</t>
  </si>
  <si>
    <t>AIRPORT</t>
  </si>
  <si>
    <t>IMPORT</t>
  </si>
  <si>
    <t>EXPORT</t>
  </si>
  <si>
    <t>HARMONIZED MAILS MOVEMENT REPORT FROM JANUARY - JUNE 2019</t>
  </si>
  <si>
    <t>MAIL MOVEMENT (KG)</t>
  </si>
  <si>
    <t>MAIL MOVEMENT (KG) Q1,Q2 &amp; HALF YEAR 2019 ANALYSIS</t>
  </si>
  <si>
    <t>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</si>
</sst>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-* #,##0.00_-;\-* #,##0.00_-;_-* &quot;-&quot;??_-;_-@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20.0"/>
      <color theme="1"/>
      <name val="Calibri"/>
    </font>
    <font>
      <sz val="12.0"/>
      <color rgb="FF000000"/>
      <name val="Arial Black"/>
    </font>
    <font>
      <b/>
      <sz val="14.0"/>
      <color rgb="FF000000"/>
      <name val="Arial Black"/>
    </font>
    <font>
      <b/>
      <sz val="14.0"/>
      <color rgb="FF000000"/>
      <name val="Calibri"/>
    </font>
    <font>
      <sz val="14.0"/>
      <color rgb="FF000000"/>
      <name val="Calibri"/>
    </font>
    <font>
      <sz val="14.0"/>
      <color rgb="FF000000"/>
      <name val="Arial Black"/>
    </font>
    <font>
      <b/>
      <sz val="11.0"/>
      <color rgb="FF000000"/>
      <name val="Arial Black"/>
    </font>
    <font>
      <sz val="14.0"/>
      <color theme="1"/>
      <name val="Calibri"/>
    </font>
    <font>
      <sz val="11.0"/>
      <color rgb="FF000000"/>
      <name val="Arial Black"/>
    </font>
    <font>
      <sz val="11.0"/>
      <color theme="1"/>
      <name val="Arial Black"/>
    </font>
    <font>
      <b/>
      <sz val="12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1.0"/>
      <color theme="1"/>
      <name val="Arial Black"/>
    </font>
    <font>
      <b/>
      <sz val="2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Border="1" applyFont="1"/>
    <xf borderId="8" fillId="0" fontId="6" numFmtId="0" xfId="0" applyBorder="1" applyFont="1"/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4" fillId="0" fontId="6" numFmtId="0" xfId="0" applyBorder="1" applyFont="1"/>
    <xf borderId="9" fillId="0" fontId="6" numFmtId="0" xfId="0" applyBorder="1" applyFont="1"/>
    <xf borderId="10" fillId="0" fontId="6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/>
    </xf>
    <xf borderId="0" fillId="0" fontId="8" numFmtId="0" xfId="0" applyFont="1"/>
    <xf borderId="11" fillId="0" fontId="7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2" fillId="0" fontId="7" numFmtId="0" xfId="0" applyAlignment="1" applyBorder="1" applyFont="1">
      <alignment horizontal="center"/>
    </xf>
    <xf borderId="15" fillId="0" fontId="9" numFmtId="0" xfId="0" applyBorder="1" applyFont="1"/>
    <xf borderId="12" fillId="0" fontId="6" numFmtId="0" xfId="0" applyBorder="1" applyFont="1"/>
    <xf borderId="11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8" fillId="0" fontId="6" numFmtId="1" xfId="0" applyAlignment="1" applyBorder="1" applyFont="1" applyNumberFormat="1">
      <alignment horizontal="center"/>
    </xf>
    <xf borderId="6" fillId="0" fontId="6" numFmtId="0" xfId="0" applyAlignment="1" applyBorder="1" applyFont="1">
      <alignment horizontal="center"/>
    </xf>
    <xf borderId="19" fillId="2" fontId="6" numFmtId="0" xfId="0" applyAlignment="1" applyBorder="1" applyFill="1" applyFont="1">
      <alignment horizontal="center"/>
    </xf>
    <xf borderId="18" fillId="2" fontId="6" numFmtId="0" xfId="0" applyAlignment="1" applyBorder="1" applyFont="1">
      <alignment horizontal="center"/>
    </xf>
    <xf borderId="20" fillId="2" fontId="6" numFmtId="0" xfId="0" applyAlignment="1" applyBorder="1" applyFont="1">
      <alignment horizontal="center"/>
    </xf>
    <xf borderId="21" fillId="2" fontId="6" numFmtId="0" xfId="0" applyAlignment="1" applyBorder="1" applyFont="1">
      <alignment horizontal="center"/>
    </xf>
    <xf borderId="18" fillId="0" fontId="6" numFmtId="0" xfId="0" applyAlignment="1" applyBorder="1" applyFont="1">
      <alignment horizontal="center"/>
    </xf>
    <xf borderId="6" fillId="0" fontId="6" numFmtId="1" xfId="0" applyAlignment="1" applyBorder="1" applyFont="1" applyNumberFormat="1">
      <alignment horizontal="center"/>
    </xf>
    <xf borderId="22" fillId="2" fontId="6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24" fillId="0" fontId="6" numFmtId="0" xfId="0" applyAlignment="1" applyBorder="1" applyFont="1">
      <alignment horizontal="center" shrinkToFit="0" wrapText="1"/>
    </xf>
    <xf borderId="25" fillId="0" fontId="6" numFmtId="0" xfId="0" applyAlignment="1" applyBorder="1" applyFont="1">
      <alignment horizontal="center"/>
    </xf>
    <xf borderId="26" fillId="0" fontId="7" numFmtId="0" xfId="0" applyBorder="1" applyFont="1"/>
    <xf borderId="27" fillId="0" fontId="7" numFmtId="0" xfId="0" applyBorder="1" applyFont="1"/>
    <xf borderId="28" fillId="3" fontId="7" numFmtId="0" xfId="0" applyBorder="1" applyFill="1" applyFont="1"/>
    <xf borderId="29" fillId="3" fontId="7" numFmtId="0" xfId="0" applyBorder="1" applyFont="1"/>
    <xf borderId="30" fillId="0" fontId="7" numFmtId="0" xfId="0" applyBorder="1" applyFont="1"/>
    <xf borderId="31" fillId="0" fontId="10" numFmtId="0" xfId="0" applyBorder="1" applyFont="1"/>
    <xf borderId="32" fillId="0" fontId="10" numFmtId="164" xfId="0" applyBorder="1" applyFont="1" applyNumberFormat="1"/>
    <xf borderId="33" fillId="0" fontId="11" numFmtId="164" xfId="0" applyAlignment="1" applyBorder="1" applyFont="1" applyNumberFormat="1">
      <alignment horizontal="center"/>
    </xf>
    <xf borderId="34" fillId="0" fontId="11" numFmtId="164" xfId="0" applyAlignment="1" applyBorder="1" applyFont="1" applyNumberFormat="1">
      <alignment horizontal="center"/>
    </xf>
    <xf borderId="35" fillId="0" fontId="12" numFmtId="164" xfId="0" applyAlignment="1" applyBorder="1" applyFont="1" applyNumberFormat="1">
      <alignment horizontal="right"/>
    </xf>
    <xf borderId="30" fillId="0" fontId="11" numFmtId="164" xfId="0" applyAlignment="1" applyBorder="1" applyFont="1" applyNumberFormat="1">
      <alignment horizontal="center"/>
    </xf>
    <xf borderId="27" fillId="0" fontId="11" numFmtId="164" xfId="0" applyAlignment="1" applyBorder="1" applyFont="1" applyNumberFormat="1">
      <alignment horizontal="center"/>
    </xf>
    <xf borderId="35" fillId="0" fontId="13" numFmtId="164" xfId="0" applyAlignment="1" applyBorder="1" applyFont="1" applyNumberFormat="1">
      <alignment horizontal="right"/>
    </xf>
    <xf borderId="29" fillId="2" fontId="12" numFmtId="164" xfId="0" applyAlignment="1" applyBorder="1" applyFont="1" applyNumberFormat="1">
      <alignment horizontal="right"/>
    </xf>
    <xf borderId="36" fillId="0" fontId="11" numFmtId="164" xfId="0" applyAlignment="1" applyBorder="1" applyFont="1" applyNumberFormat="1">
      <alignment horizontal="center"/>
    </xf>
    <xf borderId="35" fillId="0" fontId="10" numFmtId="164" xfId="0" applyAlignment="1" applyBorder="1" applyFont="1" applyNumberFormat="1">
      <alignment horizontal="right"/>
    </xf>
    <xf borderId="29" fillId="2" fontId="10" numFmtId="164" xfId="0" applyAlignment="1" applyBorder="1" applyFont="1" applyNumberFormat="1">
      <alignment horizontal="right"/>
    </xf>
    <xf borderId="26" fillId="0" fontId="12" numFmtId="164" xfId="0" applyAlignment="1" applyBorder="1" applyFont="1" applyNumberFormat="1">
      <alignment horizontal="right"/>
    </xf>
    <xf borderId="27" fillId="0" fontId="12" numFmtId="164" xfId="0" applyAlignment="1" applyBorder="1" applyFont="1" applyNumberFormat="1">
      <alignment horizontal="right"/>
    </xf>
    <xf borderId="0" fillId="0" fontId="1" numFmtId="164" xfId="0" applyFont="1" applyNumberFormat="1"/>
    <xf borderId="37" fillId="0" fontId="1" numFmtId="2" xfId="0" applyBorder="1" applyFont="1" applyNumberFormat="1"/>
    <xf borderId="25" fillId="0" fontId="1" numFmtId="2" xfId="0" applyBorder="1" applyFont="1" applyNumberFormat="1"/>
    <xf borderId="38" fillId="3" fontId="1" numFmtId="2" xfId="0" applyBorder="1" applyFont="1" applyNumberFormat="1"/>
    <xf borderId="39" fillId="3" fontId="1" numFmtId="2" xfId="0" applyBorder="1" applyFont="1" applyNumberFormat="1"/>
    <xf borderId="3" fillId="0" fontId="1" numFmtId="2" xfId="0" applyBorder="1" applyFont="1" applyNumberFormat="1"/>
    <xf borderId="40" fillId="0" fontId="10" numFmtId="0" xfId="0" applyBorder="1" applyFont="1"/>
    <xf borderId="2" fillId="0" fontId="10" numFmtId="164" xfId="0" applyBorder="1" applyFont="1" applyNumberFormat="1"/>
    <xf borderId="37" fillId="0" fontId="11" numFmtId="164" xfId="0" applyAlignment="1" applyBorder="1" applyFont="1" applyNumberFormat="1">
      <alignment horizontal="center"/>
    </xf>
    <xf borderId="25" fillId="0" fontId="11" numFmtId="164" xfId="0" applyAlignment="1" applyBorder="1" applyFont="1" applyNumberFormat="1">
      <alignment horizontal="center"/>
    </xf>
    <xf borderId="3" fillId="0" fontId="11" numFmtId="164" xfId="0" applyAlignment="1" applyBorder="1" applyFont="1" applyNumberFormat="1">
      <alignment horizontal="center"/>
    </xf>
    <xf borderId="25" fillId="0" fontId="1" numFmtId="3" xfId="0" applyBorder="1" applyFont="1" applyNumberFormat="1"/>
    <xf borderId="37" fillId="2" fontId="11" numFmtId="164" xfId="0" applyAlignment="1" applyBorder="1" applyFont="1" applyNumberFormat="1">
      <alignment horizontal="center"/>
    </xf>
    <xf borderId="25" fillId="2" fontId="11" numFmtId="164" xfId="0" applyAlignment="1" applyBorder="1" applyFont="1" applyNumberFormat="1">
      <alignment horizontal="center"/>
    </xf>
    <xf borderId="41" fillId="0" fontId="10" numFmtId="164" xfId="0" applyBorder="1" applyFont="1" applyNumberFormat="1"/>
    <xf borderId="21" fillId="0" fontId="10" numFmtId="164" xfId="0" applyBorder="1" applyFont="1" applyNumberFormat="1"/>
    <xf borderId="42" fillId="2" fontId="11" numFmtId="164" xfId="0" applyAlignment="1" applyBorder="1" applyFont="1" applyNumberFormat="1">
      <alignment horizontal="center"/>
    </xf>
    <xf borderId="43" fillId="0" fontId="1" numFmtId="3" xfId="0" applyBorder="1" applyFont="1" applyNumberFormat="1"/>
    <xf borderId="37" fillId="0" fontId="11" numFmtId="0" xfId="0" applyBorder="1" applyFont="1"/>
    <xf borderId="25" fillId="0" fontId="11" numFmtId="0" xfId="0" applyBorder="1" applyFont="1"/>
    <xf borderId="37" fillId="2" fontId="13" numFmtId="164" xfId="0" applyAlignment="1" applyBorder="1" applyFont="1" applyNumberFormat="1">
      <alignment horizontal="right"/>
    </xf>
    <xf borderId="25" fillId="2" fontId="13" numFmtId="164" xfId="0" applyAlignment="1" applyBorder="1" applyFont="1" applyNumberFormat="1">
      <alignment horizontal="right"/>
    </xf>
    <xf borderId="2" fillId="0" fontId="10" numFmtId="164" xfId="0" applyAlignment="1" applyBorder="1" applyFont="1" applyNumberFormat="1">
      <alignment horizontal="left"/>
    </xf>
    <xf borderId="44" fillId="0" fontId="11" numFmtId="164" xfId="0" applyAlignment="1" applyBorder="1" applyFont="1" applyNumberFormat="1">
      <alignment horizontal="center"/>
    </xf>
    <xf borderId="25" fillId="0" fontId="10" numFmtId="164" xfId="0" applyBorder="1" applyFont="1" applyNumberFormat="1"/>
    <xf borderId="45" fillId="2" fontId="11" numFmtId="164" xfId="0" applyAlignment="1" applyBorder="1" applyFont="1" applyNumberFormat="1">
      <alignment horizontal="center"/>
    </xf>
    <xf borderId="46" fillId="2" fontId="11" numFmtId="164" xfId="0" applyAlignment="1" applyBorder="1" applyFont="1" applyNumberFormat="1">
      <alignment horizontal="center"/>
    </xf>
    <xf borderId="47" fillId="2" fontId="11" numFmtId="164" xfId="0" applyAlignment="1" applyBorder="1" applyFont="1" applyNumberFormat="1">
      <alignment horizontal="center"/>
    </xf>
    <xf borderId="48" fillId="2" fontId="11" numFmtId="164" xfId="0" applyAlignment="1" applyBorder="1" applyFont="1" applyNumberFormat="1">
      <alignment horizontal="center"/>
    </xf>
    <xf borderId="45" fillId="0" fontId="11" numFmtId="164" xfId="0" applyAlignment="1" applyBorder="1" applyFont="1" applyNumberFormat="1">
      <alignment horizontal="center"/>
    </xf>
    <xf borderId="46" fillId="0" fontId="11" numFmtId="164" xfId="0" applyAlignment="1" applyBorder="1" applyFont="1" applyNumberFormat="1">
      <alignment horizontal="center"/>
    </xf>
    <xf borderId="49" fillId="0" fontId="11" numFmtId="164" xfId="0" applyAlignment="1" applyBorder="1" applyFont="1" applyNumberFormat="1">
      <alignment horizontal="center"/>
    </xf>
    <xf borderId="50" fillId="0" fontId="11" numFmtId="164" xfId="0" applyAlignment="1" applyBorder="1" applyFont="1" applyNumberFormat="1">
      <alignment horizontal="center"/>
    </xf>
    <xf borderId="4" fillId="0" fontId="12" numFmtId="0" xfId="0" applyBorder="1" applyFont="1"/>
    <xf borderId="4" fillId="0" fontId="10" numFmtId="164" xfId="0" applyBorder="1" applyFont="1" applyNumberFormat="1"/>
    <xf borderId="45" fillId="0" fontId="14" numFmtId="2" xfId="0" applyBorder="1" applyFont="1" applyNumberFormat="1"/>
    <xf borderId="46" fillId="0" fontId="14" numFmtId="2" xfId="0" applyBorder="1" applyFont="1" applyNumberFormat="1"/>
    <xf borderId="51" fillId="3" fontId="14" numFmtId="2" xfId="0" applyBorder="1" applyFont="1" applyNumberFormat="1"/>
    <xf borderId="52" fillId="3" fontId="14" numFmtId="2" xfId="0" applyBorder="1" applyFont="1" applyNumberFormat="1"/>
    <xf borderId="53" fillId="0" fontId="14" numFmtId="2" xfId="0" applyBorder="1" applyFont="1" applyNumberFormat="1"/>
    <xf borderId="0" fillId="0" fontId="1" numFmtId="2" xfId="0" applyFont="1" applyNumberFormat="1"/>
    <xf borderId="10" fillId="0" fontId="9" numFmtId="0" xfId="0" applyBorder="1" applyFont="1"/>
    <xf borderId="54" fillId="0" fontId="6" numFmtId="0" xfId="0" applyBorder="1" applyFont="1"/>
    <xf borderId="55" fillId="0" fontId="6" numFmtId="0" xfId="0" applyBorder="1" applyFont="1"/>
    <xf borderId="10" fillId="0" fontId="6" numFmtId="0" xfId="0" applyAlignment="1" applyBorder="1" applyFont="1">
      <alignment horizontal="left"/>
    </xf>
    <xf borderId="11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45" fillId="0" fontId="9" numFmtId="0" xfId="0" applyBorder="1" applyFont="1"/>
    <xf borderId="46" fillId="0" fontId="6" numFmtId="0" xfId="0" applyBorder="1" applyFont="1"/>
    <xf borderId="46" fillId="0" fontId="6" numFmtId="0" xfId="0" applyAlignment="1" applyBorder="1" applyFont="1">
      <alignment horizontal="center"/>
    </xf>
    <xf borderId="46" fillId="0" fontId="6" numFmtId="1" xfId="0" applyAlignment="1" applyBorder="1" applyFont="1" applyNumberFormat="1">
      <alignment horizontal="center"/>
    </xf>
    <xf borderId="46" fillId="2" fontId="6" numFmtId="0" xfId="0" applyAlignment="1" applyBorder="1" applyFont="1">
      <alignment horizontal="center"/>
    </xf>
    <xf borderId="46" fillId="0" fontId="6" numFmtId="0" xfId="0" applyAlignment="1" applyBorder="1" applyFont="1">
      <alignment horizontal="left"/>
    </xf>
    <xf borderId="52" fillId="0" fontId="6" numFmtId="0" xfId="0" applyBorder="1" applyFont="1"/>
    <xf borderId="56" fillId="0" fontId="8" numFmtId="0" xfId="0" applyBorder="1" applyFont="1"/>
    <xf borderId="16" fillId="0" fontId="8" numFmtId="0" xfId="0" applyBorder="1" applyFont="1"/>
    <xf borderId="57" fillId="3" fontId="8" numFmtId="0" xfId="0" applyBorder="1" applyFont="1"/>
    <xf borderId="58" fillId="3" fontId="8" numFmtId="0" xfId="0" applyBorder="1" applyFont="1"/>
    <xf borderId="13" fillId="0" fontId="8" numFmtId="0" xfId="0" applyBorder="1" applyFont="1"/>
    <xf borderId="3" fillId="0" fontId="11" numFmtId="164" xfId="0" applyBorder="1" applyFont="1" applyNumberFormat="1"/>
    <xf borderId="25" fillId="0" fontId="11" numFmtId="164" xfId="0" applyBorder="1" applyFont="1" applyNumberFormat="1"/>
    <xf borderId="11" fillId="0" fontId="10" numFmtId="164" xfId="0" applyBorder="1" applyFont="1" applyNumberFormat="1"/>
    <xf borderId="24" fillId="0" fontId="10" numFmtId="164" xfId="0" applyBorder="1" applyFont="1" applyNumberFormat="1"/>
    <xf borderId="26" fillId="0" fontId="1" numFmtId="2" xfId="0" applyBorder="1" applyFont="1" applyNumberFormat="1"/>
    <xf borderId="27" fillId="0" fontId="1" numFmtId="2" xfId="0" applyBorder="1" applyFont="1" applyNumberFormat="1"/>
    <xf borderId="28" fillId="3" fontId="1" numFmtId="2" xfId="0" applyBorder="1" applyFont="1" applyNumberFormat="1"/>
    <xf borderId="29" fillId="3" fontId="1" numFmtId="2" xfId="0" applyBorder="1" applyFont="1" applyNumberFormat="1"/>
    <xf borderId="30" fillId="0" fontId="1" numFmtId="2" xfId="0" applyBorder="1" applyFont="1" applyNumberFormat="1"/>
    <xf borderId="26" fillId="0" fontId="11" numFmtId="164" xfId="0" applyBorder="1" applyFont="1" applyNumberFormat="1"/>
    <xf borderId="27" fillId="0" fontId="11" numFmtId="164" xfId="0" applyBorder="1" applyFont="1" applyNumberFormat="1"/>
    <xf borderId="30" fillId="0" fontId="11" numFmtId="164" xfId="0" applyBorder="1" applyFont="1" applyNumberFormat="1"/>
    <xf borderId="37" fillId="0" fontId="11" numFmtId="164" xfId="0" applyBorder="1" applyFont="1" applyNumberFormat="1"/>
    <xf borderId="42" fillId="2" fontId="13" numFmtId="164" xfId="0" applyAlignment="1" applyBorder="1" applyFont="1" applyNumberFormat="1">
      <alignment horizontal="right"/>
    </xf>
    <xf borderId="45" fillId="0" fontId="11" numFmtId="164" xfId="0" applyBorder="1" applyFont="1" applyNumberFormat="1"/>
    <xf borderId="46" fillId="0" fontId="11" numFmtId="164" xfId="0" applyBorder="1" applyFont="1" applyNumberFormat="1"/>
    <xf borderId="49" fillId="0" fontId="11" numFmtId="164" xfId="0" applyBorder="1" applyFont="1" applyNumberFormat="1"/>
    <xf borderId="50" fillId="0" fontId="11" numFmtId="164" xfId="0" applyBorder="1" applyFont="1" applyNumberFormat="1"/>
    <xf borderId="0" fillId="0" fontId="6" numFmtId="0" xfId="0" applyAlignment="1" applyFont="1">
      <alignment horizontal="center" vertical="center"/>
    </xf>
    <xf borderId="59" fillId="0" fontId="4" numFmtId="0" xfId="0" applyAlignment="1" applyBorder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7" fillId="0" fontId="9" numFmtId="0" xfId="0" applyBorder="1" applyFont="1"/>
    <xf borderId="10" fillId="0" fontId="6" numFmtId="0" xfId="0" applyAlignment="1" applyBorder="1" applyFont="1">
      <alignment horizontal="center"/>
    </xf>
    <xf borderId="34" fillId="0" fontId="6" numFmtId="0" xfId="0" applyBorder="1" applyFont="1"/>
    <xf borderId="62" fillId="0" fontId="6" numFmtId="0" xfId="0" applyAlignment="1" applyBorder="1" applyFont="1">
      <alignment horizontal="left"/>
    </xf>
    <xf borderId="12" fillId="0" fontId="15" numFmtId="0" xfId="0" applyAlignment="1" applyBorder="1" applyFont="1">
      <alignment horizontal="center"/>
    </xf>
    <xf borderId="63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4" fillId="0" fontId="3" numFmtId="0" xfId="0" applyBorder="1" applyFont="1"/>
    <xf borderId="24" fillId="0" fontId="3" numFmtId="0" xfId="0" applyBorder="1" applyFont="1"/>
    <xf borderId="64" fillId="0" fontId="6" numFmtId="0" xfId="0" applyAlignment="1" applyBorder="1" applyFont="1">
      <alignment horizontal="center"/>
    </xf>
    <xf borderId="18" fillId="0" fontId="16" numFmtId="0" xfId="0" applyAlignment="1" applyBorder="1" applyFont="1">
      <alignment horizontal="center"/>
    </xf>
    <xf borderId="22" fillId="0" fontId="16" numFmtId="0" xfId="0" applyAlignment="1" applyBorder="1" applyFont="1">
      <alignment horizontal="center"/>
    </xf>
    <xf borderId="9" fillId="3" fontId="16" numFmtId="0" xfId="0" applyAlignment="1" applyBorder="1" applyFont="1">
      <alignment horizontal="center"/>
    </xf>
    <xf borderId="65" fillId="3" fontId="16" numFmtId="0" xfId="0" applyAlignment="1" applyBorder="1" applyFont="1">
      <alignment horizontal="center"/>
    </xf>
    <xf borderId="45" fillId="0" fontId="16" numFmtId="0" xfId="0" applyAlignment="1" applyBorder="1" applyFont="1">
      <alignment horizontal="center"/>
    </xf>
    <xf borderId="46" fillId="0" fontId="16" numFmtId="0" xfId="0" applyAlignment="1" applyBorder="1" applyFont="1">
      <alignment horizontal="center"/>
    </xf>
    <xf borderId="51" fillId="3" fontId="16" numFmtId="0" xfId="0" applyAlignment="1" applyBorder="1" applyFont="1">
      <alignment horizontal="center"/>
    </xf>
    <xf borderId="25" fillId="0" fontId="16" numFmtId="0" xfId="0" applyAlignment="1" applyBorder="1" applyFont="1">
      <alignment horizontal="center"/>
    </xf>
    <xf borderId="25" fillId="3" fontId="16" numFmtId="0" xfId="0" applyAlignment="1" applyBorder="1" applyFont="1">
      <alignment horizontal="center"/>
    </xf>
    <xf borderId="53" fillId="0" fontId="16" numFmtId="0" xfId="0" applyAlignment="1" applyBorder="1" applyFont="1">
      <alignment horizontal="center"/>
    </xf>
    <xf borderId="52" fillId="3" fontId="16" numFmtId="0" xfId="0" applyAlignment="1" applyBorder="1" applyFont="1">
      <alignment horizontal="center"/>
    </xf>
    <xf borderId="40" fillId="0" fontId="17" numFmtId="0" xfId="0" applyBorder="1" applyFont="1"/>
    <xf borderId="39" fillId="0" fontId="12" numFmtId="164" xfId="0" applyAlignment="1" applyBorder="1" applyFont="1" applyNumberFormat="1">
      <alignment horizontal="right"/>
    </xf>
    <xf borderId="39" fillId="0" fontId="13" numFmtId="164" xfId="0" applyAlignment="1" applyBorder="1" applyFont="1" applyNumberFormat="1">
      <alignment horizontal="right"/>
    </xf>
    <xf borderId="39" fillId="0" fontId="10" numFmtId="164" xfId="0" applyAlignment="1" applyBorder="1" applyFont="1" applyNumberFormat="1">
      <alignment horizontal="right"/>
    </xf>
    <xf borderId="33" fillId="0" fontId="11" numFmtId="164" xfId="0" applyBorder="1" applyFont="1" applyNumberFormat="1"/>
    <xf borderId="62" fillId="0" fontId="11" numFmtId="164" xfId="0" applyBorder="1" applyFont="1" applyNumberFormat="1"/>
    <xf borderId="39" fillId="2" fontId="10" numFmtId="164" xfId="0" applyAlignment="1" applyBorder="1" applyFont="1" applyNumberFormat="1">
      <alignment horizontal="right"/>
    </xf>
    <xf borderId="37" fillId="0" fontId="12" numFmtId="164" xfId="0" applyAlignment="1" applyBorder="1" applyFont="1" applyNumberFormat="1">
      <alignment horizontal="right"/>
    </xf>
    <xf borderId="25" fillId="0" fontId="12" numFmtId="164" xfId="0" applyAlignment="1" applyBorder="1" applyFont="1" applyNumberFormat="1">
      <alignment horizontal="right"/>
    </xf>
    <xf borderId="25" fillId="3" fontId="1" numFmtId="2" xfId="0" applyBorder="1" applyFont="1" applyNumberFormat="1"/>
    <xf borderId="1" fillId="0" fontId="11" numFmtId="164" xfId="0" applyBorder="1" applyFont="1" applyNumberFormat="1"/>
    <xf borderId="0" fillId="0" fontId="11" numFmtId="0" xfId="0" applyFont="1"/>
    <xf borderId="26" fillId="0" fontId="11" numFmtId="164" xfId="0" applyAlignment="1" applyBorder="1" applyFont="1" applyNumberFormat="1">
      <alignment horizontal="center"/>
    </xf>
    <xf borderId="38" fillId="3" fontId="18" numFmtId="165" xfId="0" applyBorder="1" applyFont="1" applyNumberFormat="1"/>
    <xf borderId="25" fillId="3" fontId="18" numFmtId="165" xfId="0" applyBorder="1" applyFont="1" applyNumberFormat="1"/>
    <xf borderId="25" fillId="0" fontId="12" numFmtId="164" xfId="0" applyBorder="1" applyFont="1" applyNumberFormat="1"/>
    <xf borderId="37" fillId="0" fontId="1" numFmtId="164" xfId="0" applyBorder="1" applyFont="1" applyNumberFormat="1"/>
    <xf borderId="25" fillId="0" fontId="1" numFmtId="164" xfId="0" applyBorder="1" applyFont="1" applyNumberFormat="1"/>
    <xf borderId="25" fillId="2" fontId="19" numFmtId="164" xfId="0" applyAlignment="1" applyBorder="1" applyFont="1" applyNumberFormat="1">
      <alignment horizontal="right"/>
    </xf>
    <xf borderId="25" fillId="2" fontId="10" numFmtId="164" xfId="0" applyAlignment="1" applyBorder="1" applyFont="1" applyNumberFormat="1">
      <alignment horizontal="right"/>
    </xf>
    <xf borderId="50" fillId="0" fontId="10" numFmtId="164" xfId="0" applyBorder="1" applyFont="1" applyNumberFormat="1"/>
    <xf borderId="50" fillId="0" fontId="12" numFmtId="164" xfId="0" applyAlignment="1" applyBorder="1" applyFont="1" applyNumberFormat="1">
      <alignment horizontal="right"/>
    </xf>
    <xf borderId="66" fillId="0" fontId="12" numFmtId="164" xfId="0" applyAlignment="1" applyBorder="1" applyFont="1" applyNumberFormat="1">
      <alignment horizontal="right"/>
    </xf>
    <xf borderId="48" fillId="2" fontId="19" numFmtId="164" xfId="0" applyAlignment="1" applyBorder="1" applyFont="1" applyNumberFormat="1">
      <alignment horizontal="right"/>
    </xf>
    <xf borderId="4" fillId="0" fontId="1" numFmtId="0" xfId="0" applyBorder="1" applyFont="1"/>
    <xf borderId="45" fillId="0" fontId="16" numFmtId="2" xfId="0" applyBorder="1" applyFont="1" applyNumberFormat="1"/>
    <xf borderId="46" fillId="0" fontId="16" numFmtId="2" xfId="0" applyBorder="1" applyFont="1" applyNumberFormat="1"/>
    <xf borderId="51" fillId="3" fontId="16" numFmtId="2" xfId="0" applyBorder="1" applyFont="1" applyNumberFormat="1"/>
    <xf borderId="46" fillId="3" fontId="16" numFmtId="2" xfId="0" applyBorder="1" applyFont="1" applyNumberFormat="1"/>
    <xf borderId="53" fillId="0" fontId="16" numFmtId="2" xfId="0" applyBorder="1" applyFont="1" applyNumberFormat="1"/>
    <xf borderId="52" fillId="3" fontId="16" numFmtId="2" xfId="0" applyBorder="1" applyFont="1" applyNumberFormat="1"/>
    <xf borderId="1" fillId="0" fontId="2" numFmtId="164" xfId="0" applyAlignment="1" applyBorder="1" applyFont="1" applyNumberFormat="1">
      <alignment horizontal="center"/>
    </xf>
    <xf borderId="10" fillId="0" fontId="12" numFmtId="0" xfId="0" applyBorder="1" applyFont="1"/>
    <xf borderId="54" fillId="0" fontId="6" numFmtId="0" xfId="0" applyAlignment="1" applyBorder="1" applyFont="1">
      <alignment horizontal="center" shrinkToFit="0" wrapText="1"/>
    </xf>
    <xf borderId="59" fillId="0" fontId="8" numFmtId="0" xfId="0" applyAlignment="1" applyBorder="1" applyFont="1">
      <alignment horizontal="center"/>
    </xf>
    <xf borderId="45" fillId="0" fontId="12" numFmtId="0" xfId="0" applyBorder="1" applyFont="1"/>
    <xf borderId="11" fillId="0" fontId="6" numFmtId="0" xfId="0" applyAlignment="1" applyBorder="1" applyFont="1">
      <alignment horizontal="center" shrinkToFit="0" wrapText="1"/>
    </xf>
    <xf borderId="37" fillId="0" fontId="16" numFmtId="0" xfId="0" applyAlignment="1" applyBorder="1" applyFont="1">
      <alignment horizontal="center"/>
    </xf>
    <xf borderId="38" fillId="3" fontId="16" numFmtId="0" xfId="0" applyAlignment="1" applyBorder="1" applyFont="1">
      <alignment horizontal="center"/>
    </xf>
    <xf borderId="39" fillId="3" fontId="16" numFmtId="0" xfId="0" applyAlignment="1" applyBorder="1" applyFont="1">
      <alignment horizontal="center"/>
    </xf>
    <xf borderId="3" fillId="0" fontId="16" numFmtId="0" xfId="0" applyAlignment="1" applyBorder="1" applyFont="1">
      <alignment horizontal="center"/>
    </xf>
    <xf borderId="34" fillId="0" fontId="11" numFmtId="164" xfId="0" applyBorder="1" applyFont="1" applyNumberFormat="1"/>
    <xf borderId="38" fillId="2" fontId="11" numFmtId="164" xfId="0" applyAlignment="1" applyBorder="1" applyFont="1" applyNumberFormat="1">
      <alignment horizontal="center"/>
    </xf>
    <xf borderId="3" fillId="0" fontId="12" numFmtId="164" xfId="0" applyAlignment="1" applyBorder="1" applyFont="1" applyNumberFormat="1">
      <alignment horizontal="right"/>
    </xf>
    <xf borderId="45" fillId="0" fontId="1" numFmtId="164" xfId="0" applyBorder="1" applyFont="1" applyNumberFormat="1"/>
    <xf borderId="46" fillId="0" fontId="1" numFmtId="164" xfId="0" applyBorder="1" applyFont="1" applyNumberFormat="1"/>
    <xf borderId="51" fillId="3" fontId="1" numFmtId="2" xfId="0" applyBorder="1" applyFont="1" applyNumberFormat="1"/>
    <xf borderId="45" fillId="0" fontId="1" numFmtId="2" xfId="0" applyBorder="1" applyFont="1" applyNumberFormat="1"/>
    <xf borderId="46" fillId="0" fontId="1" numFmtId="2" xfId="0" applyBorder="1" applyFont="1" applyNumberFormat="1"/>
    <xf borderId="52" fillId="3" fontId="1" numFmtId="2" xfId="0" applyBorder="1" applyFont="1" applyNumberFormat="1"/>
    <xf borderId="53" fillId="0" fontId="1" numFmtId="2" xfId="0" applyBorder="1" applyFont="1" applyNumberFormat="1"/>
    <xf borderId="67" fillId="0" fontId="10" numFmtId="164" xfId="0" applyBorder="1" applyFont="1" applyNumberFormat="1"/>
    <xf borderId="68" fillId="0" fontId="10" numFmtId="164" xfId="0" applyBorder="1" applyFont="1" applyNumberFormat="1"/>
    <xf borderId="27" fillId="0" fontId="1" numFmtId="164" xfId="0" applyBorder="1" applyFont="1" applyNumberFormat="1"/>
    <xf borderId="69" fillId="3" fontId="1" numFmtId="2" xfId="0" applyBorder="1" applyFont="1" applyNumberFormat="1"/>
    <xf borderId="1" fillId="0" fontId="10" numFmtId="164" xfId="0" applyBorder="1" applyFont="1" applyNumberFormat="1"/>
    <xf borderId="18" fillId="0" fontId="10" numFmtId="164" xfId="0" applyBorder="1" applyFont="1" applyNumberFormat="1"/>
    <xf borderId="22" fillId="0" fontId="10" numFmtId="164" xfId="0" applyBorder="1" applyFont="1" applyNumberFormat="1"/>
    <xf borderId="9" fillId="0" fontId="10" numFmtId="164" xfId="0" applyBorder="1" applyFont="1" applyNumberFormat="1"/>
    <xf borderId="25" fillId="0" fontId="16" numFmtId="2" xfId="0" applyBorder="1" applyFont="1" applyNumberFormat="1"/>
    <xf borderId="38" fillId="3" fontId="16" numFmtId="2" xfId="0" applyBorder="1" applyFont="1" applyNumberFormat="1"/>
    <xf borderId="3" fillId="0" fontId="16" numFmtId="2" xfId="0" applyBorder="1" applyFont="1" applyNumberFormat="1"/>
    <xf borderId="25" fillId="3" fontId="16" numFmtId="2" xfId="0" applyBorder="1" applyFont="1" applyNumberFormat="1"/>
    <xf borderId="0" fillId="0" fontId="2" numFmtId="0" xfId="0" applyFont="1"/>
    <xf borderId="0" fillId="0" fontId="1" numFmtId="165" xfId="0" applyFont="1" applyNumberFormat="1"/>
    <xf borderId="54" fillId="0" fontId="20" numFmtId="165" xfId="0" applyAlignment="1" applyBorder="1" applyFont="1" applyNumberFormat="1">
      <alignment horizontal="center"/>
    </xf>
    <xf borderId="8" fillId="0" fontId="3" numFmtId="0" xfId="0" applyBorder="1" applyFont="1"/>
    <xf borderId="70" fillId="0" fontId="3" numFmtId="0" xfId="0" applyBorder="1" applyFont="1"/>
    <xf borderId="11" fillId="0" fontId="3" numFmtId="0" xfId="0" applyBorder="1" applyFont="1"/>
    <xf borderId="32" fillId="0" fontId="2" numFmtId="0" xfId="0" applyAlignment="1" applyBorder="1" applyFont="1">
      <alignment horizontal="center"/>
    </xf>
    <xf borderId="32" fillId="0" fontId="3" numFmtId="0" xfId="0" applyBorder="1" applyFont="1"/>
    <xf borderId="25" fillId="0" fontId="14" numFmtId="0" xfId="0" applyBorder="1" applyFont="1"/>
    <xf borderId="1" fillId="0" fontId="14" numFmtId="165" xfId="0" applyAlignment="1" applyBorder="1" applyFont="1" applyNumberFormat="1">
      <alignment horizontal="center"/>
    </xf>
    <xf borderId="50" fillId="0" fontId="14" numFmtId="0" xfId="0" applyAlignment="1" applyBorder="1" applyFont="1">
      <alignment horizontal="center" shrinkToFit="0" wrapText="1"/>
    </xf>
    <xf borderId="50" fillId="0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/>
    </xf>
    <xf borderId="71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25" fillId="0" fontId="14" numFmtId="165" xfId="0" applyBorder="1" applyFont="1" applyNumberFormat="1"/>
    <xf borderId="27" fillId="0" fontId="3" numFmtId="0" xfId="0" applyBorder="1" applyFont="1"/>
    <xf borderId="0" fillId="0" fontId="14" numFmtId="0" xfId="0" applyFont="1"/>
    <xf borderId="45" fillId="0" fontId="14" numFmtId="0" xfId="0" applyBorder="1" applyFont="1"/>
    <xf borderId="46" fillId="0" fontId="14" numFmtId="0" xfId="0" applyBorder="1" applyFont="1"/>
    <xf borderId="53" fillId="0" fontId="14" numFmtId="0" xfId="0" applyBorder="1" applyFont="1"/>
    <xf borderId="25" fillId="0" fontId="18" numFmtId="165" xfId="0" applyAlignment="1" applyBorder="1" applyFont="1" applyNumberFormat="1">
      <alignment vertical="center"/>
    </xf>
    <xf borderId="25" fillId="0" fontId="18" numFmtId="165" xfId="0" applyBorder="1" applyFont="1" applyNumberFormat="1"/>
    <xf borderId="0" fillId="0" fontId="18" numFmtId="0" xfId="0" applyFont="1"/>
    <xf borderId="26" fillId="0" fontId="18" numFmtId="2" xfId="0" applyBorder="1" applyFont="1" applyNumberFormat="1"/>
    <xf borderId="27" fillId="0" fontId="18" numFmtId="2" xfId="0" applyBorder="1" applyFont="1" applyNumberFormat="1"/>
    <xf borderId="28" fillId="3" fontId="18" numFmtId="2" xfId="0" applyBorder="1" applyFont="1" applyNumberFormat="1"/>
    <xf borderId="29" fillId="3" fontId="18" numFmtId="2" xfId="0" applyBorder="1" applyFont="1" applyNumberFormat="1"/>
    <xf borderId="30" fillId="0" fontId="18" numFmtId="2" xfId="0" applyBorder="1" applyFont="1" applyNumberFormat="1"/>
    <xf borderId="37" fillId="0" fontId="18" numFmtId="2" xfId="0" applyBorder="1" applyFont="1" applyNumberFormat="1"/>
    <xf borderId="25" fillId="0" fontId="18" numFmtId="2" xfId="0" applyBorder="1" applyFont="1" applyNumberFormat="1"/>
    <xf borderId="38" fillId="3" fontId="18" numFmtId="2" xfId="0" applyBorder="1" applyFont="1" applyNumberFormat="1"/>
    <xf borderId="39" fillId="3" fontId="18" numFmtId="2" xfId="0" applyBorder="1" applyFont="1" applyNumberFormat="1"/>
    <xf borderId="3" fillId="0" fontId="18" numFmtId="2" xfId="0" applyBorder="1" applyFont="1" applyNumberFormat="1"/>
    <xf borderId="25" fillId="0" fontId="14" numFmtId="165" xfId="0" applyAlignment="1" applyBorder="1" applyFont="1" applyNumberFormat="1">
      <alignment vertical="center"/>
    </xf>
    <xf borderId="0" fillId="0" fontId="18" numFmtId="165" xfId="0" applyFont="1" applyNumberFormat="1"/>
    <xf borderId="54" fillId="0" fontId="2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72" fillId="0" fontId="3" numFmtId="0" xfId="0" applyBorder="1" applyFont="1"/>
    <xf borderId="32" fillId="0" fontId="14" numFmtId="165" xfId="0" applyAlignment="1" applyBorder="1" applyFont="1" applyNumberFormat="1">
      <alignment horizontal="center"/>
    </xf>
    <xf borderId="73" fillId="0" fontId="14" numFmtId="0" xfId="0" applyAlignment="1" applyBorder="1" applyFont="1">
      <alignment horizontal="center" shrinkToFit="0" vertical="center" wrapText="1"/>
    </xf>
    <xf borderId="74" fillId="0" fontId="3" numFmtId="0" xfId="0" applyBorder="1" applyFont="1"/>
    <xf borderId="3" fillId="0" fontId="14" numFmtId="165" xfId="0" applyAlignment="1" applyBorder="1" applyFont="1" applyNumberFormat="1">
      <alignment vertical="center"/>
    </xf>
    <xf borderId="1" fillId="0" fontId="14" numFmtId="165" xfId="0" applyAlignment="1" applyBorder="1" applyFont="1" applyNumberFormat="1">
      <alignment vertical="center"/>
    </xf>
    <xf borderId="37" fillId="0" fontId="18" numFmtId="165" xfId="0" applyBorder="1" applyFont="1" applyNumberFormat="1"/>
    <xf borderId="39" fillId="3" fontId="18" numFmtId="165" xfId="0" applyBorder="1" applyFont="1" applyNumberFormat="1"/>
    <xf borderId="3" fillId="0" fontId="18" numFmtId="165" xfId="0" applyBorder="1" applyFont="1" applyNumberFormat="1"/>
    <xf borderId="53" fillId="0" fontId="14" numFmtId="165" xfId="0" applyAlignment="1" applyBorder="1" applyFont="1" applyNumberFormat="1">
      <alignment vertical="center"/>
    </xf>
    <xf borderId="46" fillId="0" fontId="14" numFmtId="165" xfId="0" applyAlignment="1" applyBorder="1" applyFont="1" applyNumberFormat="1">
      <alignment vertical="center"/>
    </xf>
    <xf borderId="64" fillId="0" fontId="14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2.0" ySplit="3.0" topLeftCell="W4" activePane="bottomRight" state="frozen"/>
      <selection activeCell="W1" sqref="W1" pane="topRight"/>
      <selection activeCell="A4" sqref="A4" pane="bottomLeft"/>
      <selection activeCell="W4" sqref="W4" pane="bottomRight"/>
    </sheetView>
  </sheetViews>
  <sheetFormatPr customHeight="1" defaultColWidth="14.43" defaultRowHeight="15.0"/>
  <cols>
    <col customWidth="1" min="1" max="1" width="5.57"/>
    <col customWidth="1" min="2" max="2" width="16.57"/>
    <col customWidth="1" hidden="1" min="3" max="4" width="12.29"/>
    <col customWidth="1" hidden="1" min="5" max="5" width="14.29"/>
    <col customWidth="1" hidden="1" min="6" max="7" width="12.29"/>
    <col customWidth="1" hidden="1" min="8" max="8" width="14.29"/>
    <col customWidth="1" hidden="1" min="9" max="10" width="12.29"/>
    <col customWidth="1" hidden="1" min="11" max="11" width="14.29"/>
    <col customWidth="1" hidden="1" min="12" max="13" width="12.29"/>
    <col customWidth="1" hidden="1" min="14" max="14" width="14.29"/>
    <col customWidth="1" hidden="1" min="15" max="16" width="12.29"/>
    <col customWidth="1" hidden="1" min="17" max="17" width="14.29"/>
    <col customWidth="1" hidden="1" min="18" max="19" width="12.29"/>
    <col customWidth="1" hidden="1" min="20" max="23" width="14.29"/>
    <col customWidth="1" min="24" max="25" width="10.57"/>
    <col customWidth="1" min="26" max="26" width="14.43"/>
    <col customWidth="1" min="27" max="28" width="10.57"/>
    <col customWidth="1" min="29" max="29" width="14.14"/>
    <col customWidth="1" min="30" max="31" width="10.57"/>
    <col customWidth="1" min="32" max="32" width="14.71"/>
    <col customWidth="1" min="33" max="37" width="9.14"/>
    <col customWidth="1" min="38" max="44" width="10.57"/>
    <col customWidth="1" min="45" max="47" width="7.71"/>
    <col customWidth="1" min="48" max="50" width="7.57"/>
    <col customWidth="1" min="51" max="56" width="7.71"/>
    <col customWidth="1" min="57" max="59" width="7.57"/>
  </cols>
  <sheetData>
    <row r="1" ht="3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 t="s">
        <v>0</v>
      </c>
      <c r="Y1" s="3"/>
      <c r="Z1" s="3"/>
      <c r="AA1" s="3"/>
      <c r="AB1" s="3"/>
      <c r="AC1" s="3"/>
      <c r="AD1" s="3"/>
      <c r="AE1" s="3"/>
      <c r="AF1" s="4"/>
      <c r="AG1" s="1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 t="s">
        <v>1</v>
      </c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8"/>
    </row>
    <row r="2" ht="34.5" customHeight="1">
      <c r="A2" s="9" t="s">
        <v>2</v>
      </c>
      <c r="B2" s="10" t="s">
        <v>3</v>
      </c>
      <c r="C2" s="11" t="s">
        <v>4</v>
      </c>
      <c r="D2" s="7"/>
      <c r="E2" s="8"/>
      <c r="F2" s="12" t="s">
        <v>5</v>
      </c>
      <c r="G2" s="7"/>
      <c r="H2" s="8"/>
      <c r="I2" s="11" t="s">
        <v>6</v>
      </c>
      <c r="J2" s="7"/>
      <c r="K2" s="8"/>
      <c r="L2" s="11" t="s">
        <v>7</v>
      </c>
      <c r="M2" s="7"/>
      <c r="N2" s="8"/>
      <c r="O2" s="11" t="s">
        <v>8</v>
      </c>
      <c r="P2" s="7"/>
      <c r="Q2" s="8"/>
      <c r="R2" s="11" t="s">
        <v>9</v>
      </c>
      <c r="S2" s="7"/>
      <c r="T2" s="8"/>
      <c r="U2" s="13" t="s">
        <v>10</v>
      </c>
      <c r="V2" s="14"/>
      <c r="W2" s="15" t="s">
        <v>11</v>
      </c>
      <c r="X2" s="16" t="s">
        <v>12</v>
      </c>
      <c r="Y2" s="3"/>
      <c r="Z2" s="4"/>
      <c r="AA2" s="16" t="s">
        <v>13</v>
      </c>
      <c r="AB2" s="3"/>
      <c r="AC2" s="4"/>
      <c r="AD2" s="16" t="s">
        <v>14</v>
      </c>
      <c r="AE2" s="3"/>
      <c r="AF2" s="4"/>
      <c r="AG2" s="17" t="s">
        <v>15</v>
      </c>
      <c r="AH2" s="17"/>
      <c r="AI2" s="17"/>
      <c r="AJ2" s="17" t="s">
        <v>16</v>
      </c>
      <c r="AK2" s="17"/>
      <c r="AL2" s="17"/>
      <c r="AM2" s="17" t="s">
        <v>17</v>
      </c>
      <c r="AN2" s="17"/>
      <c r="AO2" s="17"/>
      <c r="AP2" s="17" t="s">
        <v>18</v>
      </c>
      <c r="AQ2" s="17"/>
      <c r="AR2" s="17"/>
      <c r="AS2" s="18" t="s">
        <v>19</v>
      </c>
      <c r="AT2" s="19"/>
      <c r="AU2" s="20"/>
      <c r="AV2" s="18" t="s">
        <v>20</v>
      </c>
      <c r="AW2" s="19"/>
      <c r="AX2" s="21"/>
      <c r="AY2" s="22" t="s">
        <v>21</v>
      </c>
      <c r="AZ2" s="19"/>
      <c r="BA2" s="20"/>
      <c r="BB2" s="18" t="s">
        <v>22</v>
      </c>
      <c r="BC2" s="19"/>
      <c r="BD2" s="21"/>
      <c r="BE2" s="22" t="s">
        <v>23</v>
      </c>
      <c r="BF2" s="19"/>
      <c r="BG2" s="21"/>
    </row>
    <row r="3" ht="34.5" customHeight="1">
      <c r="A3" s="23"/>
      <c r="B3" s="24"/>
      <c r="C3" s="25" t="s">
        <v>24</v>
      </c>
      <c r="D3" s="26" t="s">
        <v>25</v>
      </c>
      <c r="E3" s="27" t="s">
        <v>26</v>
      </c>
      <c r="F3" s="28" t="s">
        <v>24</v>
      </c>
      <c r="G3" s="29" t="s">
        <v>25</v>
      </c>
      <c r="H3" s="30" t="s">
        <v>26</v>
      </c>
      <c r="I3" s="31" t="s">
        <v>24</v>
      </c>
      <c r="J3" s="32" t="s">
        <v>25</v>
      </c>
      <c r="K3" s="33" t="s">
        <v>26</v>
      </c>
      <c r="L3" s="34" t="s">
        <v>27</v>
      </c>
      <c r="M3" s="35" t="s">
        <v>25</v>
      </c>
      <c r="N3" s="30" t="s">
        <v>26</v>
      </c>
      <c r="O3" s="28" t="s">
        <v>24</v>
      </c>
      <c r="P3" s="29" t="s">
        <v>25</v>
      </c>
      <c r="Q3" s="30" t="s">
        <v>26</v>
      </c>
      <c r="R3" s="31" t="s">
        <v>24</v>
      </c>
      <c r="S3" s="36" t="s">
        <v>25</v>
      </c>
      <c r="T3" s="30" t="s">
        <v>26</v>
      </c>
      <c r="U3" s="25" t="s">
        <v>24</v>
      </c>
      <c r="V3" s="37" t="s">
        <v>25</v>
      </c>
      <c r="W3" s="38" t="s">
        <v>26</v>
      </c>
      <c r="X3" s="39" t="s">
        <v>24</v>
      </c>
      <c r="Y3" s="39" t="s">
        <v>25</v>
      </c>
      <c r="Z3" s="39" t="s">
        <v>28</v>
      </c>
      <c r="AA3" s="39" t="s">
        <v>24</v>
      </c>
      <c r="AB3" s="39" t="s">
        <v>25</v>
      </c>
      <c r="AC3" s="39" t="s">
        <v>28</v>
      </c>
      <c r="AD3" s="39" t="s">
        <v>24</v>
      </c>
      <c r="AE3" s="39" t="s">
        <v>25</v>
      </c>
      <c r="AF3" s="39" t="s">
        <v>28</v>
      </c>
      <c r="AG3" s="17" t="s">
        <v>24</v>
      </c>
      <c r="AH3" s="17" t="s">
        <v>25</v>
      </c>
      <c r="AI3" s="17" t="s">
        <v>29</v>
      </c>
      <c r="AJ3" s="17" t="s">
        <v>24</v>
      </c>
      <c r="AK3" s="17" t="s">
        <v>25</v>
      </c>
      <c r="AL3" s="17" t="s">
        <v>29</v>
      </c>
      <c r="AM3" s="17" t="s">
        <v>24</v>
      </c>
      <c r="AN3" s="17" t="s">
        <v>25</v>
      </c>
      <c r="AO3" s="17" t="s">
        <v>29</v>
      </c>
      <c r="AP3" s="17" t="s">
        <v>24</v>
      </c>
      <c r="AQ3" s="17" t="s">
        <v>25</v>
      </c>
      <c r="AR3" s="17" t="s">
        <v>29</v>
      </c>
      <c r="AS3" s="40" t="s">
        <v>24</v>
      </c>
      <c r="AT3" s="41" t="s">
        <v>25</v>
      </c>
      <c r="AU3" s="42" t="s">
        <v>29</v>
      </c>
      <c r="AV3" s="40" t="s">
        <v>24</v>
      </c>
      <c r="AW3" s="41" t="s">
        <v>25</v>
      </c>
      <c r="AX3" s="43" t="s">
        <v>29</v>
      </c>
      <c r="AY3" s="44" t="s">
        <v>24</v>
      </c>
      <c r="AZ3" s="41" t="s">
        <v>25</v>
      </c>
      <c r="BA3" s="42" t="s">
        <v>29</v>
      </c>
      <c r="BB3" s="40" t="s">
        <v>24</v>
      </c>
      <c r="BC3" s="41" t="s">
        <v>25</v>
      </c>
      <c r="BD3" s="43" t="s">
        <v>29</v>
      </c>
      <c r="BE3" s="44" t="s">
        <v>24</v>
      </c>
      <c r="BF3" s="41" t="s">
        <v>25</v>
      </c>
      <c r="BG3" s="43" t="s">
        <v>29</v>
      </c>
    </row>
    <row r="4" ht="34.5" customHeight="1">
      <c r="A4" s="45">
        <v>1.0</v>
      </c>
      <c r="B4" s="46" t="s">
        <v>30</v>
      </c>
      <c r="C4" s="47">
        <v>168395.0</v>
      </c>
      <c r="D4" s="48">
        <v>168135.0</v>
      </c>
      <c r="E4" s="49">
        <v>336530.0</v>
      </c>
      <c r="F4" s="50">
        <v>130920.0</v>
      </c>
      <c r="G4" s="51">
        <v>126708.0</v>
      </c>
      <c r="H4" s="52">
        <v>257628.0</v>
      </c>
      <c r="I4" s="47">
        <v>166159.0</v>
      </c>
      <c r="J4" s="48">
        <v>170239.0</v>
      </c>
      <c r="K4" s="53">
        <v>336398.0</v>
      </c>
      <c r="L4" s="54">
        <v>190510.0</v>
      </c>
      <c r="M4" s="48">
        <v>190756.0</v>
      </c>
      <c r="N4" s="55">
        <v>381266.0</v>
      </c>
      <c r="O4" s="47">
        <v>176321.0</v>
      </c>
      <c r="P4" s="48">
        <v>176567.0</v>
      </c>
      <c r="Q4" s="55">
        <v>352888.0</v>
      </c>
      <c r="R4" s="50">
        <v>190807.0</v>
      </c>
      <c r="S4" s="51">
        <v>148348.0</v>
      </c>
      <c r="T4" s="56">
        <v>339155.0</v>
      </c>
      <c r="U4" s="57">
        <v>1023112.0</v>
      </c>
      <c r="V4" s="58">
        <v>980753.0</v>
      </c>
      <c r="W4" s="49">
        <v>2003865.0</v>
      </c>
      <c r="X4" s="59">
        <f t="shared" ref="X4:Y4" si="1">C4+F4+I4</f>
        <v>465474</v>
      </c>
      <c r="Y4" s="59">
        <f t="shared" si="1"/>
        <v>465082</v>
      </c>
      <c r="Z4" s="59">
        <f t="shared" ref="Z4:Z35" si="9">SUM(X4:Y4)</f>
        <v>930556</v>
      </c>
      <c r="AA4" s="59">
        <f t="shared" ref="AA4:AB4" si="2">L4+O4+R4</f>
        <v>557638</v>
      </c>
      <c r="AB4" s="59">
        <f t="shared" si="2"/>
        <v>515671</v>
      </c>
      <c r="AC4" s="59">
        <f t="shared" ref="AC4:AC35" si="11">SUM(AA4:AB4)</f>
        <v>1073309</v>
      </c>
      <c r="AD4" s="59">
        <f t="shared" ref="AD4:AE4" si="3">X4+AA4</f>
        <v>1023112</v>
      </c>
      <c r="AE4" s="59">
        <f t="shared" si="3"/>
        <v>980753</v>
      </c>
      <c r="AF4" s="59">
        <f t="shared" ref="AF4:AF35" si="13">SUM(AD4:AE4)</f>
        <v>2003865</v>
      </c>
      <c r="AG4" s="59">
        <v>499576.0</v>
      </c>
      <c r="AH4" s="59">
        <v>483020.0</v>
      </c>
      <c r="AI4" s="59">
        <v>982596.0</v>
      </c>
      <c r="AJ4" s="59">
        <v>536597.0</v>
      </c>
      <c r="AK4" s="59">
        <v>527132.0</v>
      </c>
      <c r="AL4" s="59">
        <v>1063729.0</v>
      </c>
      <c r="AM4" s="59">
        <v>1036173.0</v>
      </c>
      <c r="AN4" s="59">
        <v>1010152.0</v>
      </c>
      <c r="AO4" s="59">
        <v>2046325.0</v>
      </c>
      <c r="AP4" s="59">
        <v>581047.0</v>
      </c>
      <c r="AQ4" s="59">
        <v>578295.0</v>
      </c>
      <c r="AR4" s="59">
        <v>1159342.0</v>
      </c>
      <c r="AS4" s="60">
        <f t="shared" ref="AS4:AU4" si="4">(X4/AP4-1)*100</f>
        <v>-19.89047358</v>
      </c>
      <c r="AT4" s="61">
        <f t="shared" si="4"/>
        <v>-19.57703248</v>
      </c>
      <c r="AU4" s="62">
        <f t="shared" si="4"/>
        <v>-19.73412505</v>
      </c>
      <c r="AV4" s="60">
        <f t="shared" ref="AV4:AX4" si="5">(X4/AG4-1)*100</f>
        <v>-6.826188608</v>
      </c>
      <c r="AW4" s="61">
        <f t="shared" si="5"/>
        <v>-3.713717858</v>
      </c>
      <c r="AX4" s="63">
        <f t="shared" si="5"/>
        <v>-5.296174623</v>
      </c>
      <c r="AY4" s="64">
        <f t="shared" ref="AY4:BA4" si="6">(AA4/X4-1)*100</f>
        <v>19.8000318</v>
      </c>
      <c r="AZ4" s="61">
        <f t="shared" si="6"/>
        <v>10.87743667</v>
      </c>
      <c r="BA4" s="62">
        <f t="shared" si="6"/>
        <v>15.34061357</v>
      </c>
      <c r="BB4" s="60">
        <f t="shared" ref="BB4:BG4" si="7">(AA4/AJ4-1)*100</f>
        <v>3.921192254</v>
      </c>
      <c r="BC4" s="61">
        <f t="shared" si="7"/>
        <v>-2.174218222</v>
      </c>
      <c r="BD4" s="63">
        <f t="shared" si="7"/>
        <v>0.9006053233</v>
      </c>
      <c r="BE4" s="64">
        <f t="shared" si="7"/>
        <v>-1.260503796</v>
      </c>
      <c r="BF4" s="61">
        <f t="shared" si="7"/>
        <v>-2.910354085</v>
      </c>
      <c r="BG4" s="63">
        <f t="shared" si="7"/>
        <v>-2.07493922</v>
      </c>
    </row>
    <row r="5" ht="34.5" customHeight="1">
      <c r="A5" s="65">
        <v>2.0</v>
      </c>
      <c r="B5" s="66" t="s">
        <v>31</v>
      </c>
      <c r="C5" s="67">
        <v>190570.0</v>
      </c>
      <c r="D5" s="68">
        <v>163402.0</v>
      </c>
      <c r="E5" s="49">
        <v>353972.0</v>
      </c>
      <c r="F5" s="69">
        <v>138000.0</v>
      </c>
      <c r="G5" s="68">
        <v>132702.0</v>
      </c>
      <c r="H5" s="52">
        <v>270702.0</v>
      </c>
      <c r="I5" s="67">
        <v>165773.0</v>
      </c>
      <c r="J5" s="68">
        <v>160901.0</v>
      </c>
      <c r="K5" s="53">
        <v>326674.0</v>
      </c>
      <c r="L5" s="69">
        <v>179719.0</v>
      </c>
      <c r="M5" s="68">
        <v>184857.0</v>
      </c>
      <c r="N5" s="55">
        <v>364576.0</v>
      </c>
      <c r="O5" s="67">
        <v>171261.0</v>
      </c>
      <c r="P5" s="68">
        <v>168288.0</v>
      </c>
      <c r="Q5" s="55">
        <v>339549.0</v>
      </c>
      <c r="R5" s="69">
        <v>174405.0</v>
      </c>
      <c r="S5" s="68">
        <v>169600.0</v>
      </c>
      <c r="T5" s="56">
        <v>344005.0</v>
      </c>
      <c r="U5" s="57">
        <v>1019728.0</v>
      </c>
      <c r="V5" s="58">
        <v>979750.0</v>
      </c>
      <c r="W5" s="49">
        <v>1999478.0</v>
      </c>
      <c r="X5" s="59">
        <f t="shared" ref="X5:Y5" si="8">C5+F5+I5</f>
        <v>494343</v>
      </c>
      <c r="Y5" s="59">
        <f t="shared" si="8"/>
        <v>457005</v>
      </c>
      <c r="Z5" s="59">
        <f t="shared" si="9"/>
        <v>951348</v>
      </c>
      <c r="AA5" s="59">
        <f t="shared" ref="AA5:AB5" si="10">L5+O5+R5</f>
        <v>525385</v>
      </c>
      <c r="AB5" s="59">
        <f t="shared" si="10"/>
        <v>522745</v>
      </c>
      <c r="AC5" s="59">
        <f t="shared" si="11"/>
        <v>1048130</v>
      </c>
      <c r="AD5" s="59">
        <f t="shared" ref="AD5:AE5" si="12">X5+AA5</f>
        <v>1019728</v>
      </c>
      <c r="AE5" s="59">
        <f t="shared" si="12"/>
        <v>979750</v>
      </c>
      <c r="AF5" s="59">
        <f t="shared" si="13"/>
        <v>1999478</v>
      </c>
      <c r="AG5" s="59">
        <v>434446.0</v>
      </c>
      <c r="AH5" s="59">
        <v>422772.0</v>
      </c>
      <c r="AI5" s="59">
        <v>857218.0</v>
      </c>
      <c r="AJ5" s="59">
        <v>455882.0</v>
      </c>
      <c r="AK5" s="59">
        <v>452318.0</v>
      </c>
      <c r="AL5" s="59">
        <v>908200.0</v>
      </c>
      <c r="AM5" s="59">
        <v>890328.0</v>
      </c>
      <c r="AN5" s="59">
        <v>875090.0</v>
      </c>
      <c r="AO5" s="59">
        <v>1765418.0</v>
      </c>
      <c r="AP5" s="59">
        <v>535986.0</v>
      </c>
      <c r="AQ5" s="59">
        <v>556714.0</v>
      </c>
      <c r="AR5" s="59">
        <v>1092700.0</v>
      </c>
      <c r="AS5" s="60">
        <f t="shared" ref="AS5:AU5" si="14">(X5/AP5-1)*100</f>
        <v>-7.769419351</v>
      </c>
      <c r="AT5" s="61">
        <f t="shared" si="14"/>
        <v>-17.9102735</v>
      </c>
      <c r="AU5" s="62">
        <f t="shared" si="14"/>
        <v>-12.93603002</v>
      </c>
      <c r="AV5" s="60">
        <f t="shared" ref="AV5:AX5" si="15">(X5/AG5-1)*100</f>
        <v>13.78698388</v>
      </c>
      <c r="AW5" s="61">
        <f t="shared" si="15"/>
        <v>8.097272289</v>
      </c>
      <c r="AX5" s="63">
        <f t="shared" si="15"/>
        <v>10.98087068</v>
      </c>
      <c r="AY5" s="64">
        <f t="shared" ref="AY5:BA5" si="16">(AA5/X5-1)*100</f>
        <v>6.279445648</v>
      </c>
      <c r="AZ5" s="61">
        <f t="shared" si="16"/>
        <v>14.38496297</v>
      </c>
      <c r="BA5" s="62">
        <f t="shared" si="16"/>
        <v>10.17314379</v>
      </c>
      <c r="BB5" s="60">
        <f t="shared" ref="BB5:BG5" si="17">(AA5/AJ5-1)*100</f>
        <v>15.24583116</v>
      </c>
      <c r="BC5" s="61">
        <f t="shared" si="17"/>
        <v>15.57024041</v>
      </c>
      <c r="BD5" s="63">
        <f t="shared" si="17"/>
        <v>15.40739925</v>
      </c>
      <c r="BE5" s="64">
        <f t="shared" si="17"/>
        <v>14.5339695</v>
      </c>
      <c r="BF5" s="61">
        <f t="shared" si="17"/>
        <v>11.95991269</v>
      </c>
      <c r="BG5" s="63">
        <f t="shared" si="17"/>
        <v>13.25804993</v>
      </c>
    </row>
    <row r="6" ht="34.5" customHeight="1">
      <c r="A6" s="45">
        <v>3.0</v>
      </c>
      <c r="B6" s="66" t="s">
        <v>32</v>
      </c>
      <c r="C6" s="70">
        <v>45334.0</v>
      </c>
      <c r="D6" s="70">
        <v>49985.0</v>
      </c>
      <c r="E6" s="49">
        <v>95319.0</v>
      </c>
      <c r="F6" s="69">
        <v>36533.0</v>
      </c>
      <c r="G6" s="68">
        <v>36836.0</v>
      </c>
      <c r="H6" s="52">
        <v>73369.0</v>
      </c>
      <c r="I6" s="67">
        <v>43841.0</v>
      </c>
      <c r="J6" s="68">
        <v>44455.0</v>
      </c>
      <c r="K6" s="53">
        <v>88296.0</v>
      </c>
      <c r="L6" s="69">
        <v>50612.0</v>
      </c>
      <c r="M6" s="68">
        <v>51843.0</v>
      </c>
      <c r="N6" s="55">
        <v>102455.0</v>
      </c>
      <c r="O6" s="70">
        <v>48728.0</v>
      </c>
      <c r="P6" s="70">
        <v>48560.0</v>
      </c>
      <c r="Q6" s="55">
        <v>97288.0</v>
      </c>
      <c r="R6" s="69">
        <v>46192.0</v>
      </c>
      <c r="S6" s="68">
        <v>45053.0</v>
      </c>
      <c r="T6" s="56">
        <v>91245.0</v>
      </c>
      <c r="U6" s="57">
        <v>271240.0</v>
      </c>
      <c r="V6" s="58">
        <v>276732.0</v>
      </c>
      <c r="W6" s="49">
        <v>547972.0</v>
      </c>
      <c r="X6" s="59">
        <f t="shared" ref="X6:Y6" si="18">C6+F6+I6</f>
        <v>125708</v>
      </c>
      <c r="Y6" s="59">
        <f t="shared" si="18"/>
        <v>131276</v>
      </c>
      <c r="Z6" s="59">
        <f t="shared" si="9"/>
        <v>256984</v>
      </c>
      <c r="AA6" s="59">
        <f t="shared" ref="AA6:AB6" si="19">L6+O6+R6</f>
        <v>145532</v>
      </c>
      <c r="AB6" s="59">
        <f t="shared" si="19"/>
        <v>145456</v>
      </c>
      <c r="AC6" s="59">
        <f t="shared" si="11"/>
        <v>290988</v>
      </c>
      <c r="AD6" s="59">
        <f t="shared" ref="AD6:AE6" si="20">X6+AA6</f>
        <v>271240</v>
      </c>
      <c r="AE6" s="59">
        <f t="shared" si="20"/>
        <v>276732</v>
      </c>
      <c r="AF6" s="59">
        <f t="shared" si="13"/>
        <v>547972</v>
      </c>
      <c r="AG6" s="59">
        <v>118342.0</v>
      </c>
      <c r="AH6" s="59">
        <v>119986.0</v>
      </c>
      <c r="AI6" s="59">
        <v>238328.0</v>
      </c>
      <c r="AJ6" s="59">
        <v>132459.0</v>
      </c>
      <c r="AK6" s="59">
        <v>132376.0</v>
      </c>
      <c r="AL6" s="59">
        <v>264835.0</v>
      </c>
      <c r="AM6" s="59">
        <v>250801.0</v>
      </c>
      <c r="AN6" s="59">
        <v>252362.0</v>
      </c>
      <c r="AO6" s="59">
        <v>503163.0</v>
      </c>
      <c r="AP6" s="59">
        <v>155791.0</v>
      </c>
      <c r="AQ6" s="59">
        <v>149527.0</v>
      </c>
      <c r="AR6" s="59">
        <v>305318.0</v>
      </c>
      <c r="AS6" s="60">
        <f t="shared" ref="AS6:AU6" si="21">(X6/AP6-1)*100</f>
        <v>-19.3098446</v>
      </c>
      <c r="AT6" s="61">
        <f t="shared" si="21"/>
        <v>-12.20582236</v>
      </c>
      <c r="AU6" s="62">
        <f t="shared" si="21"/>
        <v>-15.83070766</v>
      </c>
      <c r="AV6" s="60">
        <f t="shared" ref="AV6:AX6" si="22">(X6/AG6-1)*100</f>
        <v>6.224332866</v>
      </c>
      <c r="AW6" s="61">
        <f t="shared" si="22"/>
        <v>9.4094311</v>
      </c>
      <c r="AX6" s="63">
        <f t="shared" si="22"/>
        <v>7.827867477</v>
      </c>
      <c r="AY6" s="64">
        <f t="shared" ref="AY6:BA6" si="23">(AA6/X6-1)*100</f>
        <v>15.7698794</v>
      </c>
      <c r="AZ6" s="61">
        <f t="shared" si="23"/>
        <v>10.80166976</v>
      </c>
      <c r="BA6" s="62">
        <f t="shared" si="23"/>
        <v>13.23195218</v>
      </c>
      <c r="BB6" s="60">
        <f t="shared" ref="BB6:BG6" si="24">(AA6/AJ6-1)*100</f>
        <v>9.869469043</v>
      </c>
      <c r="BC6" s="61">
        <f t="shared" si="24"/>
        <v>9.880945186</v>
      </c>
      <c r="BD6" s="63">
        <f t="shared" si="24"/>
        <v>9.875205317</v>
      </c>
      <c r="BE6" s="64">
        <f t="shared" si="24"/>
        <v>8.149489037</v>
      </c>
      <c r="BF6" s="61">
        <f t="shared" si="24"/>
        <v>9.656762904</v>
      </c>
      <c r="BG6" s="63">
        <f t="shared" si="24"/>
        <v>8.905464035</v>
      </c>
    </row>
    <row r="7" ht="34.5" customHeight="1">
      <c r="A7" s="65">
        <v>4.0</v>
      </c>
      <c r="B7" s="66" t="s">
        <v>33</v>
      </c>
      <c r="C7" s="70">
        <v>22050.0</v>
      </c>
      <c r="D7" s="70">
        <v>22123.0</v>
      </c>
      <c r="E7" s="49">
        <v>44173.0</v>
      </c>
      <c r="F7" s="70">
        <v>17332.0</v>
      </c>
      <c r="G7" s="70">
        <v>20570.0</v>
      </c>
      <c r="H7" s="52">
        <v>37902.0</v>
      </c>
      <c r="I7" s="71">
        <v>18287.0</v>
      </c>
      <c r="J7" s="72">
        <v>18371.0</v>
      </c>
      <c r="K7" s="53">
        <v>36658.0</v>
      </c>
      <c r="L7" s="70">
        <v>24383.0</v>
      </c>
      <c r="M7" s="70">
        <v>25898.0</v>
      </c>
      <c r="N7" s="55">
        <v>50281.0</v>
      </c>
      <c r="O7" s="71">
        <v>20773.0</v>
      </c>
      <c r="P7" s="72">
        <v>23355.0</v>
      </c>
      <c r="Q7" s="55">
        <v>44128.0</v>
      </c>
      <c r="R7" s="69">
        <v>27056.0</v>
      </c>
      <c r="S7" s="68">
        <v>21705.0</v>
      </c>
      <c r="T7" s="56">
        <v>48761.0</v>
      </c>
      <c r="U7" s="57">
        <v>129881.0</v>
      </c>
      <c r="V7" s="58">
        <v>132022.0</v>
      </c>
      <c r="W7" s="49">
        <v>261903.0</v>
      </c>
      <c r="X7" s="59">
        <f t="shared" ref="X7:Y7" si="25">C7+F7+I7</f>
        <v>57669</v>
      </c>
      <c r="Y7" s="59">
        <f t="shared" si="25"/>
        <v>61064</v>
      </c>
      <c r="Z7" s="59">
        <f t="shared" si="9"/>
        <v>118733</v>
      </c>
      <c r="AA7" s="59">
        <f t="shared" ref="AA7:AB7" si="26">L7+O7+R7</f>
        <v>72212</v>
      </c>
      <c r="AB7" s="59">
        <f t="shared" si="26"/>
        <v>70958</v>
      </c>
      <c r="AC7" s="59">
        <f t="shared" si="11"/>
        <v>143170</v>
      </c>
      <c r="AD7" s="59">
        <f t="shared" ref="AD7:AE7" si="27">X7+AA7</f>
        <v>129881</v>
      </c>
      <c r="AE7" s="59">
        <f t="shared" si="27"/>
        <v>132022</v>
      </c>
      <c r="AF7" s="59">
        <f t="shared" si="13"/>
        <v>261903</v>
      </c>
      <c r="AG7" s="59">
        <v>38097.0</v>
      </c>
      <c r="AH7" s="59">
        <v>37570.0</v>
      </c>
      <c r="AI7" s="59">
        <v>75667.0</v>
      </c>
      <c r="AJ7" s="59">
        <v>48125.0</v>
      </c>
      <c r="AK7" s="59">
        <v>44373.0</v>
      </c>
      <c r="AL7" s="59">
        <v>92498.0</v>
      </c>
      <c r="AM7" s="59">
        <v>86222.0</v>
      </c>
      <c r="AN7" s="59">
        <v>81943.0</v>
      </c>
      <c r="AO7" s="59">
        <v>168165.0</v>
      </c>
      <c r="AP7" s="59">
        <v>62044.0</v>
      </c>
      <c r="AQ7" s="59">
        <v>64206.0</v>
      </c>
      <c r="AR7" s="59">
        <v>126250.0</v>
      </c>
      <c r="AS7" s="60">
        <f t="shared" ref="AS7:AU7" si="28">(X7/AP7-1)*100</f>
        <v>-7.05144736</v>
      </c>
      <c r="AT7" s="61">
        <f t="shared" si="28"/>
        <v>-4.893623649</v>
      </c>
      <c r="AU7" s="62">
        <f t="shared" si="28"/>
        <v>-5.954059406</v>
      </c>
      <c r="AV7" s="60">
        <f t="shared" ref="AV7:AX7" si="29">(X7/AG7-1)*100</f>
        <v>51.37412395</v>
      </c>
      <c r="AW7" s="61">
        <f t="shared" si="29"/>
        <v>62.53393665</v>
      </c>
      <c r="AX7" s="63">
        <f t="shared" si="29"/>
        <v>56.91516777</v>
      </c>
      <c r="AY7" s="64">
        <f t="shared" ref="AY7:BA7" si="30">(AA7/X7-1)*100</f>
        <v>25.21805476</v>
      </c>
      <c r="AZ7" s="61">
        <f t="shared" si="30"/>
        <v>16.20267261</v>
      </c>
      <c r="BA7" s="62">
        <f t="shared" si="30"/>
        <v>20.58147272</v>
      </c>
      <c r="BB7" s="60">
        <f t="shared" ref="BB7:BG7" si="31">(AA7/AJ7-1)*100</f>
        <v>50.05090909</v>
      </c>
      <c r="BC7" s="61">
        <f t="shared" si="31"/>
        <v>59.91255944</v>
      </c>
      <c r="BD7" s="63">
        <f t="shared" si="31"/>
        <v>54.78172501</v>
      </c>
      <c r="BE7" s="64">
        <f t="shared" si="31"/>
        <v>50.63556865</v>
      </c>
      <c r="BF7" s="61">
        <f t="shared" si="31"/>
        <v>61.1144332</v>
      </c>
      <c r="BG7" s="63">
        <f t="shared" si="31"/>
        <v>55.74168228</v>
      </c>
    </row>
    <row r="8" ht="34.5" customHeight="1">
      <c r="A8" s="45">
        <v>5.0</v>
      </c>
      <c r="B8" s="73" t="s">
        <v>34</v>
      </c>
      <c r="C8" s="67">
        <v>12985.0</v>
      </c>
      <c r="D8" s="68">
        <v>16969.0</v>
      </c>
      <c r="E8" s="49">
        <v>29954.0</v>
      </c>
      <c r="F8" s="70">
        <v>9741.0</v>
      </c>
      <c r="G8" s="70">
        <v>12181.0</v>
      </c>
      <c r="H8" s="52">
        <v>21922.0</v>
      </c>
      <c r="I8" s="70">
        <v>12982.0</v>
      </c>
      <c r="J8" s="70">
        <v>11817.0</v>
      </c>
      <c r="K8" s="53">
        <v>24799.0</v>
      </c>
      <c r="L8" s="69">
        <v>11560.0</v>
      </c>
      <c r="M8" s="68">
        <v>11308.0</v>
      </c>
      <c r="N8" s="55">
        <v>22868.0</v>
      </c>
      <c r="O8" s="67">
        <v>11281.0</v>
      </c>
      <c r="P8" s="68">
        <v>11524.0</v>
      </c>
      <c r="Q8" s="55">
        <v>22805.0</v>
      </c>
      <c r="R8" s="69">
        <v>10470.0</v>
      </c>
      <c r="S8" s="68">
        <v>10779.0</v>
      </c>
      <c r="T8" s="56">
        <v>21249.0</v>
      </c>
      <c r="U8" s="57">
        <v>69019.0</v>
      </c>
      <c r="V8" s="58">
        <v>74578.0</v>
      </c>
      <c r="W8" s="49">
        <v>143597.0</v>
      </c>
      <c r="X8" s="59">
        <f t="shared" ref="X8:Y8" si="32">C8+F8+I8</f>
        <v>35708</v>
      </c>
      <c r="Y8" s="59">
        <f t="shared" si="32"/>
        <v>40967</v>
      </c>
      <c r="Z8" s="59">
        <f t="shared" si="9"/>
        <v>76675</v>
      </c>
      <c r="AA8" s="59">
        <f t="shared" ref="AA8:AB8" si="33">L8+O8+R8</f>
        <v>33311</v>
      </c>
      <c r="AB8" s="59">
        <f t="shared" si="33"/>
        <v>33611</v>
      </c>
      <c r="AC8" s="59">
        <f t="shared" si="11"/>
        <v>66922</v>
      </c>
      <c r="AD8" s="59">
        <f t="shared" ref="AD8:AE8" si="34">X8+AA8</f>
        <v>69019</v>
      </c>
      <c r="AE8" s="59">
        <f t="shared" si="34"/>
        <v>74578</v>
      </c>
      <c r="AF8" s="59">
        <f t="shared" si="13"/>
        <v>143597</v>
      </c>
      <c r="AG8" s="59">
        <v>36985.0</v>
      </c>
      <c r="AH8" s="59">
        <v>40162.0</v>
      </c>
      <c r="AI8" s="59">
        <v>77147.0</v>
      </c>
      <c r="AJ8" s="59">
        <v>41532.0</v>
      </c>
      <c r="AK8" s="59">
        <v>43540.0</v>
      </c>
      <c r="AL8" s="59">
        <v>85072.0</v>
      </c>
      <c r="AM8" s="59">
        <v>78517.0</v>
      </c>
      <c r="AN8" s="59">
        <v>83702.0</v>
      </c>
      <c r="AO8" s="59">
        <v>162219.0</v>
      </c>
      <c r="AP8" s="59">
        <v>49124.0</v>
      </c>
      <c r="AQ8" s="59">
        <v>42864.0</v>
      </c>
      <c r="AR8" s="59">
        <v>91988.0</v>
      </c>
      <c r="AS8" s="60">
        <f t="shared" ref="AS8:AU8" si="35">(X8/AP8-1)*100</f>
        <v>-27.3104796</v>
      </c>
      <c r="AT8" s="61">
        <f t="shared" si="35"/>
        <v>-4.425625233</v>
      </c>
      <c r="AU8" s="62">
        <f t="shared" si="35"/>
        <v>-16.64673653</v>
      </c>
      <c r="AV8" s="60">
        <f t="shared" ref="AV8:AX8" si="36">(X8/AG8-1)*100</f>
        <v>-3.452751115</v>
      </c>
      <c r="AW8" s="61">
        <f t="shared" si="36"/>
        <v>2.004382252</v>
      </c>
      <c r="AX8" s="63">
        <f t="shared" si="36"/>
        <v>-0.6118189949</v>
      </c>
      <c r="AY8" s="64">
        <f t="shared" ref="AY8:BA8" si="37">(AA8/X8-1)*100</f>
        <v>-6.71278145</v>
      </c>
      <c r="AZ8" s="61">
        <f t="shared" si="37"/>
        <v>-17.95591574</v>
      </c>
      <c r="BA8" s="62">
        <f t="shared" si="37"/>
        <v>-12.71992175</v>
      </c>
      <c r="BB8" s="60">
        <f t="shared" ref="BB8:BG8" si="38">(AA8/AJ8-1)*100</f>
        <v>-19.79437542</v>
      </c>
      <c r="BC8" s="61">
        <f t="shared" si="38"/>
        <v>-22.80431787</v>
      </c>
      <c r="BD8" s="63">
        <f t="shared" si="38"/>
        <v>-21.33486929</v>
      </c>
      <c r="BE8" s="64">
        <f t="shared" si="38"/>
        <v>-12.09674338</v>
      </c>
      <c r="BF8" s="61">
        <f t="shared" si="38"/>
        <v>-10.90057585</v>
      </c>
      <c r="BG8" s="63">
        <f t="shared" si="38"/>
        <v>-11.47954309</v>
      </c>
    </row>
    <row r="9" ht="34.5" customHeight="1">
      <c r="A9" s="65">
        <v>6.0</v>
      </c>
      <c r="B9" s="74" t="s">
        <v>35</v>
      </c>
      <c r="C9" s="70">
        <v>6152.0</v>
      </c>
      <c r="D9" s="70">
        <v>7037.0</v>
      </c>
      <c r="E9" s="49">
        <v>13189.0</v>
      </c>
      <c r="F9" s="70">
        <v>5441.0</v>
      </c>
      <c r="G9" s="70">
        <v>5966.0</v>
      </c>
      <c r="H9" s="52">
        <v>11407.0</v>
      </c>
      <c r="I9" s="70">
        <v>4582.0</v>
      </c>
      <c r="J9" s="70">
        <v>5815.0</v>
      </c>
      <c r="K9" s="53">
        <v>10397.0</v>
      </c>
      <c r="L9" s="70">
        <v>5337.0</v>
      </c>
      <c r="M9" s="70">
        <v>5893.0</v>
      </c>
      <c r="N9" s="55">
        <v>11230.0</v>
      </c>
      <c r="O9" s="70">
        <v>6618.0</v>
      </c>
      <c r="P9" s="70">
        <v>6968.0</v>
      </c>
      <c r="Q9" s="55">
        <v>13586.0</v>
      </c>
      <c r="R9" s="70">
        <v>3381.0</v>
      </c>
      <c r="S9" s="70">
        <v>3818.0</v>
      </c>
      <c r="T9" s="56">
        <v>7199.0</v>
      </c>
      <c r="U9" s="57">
        <v>31511.0</v>
      </c>
      <c r="V9" s="58">
        <v>35497.0</v>
      </c>
      <c r="W9" s="49">
        <v>67008.0</v>
      </c>
      <c r="X9" s="59">
        <f t="shared" ref="X9:Y9" si="39">C9+F9+I9</f>
        <v>16175</v>
      </c>
      <c r="Y9" s="59">
        <f t="shared" si="39"/>
        <v>18818</v>
      </c>
      <c r="Z9" s="59">
        <f t="shared" si="9"/>
        <v>34993</v>
      </c>
      <c r="AA9" s="59">
        <f t="shared" ref="AA9:AB9" si="40">L9+O9+R9</f>
        <v>15336</v>
      </c>
      <c r="AB9" s="59">
        <f t="shared" si="40"/>
        <v>16679</v>
      </c>
      <c r="AC9" s="59">
        <f t="shared" si="11"/>
        <v>32015</v>
      </c>
      <c r="AD9" s="59">
        <f t="shared" ref="AD9:AE9" si="41">X9+AA9</f>
        <v>31511</v>
      </c>
      <c r="AE9" s="59">
        <f t="shared" si="41"/>
        <v>35497</v>
      </c>
      <c r="AF9" s="59">
        <f t="shared" si="13"/>
        <v>67008</v>
      </c>
      <c r="AG9" s="59">
        <v>21782.0</v>
      </c>
      <c r="AH9" s="59">
        <v>21774.0</v>
      </c>
      <c r="AI9" s="59">
        <v>43556.0</v>
      </c>
      <c r="AJ9" s="59">
        <v>28152.0</v>
      </c>
      <c r="AK9" s="59">
        <v>27083.0</v>
      </c>
      <c r="AL9" s="59">
        <v>55235.0</v>
      </c>
      <c r="AM9" s="59">
        <v>49934.0</v>
      </c>
      <c r="AN9" s="59">
        <v>48857.0</v>
      </c>
      <c r="AO9" s="59">
        <v>98791.0</v>
      </c>
      <c r="AP9" s="59">
        <v>18367.0</v>
      </c>
      <c r="AQ9" s="59">
        <v>18897.0</v>
      </c>
      <c r="AR9" s="59">
        <v>37264.0</v>
      </c>
      <c r="AS9" s="60">
        <f t="shared" ref="AS9:AU9" si="42">(X9/AP9-1)*100</f>
        <v>-11.93444765</v>
      </c>
      <c r="AT9" s="61">
        <f t="shared" si="42"/>
        <v>-0.418055776</v>
      </c>
      <c r="AU9" s="62">
        <f t="shared" si="42"/>
        <v>-6.0943538</v>
      </c>
      <c r="AV9" s="60">
        <f t="shared" ref="AV9:AX9" si="43">(X9/AG9-1)*100</f>
        <v>-25.74143788</v>
      </c>
      <c r="AW9" s="61">
        <f t="shared" si="43"/>
        <v>-13.57582438</v>
      </c>
      <c r="AX9" s="63">
        <f t="shared" si="43"/>
        <v>-19.65974837</v>
      </c>
      <c r="AY9" s="64">
        <f t="shared" ref="AY9:BA9" si="44">(AA9/X9-1)*100</f>
        <v>-5.187017002</v>
      </c>
      <c r="AZ9" s="61">
        <f t="shared" si="44"/>
        <v>-11.36677649</v>
      </c>
      <c r="BA9" s="62">
        <f t="shared" si="44"/>
        <v>-8.510273483</v>
      </c>
      <c r="BB9" s="60">
        <f t="shared" ref="BB9:BG9" si="45">(AA9/AJ9-1)*100</f>
        <v>-45.52429668</v>
      </c>
      <c r="BC9" s="61">
        <f t="shared" si="45"/>
        <v>-38.41524203</v>
      </c>
      <c r="BD9" s="63">
        <f t="shared" si="45"/>
        <v>-42.03856251</v>
      </c>
      <c r="BE9" s="64">
        <f t="shared" si="45"/>
        <v>-36.89470101</v>
      </c>
      <c r="BF9" s="61">
        <f t="shared" si="45"/>
        <v>-27.3451092</v>
      </c>
      <c r="BG9" s="63">
        <f t="shared" si="45"/>
        <v>-32.17195898</v>
      </c>
    </row>
    <row r="10" ht="34.5" customHeight="1">
      <c r="A10" s="45">
        <v>7.0</v>
      </c>
      <c r="B10" s="46" t="s">
        <v>36</v>
      </c>
      <c r="C10" s="67">
        <v>7159.0</v>
      </c>
      <c r="D10" s="68">
        <v>7537.0</v>
      </c>
      <c r="E10" s="49">
        <v>14696.0</v>
      </c>
      <c r="F10" s="75">
        <v>5010.0</v>
      </c>
      <c r="G10" s="72">
        <v>5181.0</v>
      </c>
      <c r="H10" s="52">
        <v>10191.0</v>
      </c>
      <c r="I10" s="67">
        <v>6606.0</v>
      </c>
      <c r="J10" s="68">
        <v>6215.0</v>
      </c>
      <c r="K10" s="53">
        <v>12821.0</v>
      </c>
      <c r="L10" s="69">
        <v>7715.0</v>
      </c>
      <c r="M10" s="68">
        <v>7818.0</v>
      </c>
      <c r="N10" s="55">
        <v>15533.0</v>
      </c>
      <c r="O10" s="67">
        <v>7828.0</v>
      </c>
      <c r="P10" s="68">
        <v>6841.0</v>
      </c>
      <c r="Q10" s="55">
        <v>14669.0</v>
      </c>
      <c r="R10" s="69">
        <v>7342.0</v>
      </c>
      <c r="S10" s="68">
        <v>7424.0</v>
      </c>
      <c r="T10" s="56">
        <v>14766.0</v>
      </c>
      <c r="U10" s="57">
        <v>41660.0</v>
      </c>
      <c r="V10" s="58">
        <v>41016.0</v>
      </c>
      <c r="W10" s="49">
        <v>82676.0</v>
      </c>
      <c r="X10" s="59">
        <f t="shared" ref="X10:Y10" si="46">C10+F10+I10</f>
        <v>18775</v>
      </c>
      <c r="Y10" s="59">
        <f t="shared" si="46"/>
        <v>18933</v>
      </c>
      <c r="Z10" s="59">
        <f t="shared" si="9"/>
        <v>37708</v>
      </c>
      <c r="AA10" s="59">
        <f t="shared" ref="AA10:AB10" si="47">L10+O10+R10</f>
        <v>22885</v>
      </c>
      <c r="AB10" s="59">
        <f t="shared" si="47"/>
        <v>22083</v>
      </c>
      <c r="AC10" s="59">
        <f t="shared" si="11"/>
        <v>44968</v>
      </c>
      <c r="AD10" s="59">
        <f t="shared" ref="AD10:AE10" si="48">X10+AA10</f>
        <v>41660</v>
      </c>
      <c r="AE10" s="59">
        <f t="shared" si="48"/>
        <v>41016</v>
      </c>
      <c r="AF10" s="59">
        <f t="shared" si="13"/>
        <v>82676</v>
      </c>
      <c r="AG10" s="59">
        <v>19278.0</v>
      </c>
      <c r="AH10" s="59">
        <v>20155.0</v>
      </c>
      <c r="AI10" s="59">
        <v>39433.0</v>
      </c>
      <c r="AJ10" s="59">
        <v>22750.0</v>
      </c>
      <c r="AK10" s="59">
        <v>23568.0</v>
      </c>
      <c r="AL10" s="59">
        <v>46318.0</v>
      </c>
      <c r="AM10" s="59">
        <v>42028.0</v>
      </c>
      <c r="AN10" s="59">
        <v>43723.0</v>
      </c>
      <c r="AO10" s="59">
        <v>85751.0</v>
      </c>
      <c r="AP10" s="59">
        <v>21925.0</v>
      </c>
      <c r="AQ10" s="59">
        <v>21405.0</v>
      </c>
      <c r="AR10" s="59">
        <v>43330.0</v>
      </c>
      <c r="AS10" s="60">
        <f t="shared" ref="AS10:AU10" si="49">(X10/AP10-1)*100</f>
        <v>-14.36716078</v>
      </c>
      <c r="AT10" s="61">
        <f t="shared" si="49"/>
        <v>-11.54870357</v>
      </c>
      <c r="AU10" s="62">
        <f t="shared" si="49"/>
        <v>-12.97484422</v>
      </c>
      <c r="AV10" s="60">
        <f t="shared" ref="AV10:AX10" si="50">(X10/AG10-1)*100</f>
        <v>-2.609191825</v>
      </c>
      <c r="AW10" s="61">
        <f t="shared" si="50"/>
        <v>-6.06301166</v>
      </c>
      <c r="AX10" s="63">
        <f t="shared" si="50"/>
        <v>-4.37450866</v>
      </c>
      <c r="AY10" s="64">
        <f t="shared" ref="AY10:BA10" si="51">(AA10/X10-1)*100</f>
        <v>21.89081225</v>
      </c>
      <c r="AZ10" s="61">
        <f t="shared" si="51"/>
        <v>16.63761686</v>
      </c>
      <c r="BA10" s="62">
        <f t="shared" si="51"/>
        <v>19.25320887</v>
      </c>
      <c r="BB10" s="60">
        <f t="shared" ref="BB10:BG10" si="52">(AA10/AJ10-1)*100</f>
        <v>0.5934065934</v>
      </c>
      <c r="BC10" s="61">
        <f t="shared" si="52"/>
        <v>-6.300916497</v>
      </c>
      <c r="BD10" s="63">
        <f t="shared" si="52"/>
        <v>-2.91463362</v>
      </c>
      <c r="BE10" s="64">
        <f t="shared" si="52"/>
        <v>-0.8756067384</v>
      </c>
      <c r="BF10" s="61">
        <f t="shared" si="52"/>
        <v>-6.191249457</v>
      </c>
      <c r="BG10" s="63">
        <f t="shared" si="52"/>
        <v>-3.585964012</v>
      </c>
    </row>
    <row r="11" ht="34.5" customHeight="1">
      <c r="A11" s="65">
        <v>8.0</v>
      </c>
      <c r="B11" s="66" t="s">
        <v>37</v>
      </c>
      <c r="C11" s="67">
        <v>5830.0</v>
      </c>
      <c r="D11" s="68">
        <v>6994.0</v>
      </c>
      <c r="E11" s="49">
        <v>12824.0</v>
      </c>
      <c r="F11" s="70">
        <v>4946.0</v>
      </c>
      <c r="G11" s="70">
        <v>4901.0</v>
      </c>
      <c r="H11" s="52">
        <v>9847.0</v>
      </c>
      <c r="I11" s="67">
        <v>6113.0</v>
      </c>
      <c r="J11" s="68">
        <v>5903.0</v>
      </c>
      <c r="K11" s="53">
        <v>12016.0</v>
      </c>
      <c r="L11" s="70">
        <v>6561.0</v>
      </c>
      <c r="M11" s="70">
        <v>6731.0</v>
      </c>
      <c r="N11" s="55">
        <v>13292.0</v>
      </c>
      <c r="O11" s="70">
        <v>6328.0</v>
      </c>
      <c r="P11" s="70">
        <v>6310.0</v>
      </c>
      <c r="Q11" s="55">
        <v>12638.0</v>
      </c>
      <c r="R11" s="69">
        <v>5747.0</v>
      </c>
      <c r="S11" s="68">
        <v>5896.0</v>
      </c>
      <c r="T11" s="56">
        <v>11643.0</v>
      </c>
      <c r="U11" s="57">
        <v>35525.0</v>
      </c>
      <c r="V11" s="58">
        <v>36735.0</v>
      </c>
      <c r="W11" s="49">
        <v>72260.0</v>
      </c>
      <c r="X11" s="59">
        <f t="shared" ref="X11:Y11" si="53">C11+F11+I11</f>
        <v>16889</v>
      </c>
      <c r="Y11" s="59">
        <f t="shared" si="53"/>
        <v>17798</v>
      </c>
      <c r="Z11" s="59">
        <f t="shared" si="9"/>
        <v>34687</v>
      </c>
      <c r="AA11" s="59">
        <f t="shared" ref="AA11:AB11" si="54">L11+O11+R11</f>
        <v>18636</v>
      </c>
      <c r="AB11" s="59">
        <f t="shared" si="54"/>
        <v>18937</v>
      </c>
      <c r="AC11" s="59">
        <f t="shared" si="11"/>
        <v>37573</v>
      </c>
      <c r="AD11" s="59">
        <f t="shared" ref="AD11:AE11" si="55">X11+AA11</f>
        <v>35525</v>
      </c>
      <c r="AE11" s="59">
        <f t="shared" si="55"/>
        <v>36735</v>
      </c>
      <c r="AF11" s="59">
        <f t="shared" si="13"/>
        <v>72260</v>
      </c>
      <c r="AG11" s="59">
        <v>19401.0</v>
      </c>
      <c r="AH11" s="59">
        <v>20459.0</v>
      </c>
      <c r="AI11" s="59">
        <v>39860.0</v>
      </c>
      <c r="AJ11" s="59">
        <v>21196.0</v>
      </c>
      <c r="AK11" s="59">
        <v>21550.0</v>
      </c>
      <c r="AL11" s="59">
        <v>42746.0</v>
      </c>
      <c r="AM11" s="59">
        <v>40597.0</v>
      </c>
      <c r="AN11" s="59">
        <v>42009.0</v>
      </c>
      <c r="AO11" s="59">
        <v>82606.0</v>
      </c>
      <c r="AP11" s="59">
        <v>21064.0</v>
      </c>
      <c r="AQ11" s="59">
        <v>22135.0</v>
      </c>
      <c r="AR11" s="59">
        <v>43199.0</v>
      </c>
      <c r="AS11" s="60">
        <f t="shared" ref="AS11:AU11" si="56">(X11/AP11-1)*100</f>
        <v>-19.8205469</v>
      </c>
      <c r="AT11" s="61">
        <f t="shared" si="56"/>
        <v>-19.59340411</v>
      </c>
      <c r="AU11" s="62">
        <f t="shared" si="56"/>
        <v>-19.70415982</v>
      </c>
      <c r="AV11" s="60">
        <f t="shared" ref="AV11:AX11" si="57">(X11/AG11-1)*100</f>
        <v>-12.9477862</v>
      </c>
      <c r="AW11" s="61">
        <f t="shared" si="57"/>
        <v>-13.00650081</v>
      </c>
      <c r="AX11" s="63">
        <f t="shared" si="57"/>
        <v>-12.97792273</v>
      </c>
      <c r="AY11" s="64">
        <f t="shared" ref="AY11:BA11" si="58">(AA11/X11-1)*100</f>
        <v>10.34401089</v>
      </c>
      <c r="AZ11" s="61">
        <f t="shared" si="58"/>
        <v>6.39959546</v>
      </c>
      <c r="BA11" s="62">
        <f t="shared" si="58"/>
        <v>8.32011993</v>
      </c>
      <c r="BB11" s="60">
        <f t="shared" ref="BB11:BG11" si="59">(AA11/AJ11-1)*100</f>
        <v>-12.07775052</v>
      </c>
      <c r="BC11" s="61">
        <f t="shared" si="59"/>
        <v>-12.12529002</v>
      </c>
      <c r="BD11" s="63">
        <f t="shared" si="59"/>
        <v>-12.10171712</v>
      </c>
      <c r="BE11" s="64">
        <f t="shared" si="59"/>
        <v>-12.493534</v>
      </c>
      <c r="BF11" s="61">
        <f t="shared" si="59"/>
        <v>-12.55445262</v>
      </c>
      <c r="BG11" s="63">
        <f t="shared" si="59"/>
        <v>-12.52451396</v>
      </c>
    </row>
    <row r="12" ht="34.5" customHeight="1">
      <c r="A12" s="45">
        <v>9.0</v>
      </c>
      <c r="B12" s="66" t="s">
        <v>38</v>
      </c>
      <c r="C12" s="70">
        <v>4652.0</v>
      </c>
      <c r="D12" s="70">
        <v>5161.0</v>
      </c>
      <c r="E12" s="49">
        <v>9813.0</v>
      </c>
      <c r="F12" s="76">
        <v>4285.0</v>
      </c>
      <c r="G12" s="70">
        <v>4324.0</v>
      </c>
      <c r="H12" s="52">
        <v>8609.0</v>
      </c>
      <c r="I12" s="67">
        <v>5019.0</v>
      </c>
      <c r="J12" s="68">
        <v>4982.0</v>
      </c>
      <c r="K12" s="53">
        <v>10001.0</v>
      </c>
      <c r="L12" s="70">
        <v>5848.0</v>
      </c>
      <c r="M12" s="70">
        <v>6201.0</v>
      </c>
      <c r="N12" s="55">
        <v>12049.0</v>
      </c>
      <c r="O12" s="71">
        <v>5188.0</v>
      </c>
      <c r="P12" s="72">
        <v>4897.0</v>
      </c>
      <c r="Q12" s="55">
        <v>10085.0</v>
      </c>
      <c r="R12" s="69">
        <v>5820.0</v>
      </c>
      <c r="S12" s="68">
        <v>5744.0</v>
      </c>
      <c r="T12" s="56">
        <v>11564.0</v>
      </c>
      <c r="U12" s="57">
        <v>30812.0</v>
      </c>
      <c r="V12" s="58">
        <v>31309.0</v>
      </c>
      <c r="W12" s="49">
        <v>62121.0</v>
      </c>
      <c r="X12" s="59">
        <f t="shared" ref="X12:Y12" si="60">C12+F12+I12</f>
        <v>13956</v>
      </c>
      <c r="Y12" s="59">
        <f t="shared" si="60"/>
        <v>14467</v>
      </c>
      <c r="Z12" s="59">
        <f t="shared" si="9"/>
        <v>28423</v>
      </c>
      <c r="AA12" s="59">
        <f t="shared" ref="AA12:AB12" si="61">L12+O12+R12</f>
        <v>16856</v>
      </c>
      <c r="AB12" s="59">
        <f t="shared" si="61"/>
        <v>16842</v>
      </c>
      <c r="AC12" s="59">
        <f t="shared" si="11"/>
        <v>33698</v>
      </c>
      <c r="AD12" s="59">
        <f t="shared" ref="AD12:AE12" si="62">X12+AA12</f>
        <v>30812</v>
      </c>
      <c r="AE12" s="59">
        <f t="shared" si="62"/>
        <v>31309</v>
      </c>
      <c r="AF12" s="59">
        <f t="shared" si="13"/>
        <v>62121</v>
      </c>
      <c r="AG12" s="59">
        <v>9930.0</v>
      </c>
      <c r="AH12" s="59">
        <v>9998.0</v>
      </c>
      <c r="AI12" s="59">
        <v>19928.0</v>
      </c>
      <c r="AJ12" s="59">
        <v>11225.0</v>
      </c>
      <c r="AK12" s="59">
        <v>11409.0</v>
      </c>
      <c r="AL12" s="59">
        <v>22634.0</v>
      </c>
      <c r="AM12" s="59">
        <v>21155.0</v>
      </c>
      <c r="AN12" s="59">
        <v>21407.0</v>
      </c>
      <c r="AO12" s="59">
        <v>42562.0</v>
      </c>
      <c r="AP12" s="59">
        <v>14553.0</v>
      </c>
      <c r="AQ12" s="59">
        <v>14218.0</v>
      </c>
      <c r="AR12" s="59">
        <v>28771.0</v>
      </c>
      <c r="AS12" s="60">
        <f t="shared" ref="AS12:AU12" si="63">(X12/AP12-1)*100</f>
        <v>-4.102246959</v>
      </c>
      <c r="AT12" s="61">
        <f t="shared" si="63"/>
        <v>1.751301168</v>
      </c>
      <c r="AU12" s="62">
        <f t="shared" si="63"/>
        <v>-1.209551284</v>
      </c>
      <c r="AV12" s="60">
        <f t="shared" ref="AV12:AX12" si="64">(X12/AG12-1)*100</f>
        <v>40.54380665</v>
      </c>
      <c r="AW12" s="61">
        <f t="shared" si="64"/>
        <v>44.69893979</v>
      </c>
      <c r="AX12" s="63">
        <f t="shared" si="64"/>
        <v>42.62846246</v>
      </c>
      <c r="AY12" s="64">
        <f t="shared" ref="AY12:BA12" si="65">(AA12/X12-1)*100</f>
        <v>20.77959301</v>
      </c>
      <c r="AZ12" s="61">
        <f t="shared" si="65"/>
        <v>16.41667243</v>
      </c>
      <c r="BA12" s="62">
        <f t="shared" si="65"/>
        <v>18.55891356</v>
      </c>
      <c r="BB12" s="60">
        <f t="shared" ref="BB12:BG12" si="66">(AA12/AJ12-1)*100</f>
        <v>50.16481069</v>
      </c>
      <c r="BC12" s="61">
        <f t="shared" si="66"/>
        <v>47.62029976</v>
      </c>
      <c r="BD12" s="63">
        <f t="shared" si="66"/>
        <v>48.8822126</v>
      </c>
      <c r="BE12" s="64">
        <f t="shared" si="66"/>
        <v>45.64878279</v>
      </c>
      <c r="BF12" s="61">
        <f t="shared" si="66"/>
        <v>46.2558976</v>
      </c>
      <c r="BG12" s="63">
        <f t="shared" si="66"/>
        <v>45.95413749</v>
      </c>
    </row>
    <row r="13" ht="34.5" customHeight="1">
      <c r="A13" s="65">
        <v>10.0</v>
      </c>
      <c r="B13" s="66" t="s">
        <v>39</v>
      </c>
      <c r="C13" s="76">
        <v>10790.0</v>
      </c>
      <c r="D13" s="76">
        <v>11571.0</v>
      </c>
      <c r="E13" s="49">
        <v>22361.0</v>
      </c>
      <c r="F13" s="76">
        <v>7628.0</v>
      </c>
      <c r="G13" s="76">
        <v>8273.0</v>
      </c>
      <c r="H13" s="52">
        <v>15901.0</v>
      </c>
      <c r="I13" s="76">
        <v>14132.0</v>
      </c>
      <c r="J13" s="76">
        <v>13542.0</v>
      </c>
      <c r="K13" s="53">
        <v>27674.0</v>
      </c>
      <c r="L13" s="76">
        <v>14835.0</v>
      </c>
      <c r="M13" s="76">
        <v>14994.0</v>
      </c>
      <c r="N13" s="55">
        <v>29829.0</v>
      </c>
      <c r="O13" s="76">
        <v>14111.0</v>
      </c>
      <c r="P13" s="76">
        <v>14275.0</v>
      </c>
      <c r="Q13" s="55">
        <v>28386.0</v>
      </c>
      <c r="R13" s="76">
        <v>14436.0</v>
      </c>
      <c r="S13" s="76">
        <v>14973.0</v>
      </c>
      <c r="T13" s="56">
        <v>29409.0</v>
      </c>
      <c r="U13" s="57">
        <v>75932.0</v>
      </c>
      <c r="V13" s="58">
        <v>77628.0</v>
      </c>
      <c r="W13" s="49">
        <v>153560.0</v>
      </c>
      <c r="X13" s="59">
        <f t="shared" ref="X13:Y13" si="67">C13+F13+I13</f>
        <v>32550</v>
      </c>
      <c r="Y13" s="59">
        <f t="shared" si="67"/>
        <v>33386</v>
      </c>
      <c r="Z13" s="59">
        <f t="shared" si="9"/>
        <v>65936</v>
      </c>
      <c r="AA13" s="59">
        <f t="shared" ref="AA13:AB13" si="68">L13+O13+R13</f>
        <v>43382</v>
      </c>
      <c r="AB13" s="59">
        <f t="shared" si="68"/>
        <v>44242</v>
      </c>
      <c r="AC13" s="59">
        <f t="shared" si="11"/>
        <v>87624</v>
      </c>
      <c r="AD13" s="59">
        <f t="shared" ref="AD13:AE13" si="69">X13+AA13</f>
        <v>75932</v>
      </c>
      <c r="AE13" s="59">
        <f t="shared" si="69"/>
        <v>77628</v>
      </c>
      <c r="AF13" s="59">
        <f t="shared" si="13"/>
        <v>153560</v>
      </c>
      <c r="AG13" s="59">
        <v>34961.0</v>
      </c>
      <c r="AH13" s="59">
        <v>35884.0</v>
      </c>
      <c r="AI13" s="59">
        <v>70845.0</v>
      </c>
      <c r="AJ13" s="59">
        <v>39281.0</v>
      </c>
      <c r="AK13" s="59">
        <v>40727.0</v>
      </c>
      <c r="AL13" s="59">
        <v>80008.0</v>
      </c>
      <c r="AM13" s="59">
        <v>74242.0</v>
      </c>
      <c r="AN13" s="59">
        <v>76611.0</v>
      </c>
      <c r="AO13" s="59">
        <v>150853.0</v>
      </c>
      <c r="AP13" s="59">
        <v>40379.0</v>
      </c>
      <c r="AQ13" s="59">
        <v>38855.0</v>
      </c>
      <c r="AR13" s="59">
        <v>79234.0</v>
      </c>
      <c r="AS13" s="60">
        <f t="shared" ref="AS13:AU13" si="70">(X13/AP13-1)*100</f>
        <v>-19.3887912</v>
      </c>
      <c r="AT13" s="61">
        <f t="shared" si="70"/>
        <v>-14.07540857</v>
      </c>
      <c r="AU13" s="62">
        <f t="shared" si="70"/>
        <v>-16.78319913</v>
      </c>
      <c r="AV13" s="60">
        <f t="shared" ref="AV13:AX13" si="71">(X13/AG13-1)*100</f>
        <v>-6.896255828</v>
      </c>
      <c r="AW13" s="61">
        <f t="shared" si="71"/>
        <v>-6.961319808</v>
      </c>
      <c r="AX13" s="63">
        <f t="shared" si="71"/>
        <v>-6.929211659</v>
      </c>
      <c r="AY13" s="64">
        <f t="shared" ref="AY13:BA13" si="72">(AA13/X13-1)*100</f>
        <v>33.27803379</v>
      </c>
      <c r="AZ13" s="61">
        <f t="shared" si="72"/>
        <v>32.51662373</v>
      </c>
      <c r="BA13" s="62">
        <f t="shared" si="72"/>
        <v>32.89250182</v>
      </c>
      <c r="BB13" s="60">
        <f t="shared" ref="BB13:BG13" si="73">(AA13/AJ13-1)*100</f>
        <v>10.44016191</v>
      </c>
      <c r="BC13" s="61">
        <f t="shared" si="73"/>
        <v>8.630638152</v>
      </c>
      <c r="BD13" s="63">
        <f t="shared" si="73"/>
        <v>9.519048095</v>
      </c>
      <c r="BE13" s="64">
        <f t="shared" si="73"/>
        <v>2.276339538</v>
      </c>
      <c r="BF13" s="61">
        <f t="shared" si="73"/>
        <v>1.327485609</v>
      </c>
      <c r="BG13" s="63">
        <f t="shared" si="73"/>
        <v>1.794462159</v>
      </c>
    </row>
    <row r="14" ht="34.5" customHeight="1">
      <c r="A14" s="45">
        <v>11.0</v>
      </c>
      <c r="B14" s="66" t="s">
        <v>40</v>
      </c>
      <c r="C14" s="67">
        <v>9815.0</v>
      </c>
      <c r="D14" s="68">
        <v>10179.0</v>
      </c>
      <c r="E14" s="49">
        <v>19994.0</v>
      </c>
      <c r="F14" s="75">
        <v>7538.0</v>
      </c>
      <c r="G14" s="72">
        <v>6978.0</v>
      </c>
      <c r="H14" s="52">
        <v>14516.0</v>
      </c>
      <c r="I14" s="67">
        <v>8976.0</v>
      </c>
      <c r="J14" s="68">
        <v>8202.0</v>
      </c>
      <c r="K14" s="53">
        <v>17178.0</v>
      </c>
      <c r="L14" s="69">
        <v>7079.0</v>
      </c>
      <c r="M14" s="68">
        <v>7513.0</v>
      </c>
      <c r="N14" s="55">
        <v>14592.0</v>
      </c>
      <c r="O14" s="70">
        <v>9312.0</v>
      </c>
      <c r="P14" s="70">
        <v>9156.0</v>
      </c>
      <c r="Q14" s="55">
        <v>18468.0</v>
      </c>
      <c r="R14" s="70">
        <v>8753.0</v>
      </c>
      <c r="S14" s="70">
        <v>9015.0</v>
      </c>
      <c r="T14" s="56">
        <v>17768.0</v>
      </c>
      <c r="U14" s="57">
        <v>51473.0</v>
      </c>
      <c r="V14" s="58">
        <v>51043.0</v>
      </c>
      <c r="W14" s="49">
        <v>102516.0</v>
      </c>
      <c r="X14" s="59">
        <f t="shared" ref="X14:Y14" si="74">C14+F14+I14</f>
        <v>26329</v>
      </c>
      <c r="Y14" s="59">
        <f t="shared" si="74"/>
        <v>25359</v>
      </c>
      <c r="Z14" s="59">
        <f t="shared" si="9"/>
        <v>51688</v>
      </c>
      <c r="AA14" s="59">
        <f t="shared" ref="AA14:AB14" si="75">L14+O14+R14</f>
        <v>25144</v>
      </c>
      <c r="AB14" s="59">
        <f t="shared" si="75"/>
        <v>25684</v>
      </c>
      <c r="AC14" s="59">
        <f t="shared" si="11"/>
        <v>50828</v>
      </c>
      <c r="AD14" s="59">
        <f t="shared" ref="AD14:AE14" si="76">X14+AA14</f>
        <v>51473</v>
      </c>
      <c r="AE14" s="59">
        <f t="shared" si="76"/>
        <v>51043</v>
      </c>
      <c r="AF14" s="59">
        <f t="shared" si="13"/>
        <v>102516</v>
      </c>
      <c r="AG14" s="59">
        <v>24302.0</v>
      </c>
      <c r="AH14" s="59">
        <v>25067.0</v>
      </c>
      <c r="AI14" s="59">
        <v>49369.0</v>
      </c>
      <c r="AJ14" s="59">
        <v>22780.0</v>
      </c>
      <c r="AK14" s="59">
        <v>23001.0</v>
      </c>
      <c r="AL14" s="59">
        <v>45781.0</v>
      </c>
      <c r="AM14" s="59">
        <v>47082.0</v>
      </c>
      <c r="AN14" s="59">
        <v>48068.0</v>
      </c>
      <c r="AO14" s="59">
        <v>95150.0</v>
      </c>
      <c r="AP14" s="59">
        <v>28785.0</v>
      </c>
      <c r="AQ14" s="59">
        <v>28288.0</v>
      </c>
      <c r="AR14" s="59">
        <v>57073.0</v>
      </c>
      <c r="AS14" s="60">
        <f t="shared" ref="AS14:AU14" si="77">(X14/AP14-1)*100</f>
        <v>-8.532221643</v>
      </c>
      <c r="AT14" s="61">
        <f t="shared" si="77"/>
        <v>-10.3542138</v>
      </c>
      <c r="AU14" s="62">
        <f t="shared" si="77"/>
        <v>-9.435284635</v>
      </c>
      <c r="AV14" s="60">
        <f t="shared" ref="AV14:AX14" si="78">(X14/AG14-1)*100</f>
        <v>8.340877294</v>
      </c>
      <c r="AW14" s="61">
        <f t="shared" si="78"/>
        <v>1.164878127</v>
      </c>
      <c r="AX14" s="63">
        <f t="shared" si="78"/>
        <v>4.697279669</v>
      </c>
      <c r="AY14" s="64">
        <f t="shared" ref="AY14:BA14" si="79">(AA14/X14-1)*100</f>
        <v>-4.500740628</v>
      </c>
      <c r="AZ14" s="61">
        <f t="shared" si="79"/>
        <v>1.281596277</v>
      </c>
      <c r="BA14" s="62">
        <f t="shared" si="79"/>
        <v>-1.663829129</v>
      </c>
      <c r="BB14" s="60">
        <f t="shared" ref="BB14:BG14" si="80">(AA14/AJ14-1)*100</f>
        <v>10.37752414</v>
      </c>
      <c r="BC14" s="61">
        <f t="shared" si="80"/>
        <v>11.66471023</v>
      </c>
      <c r="BD14" s="63">
        <f t="shared" si="80"/>
        <v>11.02422402</v>
      </c>
      <c r="BE14" s="64">
        <f t="shared" si="80"/>
        <v>9.326281806</v>
      </c>
      <c r="BF14" s="61">
        <f t="shared" si="80"/>
        <v>6.189148706</v>
      </c>
      <c r="BG14" s="63">
        <f t="shared" si="80"/>
        <v>7.741460851</v>
      </c>
    </row>
    <row r="15" ht="34.5" customHeight="1">
      <c r="A15" s="65">
        <v>12.0</v>
      </c>
      <c r="B15" s="66" t="s">
        <v>41</v>
      </c>
      <c r="C15" s="70">
        <v>3334.0</v>
      </c>
      <c r="D15" s="70">
        <v>3244.0</v>
      </c>
      <c r="E15" s="49">
        <v>6578.0</v>
      </c>
      <c r="F15" s="75">
        <v>2122.0</v>
      </c>
      <c r="G15" s="72">
        <v>2324.0</v>
      </c>
      <c r="H15" s="52">
        <v>4446.0</v>
      </c>
      <c r="I15" s="67">
        <v>2834.0</v>
      </c>
      <c r="J15" s="68">
        <v>2702.0</v>
      </c>
      <c r="K15" s="53">
        <v>5536.0</v>
      </c>
      <c r="L15" s="69">
        <v>3035.0</v>
      </c>
      <c r="M15" s="68">
        <v>3049.0</v>
      </c>
      <c r="N15" s="55">
        <v>6084.0</v>
      </c>
      <c r="O15" s="70">
        <v>3101.0</v>
      </c>
      <c r="P15" s="70">
        <v>2787.0</v>
      </c>
      <c r="Q15" s="55">
        <v>5888.0</v>
      </c>
      <c r="R15" s="69">
        <v>2957.0</v>
      </c>
      <c r="S15" s="68">
        <v>2829.0</v>
      </c>
      <c r="T15" s="56">
        <v>5786.0</v>
      </c>
      <c r="U15" s="57">
        <v>17383.0</v>
      </c>
      <c r="V15" s="58">
        <v>16935.0</v>
      </c>
      <c r="W15" s="49">
        <v>34318.0</v>
      </c>
      <c r="X15" s="59">
        <f t="shared" ref="X15:Y15" si="81">C15+F15+I15</f>
        <v>8290</v>
      </c>
      <c r="Y15" s="59">
        <f t="shared" si="81"/>
        <v>8270</v>
      </c>
      <c r="Z15" s="59">
        <f t="shared" si="9"/>
        <v>16560</v>
      </c>
      <c r="AA15" s="59">
        <f t="shared" ref="AA15:AB15" si="82">L15+O15+R15</f>
        <v>9093</v>
      </c>
      <c r="AB15" s="59">
        <f t="shared" si="82"/>
        <v>8665</v>
      </c>
      <c r="AC15" s="59">
        <f t="shared" si="11"/>
        <v>17758</v>
      </c>
      <c r="AD15" s="59">
        <f t="shared" ref="AD15:AE15" si="83">X15+AA15</f>
        <v>17383</v>
      </c>
      <c r="AE15" s="59">
        <f t="shared" si="83"/>
        <v>16935</v>
      </c>
      <c r="AF15" s="59">
        <f t="shared" si="13"/>
        <v>34318</v>
      </c>
      <c r="AG15" s="59">
        <v>8291.0</v>
      </c>
      <c r="AH15" s="59">
        <v>7895.0</v>
      </c>
      <c r="AI15" s="59">
        <v>16186.0</v>
      </c>
      <c r="AJ15" s="59">
        <v>10171.0</v>
      </c>
      <c r="AK15" s="59">
        <v>9767.0</v>
      </c>
      <c r="AL15" s="59">
        <v>19938.0</v>
      </c>
      <c r="AM15" s="59">
        <v>18462.0</v>
      </c>
      <c r="AN15" s="59">
        <v>17662.0</v>
      </c>
      <c r="AO15" s="59">
        <v>36124.0</v>
      </c>
      <c r="AP15" s="59">
        <v>10375.0</v>
      </c>
      <c r="AQ15" s="59">
        <v>9886.0</v>
      </c>
      <c r="AR15" s="59">
        <v>20261.0</v>
      </c>
      <c r="AS15" s="60">
        <f t="shared" ref="AS15:AU15" si="84">(X15/AP15-1)*100</f>
        <v>-20.09638554</v>
      </c>
      <c r="AT15" s="61">
        <f t="shared" si="84"/>
        <v>-16.34634837</v>
      </c>
      <c r="AU15" s="62">
        <f t="shared" si="84"/>
        <v>-18.2666206</v>
      </c>
      <c r="AV15" s="60">
        <f t="shared" ref="AV15:AX15" si="85">(X15/AG15-1)*100</f>
        <v>-0.01206127126</v>
      </c>
      <c r="AW15" s="61">
        <f t="shared" si="85"/>
        <v>4.749841672</v>
      </c>
      <c r="AX15" s="63">
        <f t="shared" si="85"/>
        <v>2.310638824</v>
      </c>
      <c r="AY15" s="64">
        <f t="shared" ref="AY15:BA15" si="86">(AA15/X15-1)*100</f>
        <v>9.686369119</v>
      </c>
      <c r="AZ15" s="61">
        <f t="shared" si="86"/>
        <v>4.776299879</v>
      </c>
      <c r="BA15" s="62">
        <f t="shared" si="86"/>
        <v>7.234299517</v>
      </c>
      <c r="BB15" s="60">
        <f t="shared" ref="BB15:BG15" si="87">(AA15/AJ15-1)*100</f>
        <v>-10.59876118</v>
      </c>
      <c r="BC15" s="61">
        <f t="shared" si="87"/>
        <v>-11.28289137</v>
      </c>
      <c r="BD15" s="63">
        <f t="shared" si="87"/>
        <v>-10.93389507</v>
      </c>
      <c r="BE15" s="64">
        <f t="shared" si="87"/>
        <v>-5.844437222</v>
      </c>
      <c r="BF15" s="61">
        <f t="shared" si="87"/>
        <v>-4.116181633</v>
      </c>
      <c r="BG15" s="63">
        <f t="shared" si="87"/>
        <v>-4.999446351</v>
      </c>
    </row>
    <row r="16" ht="34.5" customHeight="1">
      <c r="A16" s="45">
        <v>13.0</v>
      </c>
      <c r="B16" s="66" t="s">
        <v>42</v>
      </c>
      <c r="C16" s="67">
        <v>19410.0</v>
      </c>
      <c r="D16" s="68">
        <v>28240.0</v>
      </c>
      <c r="E16" s="49">
        <v>47650.0</v>
      </c>
      <c r="F16" s="69">
        <v>12968.0</v>
      </c>
      <c r="G16" s="68">
        <v>14002.0</v>
      </c>
      <c r="H16" s="52">
        <v>26970.0</v>
      </c>
      <c r="I16" s="70">
        <v>15253.0</v>
      </c>
      <c r="J16" s="70">
        <v>15648.0</v>
      </c>
      <c r="K16" s="53">
        <v>30901.0</v>
      </c>
      <c r="L16" s="69">
        <v>19477.0</v>
      </c>
      <c r="M16" s="68">
        <v>18541.0</v>
      </c>
      <c r="N16" s="55">
        <v>38018.0</v>
      </c>
      <c r="O16" s="70">
        <v>17281.0</v>
      </c>
      <c r="P16" s="70">
        <v>17679.0</v>
      </c>
      <c r="Q16" s="55">
        <v>34960.0</v>
      </c>
      <c r="R16" s="70">
        <v>15906.0</v>
      </c>
      <c r="S16" s="70">
        <v>16543.0</v>
      </c>
      <c r="T16" s="56">
        <v>32449.0</v>
      </c>
      <c r="U16" s="57">
        <v>100295.0</v>
      </c>
      <c r="V16" s="58">
        <v>110653.0</v>
      </c>
      <c r="W16" s="49">
        <v>210948.0</v>
      </c>
      <c r="X16" s="59">
        <f t="shared" ref="X16:Y16" si="88">C16+F16+I16</f>
        <v>47631</v>
      </c>
      <c r="Y16" s="59">
        <f t="shared" si="88"/>
        <v>57890</v>
      </c>
      <c r="Z16" s="59">
        <f t="shared" si="9"/>
        <v>105521</v>
      </c>
      <c r="AA16" s="59">
        <f t="shared" ref="AA16:AB16" si="89">L16+O16+R16</f>
        <v>52664</v>
      </c>
      <c r="AB16" s="59">
        <f t="shared" si="89"/>
        <v>52763</v>
      </c>
      <c r="AC16" s="59">
        <f t="shared" si="11"/>
        <v>105427</v>
      </c>
      <c r="AD16" s="59">
        <f t="shared" ref="AD16:AE16" si="90">X16+AA16</f>
        <v>100295</v>
      </c>
      <c r="AE16" s="59">
        <f t="shared" si="90"/>
        <v>110653</v>
      </c>
      <c r="AF16" s="59">
        <f t="shared" si="13"/>
        <v>210948</v>
      </c>
      <c r="AG16" s="59">
        <v>56969.0</v>
      </c>
      <c r="AH16" s="59">
        <v>66233.0</v>
      </c>
      <c r="AI16" s="59">
        <v>123202.0</v>
      </c>
      <c r="AJ16" s="59">
        <v>63727.0</v>
      </c>
      <c r="AK16" s="59">
        <v>64844.0</v>
      </c>
      <c r="AL16" s="59">
        <v>128571.0</v>
      </c>
      <c r="AM16" s="59">
        <v>120696.0</v>
      </c>
      <c r="AN16" s="59">
        <v>131077.0</v>
      </c>
      <c r="AO16" s="59">
        <v>251773.0</v>
      </c>
      <c r="AP16" s="59">
        <v>72074.0</v>
      </c>
      <c r="AQ16" s="59">
        <v>58833.0</v>
      </c>
      <c r="AR16" s="59">
        <v>130907.0</v>
      </c>
      <c r="AS16" s="60">
        <f t="shared" ref="AS16:AU16" si="91">(X16/AP16-1)*100</f>
        <v>-33.91375531</v>
      </c>
      <c r="AT16" s="61">
        <f t="shared" si="91"/>
        <v>-1.602841942</v>
      </c>
      <c r="AU16" s="62">
        <f t="shared" si="91"/>
        <v>-19.39239307</v>
      </c>
      <c r="AV16" s="60">
        <f t="shared" ref="AV16:AX16" si="92">(X16/AG16-1)*100</f>
        <v>-16.39137075</v>
      </c>
      <c r="AW16" s="61">
        <f t="shared" si="92"/>
        <v>-12.59643984</v>
      </c>
      <c r="AX16" s="63">
        <f t="shared" si="92"/>
        <v>-14.35122806</v>
      </c>
      <c r="AY16" s="64">
        <f t="shared" ref="AY16:BA16" si="93">(AA16/X16-1)*100</f>
        <v>10.56664777</v>
      </c>
      <c r="AZ16" s="61">
        <f t="shared" si="93"/>
        <v>-8.856451892</v>
      </c>
      <c r="BA16" s="62">
        <f t="shared" si="93"/>
        <v>-0.08908179415</v>
      </c>
      <c r="BB16" s="60">
        <f t="shared" ref="BB16:BG16" si="94">(AA16/AJ16-1)*100</f>
        <v>-17.3599887</v>
      </c>
      <c r="BC16" s="61">
        <f t="shared" si="94"/>
        <v>-18.63086793</v>
      </c>
      <c r="BD16" s="63">
        <f t="shared" si="94"/>
        <v>-18.00094889</v>
      </c>
      <c r="BE16" s="64">
        <f t="shared" si="94"/>
        <v>-16.90279711</v>
      </c>
      <c r="BF16" s="61">
        <f t="shared" si="94"/>
        <v>-15.581681</v>
      </c>
      <c r="BG16" s="63">
        <f t="shared" si="94"/>
        <v>-16.2150032</v>
      </c>
    </row>
    <row r="17" ht="34.5" customHeight="1">
      <c r="A17" s="65">
        <v>14.0</v>
      </c>
      <c r="B17" s="66" t="s">
        <v>43</v>
      </c>
      <c r="C17" s="70">
        <v>8803.0</v>
      </c>
      <c r="D17" s="70">
        <v>9709.0</v>
      </c>
      <c r="E17" s="49">
        <v>18512.0</v>
      </c>
      <c r="F17" s="69">
        <v>6623.0</v>
      </c>
      <c r="G17" s="68">
        <v>7359.0</v>
      </c>
      <c r="H17" s="52">
        <v>13982.0</v>
      </c>
      <c r="I17" s="67">
        <v>7893.0</v>
      </c>
      <c r="J17" s="68">
        <v>7295.0</v>
      </c>
      <c r="K17" s="53">
        <v>15188.0</v>
      </c>
      <c r="L17" s="69">
        <v>9206.0</v>
      </c>
      <c r="M17" s="68">
        <v>10454.0</v>
      </c>
      <c r="N17" s="55">
        <v>19660.0</v>
      </c>
      <c r="O17" s="70">
        <v>7860.0</v>
      </c>
      <c r="P17" s="70">
        <v>8222.0</v>
      </c>
      <c r="Q17" s="55">
        <v>16082.0</v>
      </c>
      <c r="R17" s="70">
        <v>8292.0</v>
      </c>
      <c r="S17" s="70">
        <v>8279.0</v>
      </c>
      <c r="T17" s="56">
        <v>16571.0</v>
      </c>
      <c r="U17" s="57">
        <v>48677.0</v>
      </c>
      <c r="V17" s="58">
        <v>51318.0</v>
      </c>
      <c r="W17" s="49">
        <v>99995.0</v>
      </c>
      <c r="X17" s="59">
        <f t="shared" ref="X17:Y17" si="95">C17+F17+I17</f>
        <v>23319</v>
      </c>
      <c r="Y17" s="59">
        <f t="shared" si="95"/>
        <v>24363</v>
      </c>
      <c r="Z17" s="59">
        <f t="shared" si="9"/>
        <v>47682</v>
      </c>
      <c r="AA17" s="59">
        <f t="shared" ref="AA17:AB17" si="96">L17+O17+R17</f>
        <v>25358</v>
      </c>
      <c r="AB17" s="59">
        <f t="shared" si="96"/>
        <v>26955</v>
      </c>
      <c r="AC17" s="59">
        <f t="shared" si="11"/>
        <v>52313</v>
      </c>
      <c r="AD17" s="59">
        <f t="shared" ref="AD17:AE17" si="97">X17+AA17</f>
        <v>48677</v>
      </c>
      <c r="AE17" s="59">
        <f t="shared" si="97"/>
        <v>51318</v>
      </c>
      <c r="AF17" s="59">
        <f t="shared" si="13"/>
        <v>99995</v>
      </c>
      <c r="AG17" s="59">
        <v>19387.0</v>
      </c>
      <c r="AH17" s="59">
        <v>20414.0</v>
      </c>
      <c r="AI17" s="59">
        <v>39801.0</v>
      </c>
      <c r="AJ17" s="59">
        <v>21839.0</v>
      </c>
      <c r="AK17" s="59">
        <v>24238.0</v>
      </c>
      <c r="AL17" s="59">
        <v>46077.0</v>
      </c>
      <c r="AM17" s="59">
        <v>41226.0</v>
      </c>
      <c r="AN17" s="59">
        <v>44652.0</v>
      </c>
      <c r="AO17" s="59">
        <v>85878.0</v>
      </c>
      <c r="AP17" s="59">
        <v>25021.0</v>
      </c>
      <c r="AQ17" s="59">
        <v>24824.0</v>
      </c>
      <c r="AR17" s="59">
        <v>49845.0</v>
      </c>
      <c r="AS17" s="60">
        <f t="shared" ref="AS17:AU17" si="98">(X17/AP17-1)*100</f>
        <v>-6.80228608</v>
      </c>
      <c r="AT17" s="61">
        <f t="shared" si="98"/>
        <v>-1.8570738</v>
      </c>
      <c r="AU17" s="62">
        <f t="shared" si="98"/>
        <v>-4.339452302</v>
      </c>
      <c r="AV17" s="60">
        <f t="shared" ref="AV17:AX17" si="99">(X17/AG17-1)*100</f>
        <v>20.28163202</v>
      </c>
      <c r="AW17" s="61">
        <f t="shared" si="99"/>
        <v>19.34456745</v>
      </c>
      <c r="AX17" s="63">
        <f t="shared" si="99"/>
        <v>19.80101002</v>
      </c>
      <c r="AY17" s="64">
        <f t="shared" ref="AY17:BA17" si="100">(AA17/X17-1)*100</f>
        <v>8.743942708</v>
      </c>
      <c r="AZ17" s="61">
        <f t="shared" si="100"/>
        <v>10.63908386</v>
      </c>
      <c r="BA17" s="62">
        <f t="shared" si="100"/>
        <v>9.712260392</v>
      </c>
      <c r="BB17" s="60">
        <f t="shared" ref="BB17:BG17" si="101">(AA17/AJ17-1)*100</f>
        <v>16.11337515</v>
      </c>
      <c r="BC17" s="61">
        <f t="shared" si="101"/>
        <v>11.20967076</v>
      </c>
      <c r="BD17" s="63">
        <f t="shared" si="101"/>
        <v>13.53386722</v>
      </c>
      <c r="BE17" s="64">
        <f t="shared" si="101"/>
        <v>18.07354582</v>
      </c>
      <c r="BF17" s="61">
        <f t="shared" si="101"/>
        <v>14.92878259</v>
      </c>
      <c r="BG17" s="63">
        <f t="shared" si="101"/>
        <v>16.43843592</v>
      </c>
    </row>
    <row r="18" ht="34.5" customHeight="1">
      <c r="A18" s="45">
        <v>15.0</v>
      </c>
      <c r="B18" s="66" t="s">
        <v>44</v>
      </c>
      <c r="C18" s="70">
        <v>4528.0</v>
      </c>
      <c r="D18" s="70">
        <v>4385.0</v>
      </c>
      <c r="E18" s="49">
        <v>8913.0</v>
      </c>
      <c r="F18" s="75">
        <v>3587.0</v>
      </c>
      <c r="G18" s="72">
        <v>4168.0</v>
      </c>
      <c r="H18" s="52">
        <v>7755.0</v>
      </c>
      <c r="I18" s="67">
        <v>4323.0</v>
      </c>
      <c r="J18" s="68">
        <v>4093.0</v>
      </c>
      <c r="K18" s="53">
        <v>8416.0</v>
      </c>
      <c r="L18" s="69">
        <v>4731.0</v>
      </c>
      <c r="M18" s="68">
        <v>4576.0</v>
      </c>
      <c r="N18" s="55">
        <v>9307.0</v>
      </c>
      <c r="O18" s="70">
        <v>4285.0</v>
      </c>
      <c r="P18" s="70">
        <v>4905.0</v>
      </c>
      <c r="Q18" s="55">
        <v>9190.0</v>
      </c>
      <c r="R18" s="69">
        <v>4471.0</v>
      </c>
      <c r="S18" s="68">
        <v>4401.0</v>
      </c>
      <c r="T18" s="56">
        <v>8872.0</v>
      </c>
      <c r="U18" s="57">
        <v>25925.0</v>
      </c>
      <c r="V18" s="58">
        <v>26528.0</v>
      </c>
      <c r="W18" s="49">
        <v>52453.0</v>
      </c>
      <c r="X18" s="59">
        <f t="shared" ref="X18:Y18" si="102">C18+F18+I18</f>
        <v>12438</v>
      </c>
      <c r="Y18" s="59">
        <f t="shared" si="102"/>
        <v>12646</v>
      </c>
      <c r="Z18" s="59">
        <f t="shared" si="9"/>
        <v>25084</v>
      </c>
      <c r="AA18" s="59">
        <f t="shared" ref="AA18:AB18" si="103">L18+O18+R18</f>
        <v>13487</v>
      </c>
      <c r="AB18" s="59">
        <f t="shared" si="103"/>
        <v>13882</v>
      </c>
      <c r="AC18" s="59">
        <f t="shared" si="11"/>
        <v>27369</v>
      </c>
      <c r="AD18" s="59">
        <f t="shared" ref="AD18:AE18" si="104">X18+AA18</f>
        <v>25925</v>
      </c>
      <c r="AE18" s="59">
        <f t="shared" si="104"/>
        <v>26528</v>
      </c>
      <c r="AF18" s="59">
        <f t="shared" si="13"/>
        <v>52453</v>
      </c>
      <c r="AG18" s="59">
        <v>12100.0</v>
      </c>
      <c r="AH18" s="59">
        <v>11946.0</v>
      </c>
      <c r="AI18" s="59">
        <v>24046.0</v>
      </c>
      <c r="AJ18" s="59">
        <v>13567.0</v>
      </c>
      <c r="AK18" s="59">
        <v>14018.0</v>
      </c>
      <c r="AL18" s="59">
        <v>27585.0</v>
      </c>
      <c r="AM18" s="59">
        <v>25667.0</v>
      </c>
      <c r="AN18" s="59">
        <v>25964.0</v>
      </c>
      <c r="AO18" s="59">
        <v>51631.0</v>
      </c>
      <c r="AP18" s="59">
        <v>16298.0</v>
      </c>
      <c r="AQ18" s="59">
        <v>15209.0</v>
      </c>
      <c r="AR18" s="59">
        <v>31507.0</v>
      </c>
      <c r="AS18" s="60">
        <f t="shared" ref="AS18:AU18" si="105">(X18/AP18-1)*100</f>
        <v>-23.68388759</v>
      </c>
      <c r="AT18" s="61">
        <f t="shared" si="105"/>
        <v>-16.85186403</v>
      </c>
      <c r="AU18" s="62">
        <f t="shared" si="105"/>
        <v>-20.38594598</v>
      </c>
      <c r="AV18" s="60">
        <f t="shared" ref="AV18:AX18" si="106">(X18/AG18-1)*100</f>
        <v>2.79338843</v>
      </c>
      <c r="AW18" s="61">
        <f t="shared" si="106"/>
        <v>5.859701992</v>
      </c>
      <c r="AX18" s="63">
        <f t="shared" si="106"/>
        <v>4.316726275</v>
      </c>
      <c r="AY18" s="64">
        <f t="shared" ref="AY18:BA18" si="107">(AA18/X18-1)*100</f>
        <v>8.433831806</v>
      </c>
      <c r="AZ18" s="61">
        <f t="shared" si="107"/>
        <v>9.773841531</v>
      </c>
      <c r="BA18" s="62">
        <f t="shared" si="107"/>
        <v>9.109392441</v>
      </c>
      <c r="BB18" s="60">
        <f t="shared" ref="BB18:BG18" si="108">(AA18/AJ18-1)*100</f>
        <v>-0.5896661016</v>
      </c>
      <c r="BC18" s="61">
        <f t="shared" si="108"/>
        <v>-0.9701811956</v>
      </c>
      <c r="BD18" s="63">
        <f t="shared" si="108"/>
        <v>-0.7830342577</v>
      </c>
      <c r="BE18" s="64">
        <f t="shared" si="108"/>
        <v>1.005181751</v>
      </c>
      <c r="BF18" s="61">
        <f t="shared" si="108"/>
        <v>2.172238484</v>
      </c>
      <c r="BG18" s="63">
        <f t="shared" si="108"/>
        <v>1.592066782</v>
      </c>
    </row>
    <row r="19" ht="34.5" customHeight="1">
      <c r="A19" s="65">
        <v>16.0</v>
      </c>
      <c r="B19" s="66" t="s">
        <v>45</v>
      </c>
      <c r="C19" s="77">
        <v>3952.0</v>
      </c>
      <c r="D19" s="78">
        <v>3837.0</v>
      </c>
      <c r="E19" s="49">
        <v>7789.0</v>
      </c>
      <c r="F19" s="70">
        <v>2930.0</v>
      </c>
      <c r="G19" s="70">
        <v>3036.0</v>
      </c>
      <c r="H19" s="52">
        <v>5966.0</v>
      </c>
      <c r="I19" s="70">
        <v>3882.0</v>
      </c>
      <c r="J19" s="70">
        <v>3733.0</v>
      </c>
      <c r="K19" s="53">
        <v>7615.0</v>
      </c>
      <c r="L19" s="69">
        <v>4560.0</v>
      </c>
      <c r="M19" s="68">
        <v>3450.0</v>
      </c>
      <c r="N19" s="55">
        <v>8010.0</v>
      </c>
      <c r="O19" s="67">
        <v>3539.0</v>
      </c>
      <c r="P19" s="68">
        <v>3558.0</v>
      </c>
      <c r="Q19" s="55">
        <v>7097.0</v>
      </c>
      <c r="R19" s="69">
        <v>4180.0</v>
      </c>
      <c r="S19" s="68">
        <v>3829.0</v>
      </c>
      <c r="T19" s="56">
        <v>8009.0</v>
      </c>
      <c r="U19" s="57">
        <v>23043.0</v>
      </c>
      <c r="V19" s="58">
        <v>21443.0</v>
      </c>
      <c r="W19" s="49">
        <v>44486.0</v>
      </c>
      <c r="X19" s="59">
        <f t="shared" ref="X19:Y19" si="109">C19+F19+I19</f>
        <v>10764</v>
      </c>
      <c r="Y19" s="59">
        <f t="shared" si="109"/>
        <v>10606</v>
      </c>
      <c r="Z19" s="59">
        <f t="shared" si="9"/>
        <v>21370</v>
      </c>
      <c r="AA19" s="59">
        <f t="shared" ref="AA19:AB19" si="110">L19+O19+R19</f>
        <v>12279</v>
      </c>
      <c r="AB19" s="59">
        <f t="shared" si="110"/>
        <v>10837</v>
      </c>
      <c r="AC19" s="59">
        <f t="shared" si="11"/>
        <v>23116</v>
      </c>
      <c r="AD19" s="59">
        <f t="shared" ref="AD19:AE19" si="111">X19+AA19</f>
        <v>23043</v>
      </c>
      <c r="AE19" s="59">
        <f t="shared" si="111"/>
        <v>21443</v>
      </c>
      <c r="AF19" s="59">
        <f t="shared" si="13"/>
        <v>44486</v>
      </c>
      <c r="AG19" s="59">
        <v>10062.0</v>
      </c>
      <c r="AH19" s="59">
        <v>9926.0</v>
      </c>
      <c r="AI19" s="59">
        <v>19988.0</v>
      </c>
      <c r="AJ19" s="59">
        <v>11011.0</v>
      </c>
      <c r="AK19" s="59">
        <v>10895.0</v>
      </c>
      <c r="AL19" s="59">
        <v>21906.0</v>
      </c>
      <c r="AM19" s="59">
        <v>21073.0</v>
      </c>
      <c r="AN19" s="59">
        <v>20821.0</v>
      </c>
      <c r="AO19" s="59">
        <v>41894.0</v>
      </c>
      <c r="AP19" s="59">
        <v>12741.0</v>
      </c>
      <c r="AQ19" s="59">
        <v>12547.0</v>
      </c>
      <c r="AR19" s="59">
        <v>25288.0</v>
      </c>
      <c r="AS19" s="60">
        <f t="shared" ref="AS19:AU19" si="112">(X19/AP19-1)*100</f>
        <v>-15.51683541</v>
      </c>
      <c r="AT19" s="61">
        <f t="shared" si="112"/>
        <v>-15.46983343</v>
      </c>
      <c r="AU19" s="62">
        <f t="shared" si="112"/>
        <v>-15.49351471</v>
      </c>
      <c r="AV19" s="60">
        <f t="shared" ref="AV19:AX19" si="113">(X19/AG19-1)*100</f>
        <v>6.976744186</v>
      </c>
      <c r="AW19" s="61">
        <f t="shared" si="113"/>
        <v>6.850695144</v>
      </c>
      <c r="AX19" s="63">
        <f t="shared" si="113"/>
        <v>6.914148489</v>
      </c>
      <c r="AY19" s="64">
        <f t="shared" ref="AY19:BA19" si="114">(AA19/X19-1)*100</f>
        <v>14.07469342</v>
      </c>
      <c r="AZ19" s="61">
        <f t="shared" si="114"/>
        <v>2.178012446</v>
      </c>
      <c r="BA19" s="62">
        <f t="shared" si="114"/>
        <v>8.170332241</v>
      </c>
      <c r="BB19" s="60">
        <f t="shared" ref="BB19:BG19" si="115">(AA19/AJ19-1)*100</f>
        <v>11.51575697</v>
      </c>
      <c r="BC19" s="61">
        <f t="shared" si="115"/>
        <v>-0.532354291</v>
      </c>
      <c r="BD19" s="63">
        <f t="shared" si="115"/>
        <v>5.52360084</v>
      </c>
      <c r="BE19" s="64">
        <f t="shared" si="115"/>
        <v>9.348455369</v>
      </c>
      <c r="BF19" s="61">
        <f t="shared" si="115"/>
        <v>2.987368522</v>
      </c>
      <c r="BG19" s="63">
        <f t="shared" si="115"/>
        <v>6.187043491</v>
      </c>
    </row>
    <row r="20" ht="34.5" customHeight="1">
      <c r="A20" s="45">
        <v>17.0</v>
      </c>
      <c r="B20" s="66" t="s">
        <v>46</v>
      </c>
      <c r="C20" s="70">
        <v>266.0</v>
      </c>
      <c r="D20" s="70">
        <v>303.0</v>
      </c>
      <c r="E20" s="49">
        <v>569.0</v>
      </c>
      <c r="F20" s="70">
        <v>67.0</v>
      </c>
      <c r="G20" s="70">
        <v>62.0</v>
      </c>
      <c r="H20" s="52">
        <v>129.0</v>
      </c>
      <c r="I20" s="70">
        <v>158.0</v>
      </c>
      <c r="J20" s="70">
        <v>140.0</v>
      </c>
      <c r="K20" s="53">
        <v>298.0</v>
      </c>
      <c r="L20" s="70">
        <v>229.0</v>
      </c>
      <c r="M20" s="70">
        <v>178.0</v>
      </c>
      <c r="N20" s="55">
        <v>407.0</v>
      </c>
      <c r="O20" s="70">
        <v>147.0</v>
      </c>
      <c r="P20" s="70">
        <v>162.0</v>
      </c>
      <c r="Q20" s="55">
        <v>309.0</v>
      </c>
      <c r="R20" s="70">
        <v>136.0</v>
      </c>
      <c r="S20" s="70">
        <v>100.0</v>
      </c>
      <c r="T20" s="56">
        <v>236.0</v>
      </c>
      <c r="U20" s="57">
        <v>1003.0</v>
      </c>
      <c r="V20" s="58">
        <v>945.0</v>
      </c>
      <c r="W20" s="49">
        <v>1948.0</v>
      </c>
      <c r="X20" s="59">
        <f t="shared" ref="X20:Y20" si="116">C20+F20+I20</f>
        <v>491</v>
      </c>
      <c r="Y20" s="59">
        <f t="shared" si="116"/>
        <v>505</v>
      </c>
      <c r="Z20" s="59">
        <f t="shared" si="9"/>
        <v>996</v>
      </c>
      <c r="AA20" s="59">
        <f t="shared" ref="AA20:AB20" si="117">L20+O20+R20</f>
        <v>512</v>
      </c>
      <c r="AB20" s="59">
        <f t="shared" si="117"/>
        <v>440</v>
      </c>
      <c r="AC20" s="59">
        <f t="shared" si="11"/>
        <v>952</v>
      </c>
      <c r="AD20" s="59">
        <f t="shared" ref="AD20:AE20" si="118">X20+AA20</f>
        <v>1003</v>
      </c>
      <c r="AE20" s="59">
        <f t="shared" si="118"/>
        <v>945</v>
      </c>
      <c r="AF20" s="59">
        <f t="shared" si="13"/>
        <v>1948</v>
      </c>
      <c r="AG20" s="59">
        <v>400.0</v>
      </c>
      <c r="AH20" s="59">
        <v>471.0</v>
      </c>
      <c r="AI20" s="59">
        <v>871.0</v>
      </c>
      <c r="AJ20" s="59">
        <v>241.0</v>
      </c>
      <c r="AK20" s="59">
        <v>248.0</v>
      </c>
      <c r="AL20" s="59">
        <v>489.0</v>
      </c>
      <c r="AM20" s="59">
        <v>641.0</v>
      </c>
      <c r="AN20" s="59">
        <v>719.0</v>
      </c>
      <c r="AO20" s="59">
        <v>1360.0</v>
      </c>
      <c r="AP20" s="59">
        <v>236.0</v>
      </c>
      <c r="AQ20" s="59">
        <v>228.0</v>
      </c>
      <c r="AR20" s="59">
        <v>464.0</v>
      </c>
      <c r="AS20" s="60">
        <f t="shared" ref="AS20:AU20" si="119">(X20/AP20-1)*100</f>
        <v>108.0508475</v>
      </c>
      <c r="AT20" s="61">
        <f t="shared" si="119"/>
        <v>121.4912281</v>
      </c>
      <c r="AU20" s="62">
        <f t="shared" si="119"/>
        <v>114.6551724</v>
      </c>
      <c r="AV20" s="60">
        <f t="shared" ref="AV20:AX20" si="120">(X20/AG20-1)*100</f>
        <v>22.75</v>
      </c>
      <c r="AW20" s="61">
        <f t="shared" si="120"/>
        <v>7.218683652</v>
      </c>
      <c r="AX20" s="63">
        <f t="shared" si="120"/>
        <v>14.35132032</v>
      </c>
      <c r="AY20" s="64">
        <f t="shared" ref="AY20:BA20" si="121">(AA20/X20-1)*100</f>
        <v>4.276985743</v>
      </c>
      <c r="AZ20" s="61">
        <f t="shared" si="121"/>
        <v>-12.87128713</v>
      </c>
      <c r="BA20" s="62">
        <f t="shared" si="121"/>
        <v>-4.417670683</v>
      </c>
      <c r="BB20" s="60">
        <f t="shared" ref="BB20:BG20" si="122">(AA20/AJ20-1)*100</f>
        <v>112.4481328</v>
      </c>
      <c r="BC20" s="61">
        <f t="shared" si="122"/>
        <v>77.41935484</v>
      </c>
      <c r="BD20" s="63">
        <f t="shared" si="122"/>
        <v>94.68302658</v>
      </c>
      <c r="BE20" s="64">
        <f t="shared" si="122"/>
        <v>56.47425897</v>
      </c>
      <c r="BF20" s="61">
        <f t="shared" si="122"/>
        <v>31.4325452</v>
      </c>
      <c r="BG20" s="63">
        <f t="shared" si="122"/>
        <v>43.23529412</v>
      </c>
    </row>
    <row r="21" ht="34.5" customHeight="1">
      <c r="A21" s="65">
        <v>18.0</v>
      </c>
      <c r="B21" s="66" t="s">
        <v>47</v>
      </c>
      <c r="C21" s="67">
        <v>2239.0</v>
      </c>
      <c r="D21" s="68">
        <v>1984.0</v>
      </c>
      <c r="E21" s="49">
        <v>4223.0</v>
      </c>
      <c r="F21" s="69">
        <v>1498.0</v>
      </c>
      <c r="G21" s="72">
        <v>1494.0</v>
      </c>
      <c r="H21" s="52">
        <v>2992.0</v>
      </c>
      <c r="I21" s="67">
        <v>1658.0</v>
      </c>
      <c r="J21" s="68">
        <v>1693.0</v>
      </c>
      <c r="K21" s="53">
        <v>3351.0</v>
      </c>
      <c r="L21" s="69">
        <v>2068.0</v>
      </c>
      <c r="M21" s="68">
        <v>1943.0</v>
      </c>
      <c r="N21" s="55">
        <v>4011.0</v>
      </c>
      <c r="O21" s="67">
        <v>2397.0</v>
      </c>
      <c r="P21" s="68">
        <v>2338.0</v>
      </c>
      <c r="Q21" s="55">
        <v>4735.0</v>
      </c>
      <c r="R21" s="70">
        <v>2708.0</v>
      </c>
      <c r="S21" s="70">
        <v>2723.0</v>
      </c>
      <c r="T21" s="56">
        <v>5431.0</v>
      </c>
      <c r="U21" s="57">
        <v>12568.0</v>
      </c>
      <c r="V21" s="58">
        <v>12175.0</v>
      </c>
      <c r="W21" s="49">
        <v>24743.0</v>
      </c>
      <c r="X21" s="59">
        <f t="shared" ref="X21:Y21" si="123">C21+F21+I21</f>
        <v>5395</v>
      </c>
      <c r="Y21" s="59">
        <f t="shared" si="123"/>
        <v>5171</v>
      </c>
      <c r="Z21" s="59">
        <f t="shared" si="9"/>
        <v>10566</v>
      </c>
      <c r="AA21" s="59">
        <f t="shared" ref="AA21:AB21" si="124">L21+O21+R21</f>
        <v>7173</v>
      </c>
      <c r="AB21" s="59">
        <f t="shared" si="124"/>
        <v>7004</v>
      </c>
      <c r="AC21" s="59">
        <f t="shared" si="11"/>
        <v>14177</v>
      </c>
      <c r="AD21" s="59">
        <f t="shared" ref="AD21:AE21" si="125">X21+AA21</f>
        <v>12568</v>
      </c>
      <c r="AE21" s="59">
        <f t="shared" si="125"/>
        <v>12175</v>
      </c>
      <c r="AF21" s="59">
        <f t="shared" si="13"/>
        <v>24743</v>
      </c>
      <c r="AG21" s="59">
        <v>8697.0</v>
      </c>
      <c r="AH21" s="59">
        <v>8986.0</v>
      </c>
      <c r="AI21" s="59">
        <v>17683.0</v>
      </c>
      <c r="AJ21" s="59">
        <v>7078.0</v>
      </c>
      <c r="AK21" s="59">
        <v>7108.0</v>
      </c>
      <c r="AL21" s="59">
        <v>14186.0</v>
      </c>
      <c r="AM21" s="59">
        <v>15775.0</v>
      </c>
      <c r="AN21" s="59">
        <v>16094.0</v>
      </c>
      <c r="AO21" s="59">
        <v>31869.0</v>
      </c>
      <c r="AP21" s="59">
        <v>6826.0</v>
      </c>
      <c r="AQ21" s="59">
        <v>7918.0</v>
      </c>
      <c r="AR21" s="59">
        <v>14744.0</v>
      </c>
      <c r="AS21" s="60">
        <f t="shared" ref="AS21:AU21" si="126">(X21/AP21-1)*100</f>
        <v>-20.96396132</v>
      </c>
      <c r="AT21" s="61">
        <f t="shared" si="126"/>
        <v>-34.69310432</v>
      </c>
      <c r="AU21" s="62">
        <f t="shared" si="126"/>
        <v>-28.33695062</v>
      </c>
      <c r="AV21" s="60">
        <f t="shared" ref="AV21:AX21" si="127">(X21/AG21-1)*100</f>
        <v>-37.9671151</v>
      </c>
      <c r="AW21" s="61">
        <f t="shared" si="127"/>
        <v>-42.45492989</v>
      </c>
      <c r="AX21" s="63">
        <f t="shared" si="127"/>
        <v>-40.24769553</v>
      </c>
      <c r="AY21" s="64">
        <f t="shared" ref="AY21:BA21" si="128">(AA21/X21-1)*100</f>
        <v>32.95644115</v>
      </c>
      <c r="AZ21" s="61">
        <f t="shared" si="128"/>
        <v>35.44768904</v>
      </c>
      <c r="BA21" s="62">
        <f t="shared" si="128"/>
        <v>34.17565777</v>
      </c>
      <c r="BB21" s="60">
        <f t="shared" ref="BB21:BG21" si="129">(AA21/AJ21-1)*100</f>
        <v>1.342187058</v>
      </c>
      <c r="BC21" s="61">
        <f t="shared" si="129"/>
        <v>-1.463140124</v>
      </c>
      <c r="BD21" s="63">
        <f t="shared" si="129"/>
        <v>-0.06344283096</v>
      </c>
      <c r="BE21" s="64">
        <f t="shared" si="129"/>
        <v>-20.3296355</v>
      </c>
      <c r="BF21" s="61">
        <f t="shared" si="129"/>
        <v>-24.3506897</v>
      </c>
      <c r="BG21" s="63">
        <f t="shared" si="129"/>
        <v>-22.36028743</v>
      </c>
    </row>
    <row r="22" ht="34.5" customHeight="1">
      <c r="A22" s="45">
        <v>19.0</v>
      </c>
      <c r="B22" s="66" t="s">
        <v>48</v>
      </c>
      <c r="C22" s="67">
        <v>244.0</v>
      </c>
      <c r="D22" s="68">
        <v>127.0</v>
      </c>
      <c r="E22" s="49">
        <v>371.0</v>
      </c>
      <c r="F22" s="70">
        <v>355.0</v>
      </c>
      <c r="G22" s="70">
        <v>316.0</v>
      </c>
      <c r="H22" s="52">
        <v>671.0</v>
      </c>
      <c r="I22" s="67">
        <v>90.0</v>
      </c>
      <c r="J22" s="68">
        <v>96.0</v>
      </c>
      <c r="K22" s="53">
        <v>186.0</v>
      </c>
      <c r="L22" s="69">
        <v>89.0</v>
      </c>
      <c r="M22" s="68">
        <v>71.0</v>
      </c>
      <c r="N22" s="55">
        <v>160.0</v>
      </c>
      <c r="O22" s="71">
        <v>302.0</v>
      </c>
      <c r="P22" s="72">
        <v>264.0</v>
      </c>
      <c r="Q22" s="55">
        <v>566.0</v>
      </c>
      <c r="R22" s="70">
        <v>91.0</v>
      </c>
      <c r="S22" s="70">
        <v>109.0</v>
      </c>
      <c r="T22" s="56">
        <v>200.0</v>
      </c>
      <c r="U22" s="57">
        <v>1171.0</v>
      </c>
      <c r="V22" s="58">
        <v>983.0</v>
      </c>
      <c r="W22" s="49">
        <v>2154.0</v>
      </c>
      <c r="X22" s="59">
        <f t="shared" ref="X22:Y22" si="130">C22+F22+I22</f>
        <v>689</v>
      </c>
      <c r="Y22" s="59">
        <f t="shared" si="130"/>
        <v>539</v>
      </c>
      <c r="Z22" s="59">
        <f t="shared" si="9"/>
        <v>1228</v>
      </c>
      <c r="AA22" s="59">
        <f t="shared" ref="AA22:AB22" si="131">L22+O22+R22</f>
        <v>482</v>
      </c>
      <c r="AB22" s="59">
        <f t="shared" si="131"/>
        <v>444</v>
      </c>
      <c r="AC22" s="59">
        <f t="shared" si="11"/>
        <v>926</v>
      </c>
      <c r="AD22" s="59">
        <f t="shared" ref="AD22:AE22" si="132">X22+AA22</f>
        <v>1171</v>
      </c>
      <c r="AE22" s="59">
        <f t="shared" si="132"/>
        <v>983</v>
      </c>
      <c r="AF22" s="59">
        <f t="shared" si="13"/>
        <v>2154</v>
      </c>
      <c r="AG22" s="59">
        <v>480.0</v>
      </c>
      <c r="AH22" s="59">
        <v>412.0</v>
      </c>
      <c r="AI22" s="59">
        <v>892.0</v>
      </c>
      <c r="AJ22" s="59">
        <v>609.0</v>
      </c>
      <c r="AK22" s="59">
        <v>556.0</v>
      </c>
      <c r="AL22" s="59">
        <v>1165.0</v>
      </c>
      <c r="AM22" s="59">
        <v>1089.0</v>
      </c>
      <c r="AN22" s="59">
        <v>968.0</v>
      </c>
      <c r="AO22" s="59">
        <v>2057.0</v>
      </c>
      <c r="AP22" s="59">
        <v>388.0</v>
      </c>
      <c r="AQ22" s="59">
        <v>376.0</v>
      </c>
      <c r="AR22" s="59">
        <v>764.0</v>
      </c>
      <c r="AS22" s="60">
        <f t="shared" ref="AS22:AU22" si="133">(X22/AP22-1)*100</f>
        <v>77.57731959</v>
      </c>
      <c r="AT22" s="61">
        <f t="shared" si="133"/>
        <v>43.35106383</v>
      </c>
      <c r="AU22" s="62">
        <f t="shared" si="133"/>
        <v>60.73298429</v>
      </c>
      <c r="AV22" s="60">
        <f t="shared" ref="AV22:AX22" si="134">(X22/AG22-1)*100</f>
        <v>43.54166667</v>
      </c>
      <c r="AW22" s="61">
        <f t="shared" si="134"/>
        <v>30.82524272</v>
      </c>
      <c r="AX22" s="63">
        <f t="shared" si="134"/>
        <v>37.66816143</v>
      </c>
      <c r="AY22" s="64">
        <f t="shared" ref="AY22:BA22" si="135">(AA22/X22-1)*100</f>
        <v>-30.04354136</v>
      </c>
      <c r="AZ22" s="61">
        <f t="shared" si="135"/>
        <v>-17.62523191</v>
      </c>
      <c r="BA22" s="62">
        <f t="shared" si="135"/>
        <v>-24.59283388</v>
      </c>
      <c r="BB22" s="60">
        <f t="shared" ref="BB22:BG22" si="136">(AA22/AJ22-1)*100</f>
        <v>-20.85385878</v>
      </c>
      <c r="BC22" s="61">
        <f t="shared" si="136"/>
        <v>-20.14388489</v>
      </c>
      <c r="BD22" s="63">
        <f t="shared" si="136"/>
        <v>-20.51502146</v>
      </c>
      <c r="BE22" s="64">
        <f t="shared" si="136"/>
        <v>7.529843893</v>
      </c>
      <c r="BF22" s="61">
        <f t="shared" si="136"/>
        <v>1.549586777</v>
      </c>
      <c r="BG22" s="63">
        <f t="shared" si="136"/>
        <v>4.71560525</v>
      </c>
    </row>
    <row r="23" ht="34.5" customHeight="1">
      <c r="A23" s="65">
        <v>20.0</v>
      </c>
      <c r="B23" s="66" t="s">
        <v>49</v>
      </c>
      <c r="C23" s="67"/>
      <c r="D23" s="68"/>
      <c r="E23" s="49">
        <v>0.0</v>
      </c>
      <c r="F23" s="79"/>
      <c r="G23" s="80"/>
      <c r="H23" s="52">
        <v>0.0</v>
      </c>
      <c r="I23" s="67"/>
      <c r="J23" s="68"/>
      <c r="K23" s="53">
        <v>0.0</v>
      </c>
      <c r="L23" s="69"/>
      <c r="M23" s="68"/>
      <c r="N23" s="55">
        <v>0.0</v>
      </c>
      <c r="O23" s="67"/>
      <c r="P23" s="68"/>
      <c r="Q23" s="55">
        <v>0.0</v>
      </c>
      <c r="R23" s="70"/>
      <c r="S23" s="70"/>
      <c r="T23" s="56">
        <v>0.0</v>
      </c>
      <c r="U23" s="57">
        <v>0.0</v>
      </c>
      <c r="V23" s="58">
        <v>0.0</v>
      </c>
      <c r="W23" s="49">
        <v>0.0</v>
      </c>
      <c r="X23" s="59">
        <f t="shared" ref="X23:Y23" si="137">C23+F23+I23</f>
        <v>0</v>
      </c>
      <c r="Y23" s="59">
        <f t="shared" si="137"/>
        <v>0</v>
      </c>
      <c r="Z23" s="59">
        <f t="shared" si="9"/>
        <v>0</v>
      </c>
      <c r="AA23" s="59">
        <f t="shared" ref="AA23:AB23" si="138">L23+O23+R23</f>
        <v>0</v>
      </c>
      <c r="AB23" s="59">
        <f t="shared" si="138"/>
        <v>0</v>
      </c>
      <c r="AC23" s="59">
        <f t="shared" si="11"/>
        <v>0</v>
      </c>
      <c r="AD23" s="59">
        <f t="shared" ref="AD23:AE23" si="139">X23+AA23</f>
        <v>0</v>
      </c>
      <c r="AE23" s="59">
        <f t="shared" si="139"/>
        <v>0</v>
      </c>
      <c r="AF23" s="59">
        <f t="shared" si="13"/>
        <v>0</v>
      </c>
      <c r="AG23" s="59">
        <v>174.0</v>
      </c>
      <c r="AH23" s="59">
        <v>168.0</v>
      </c>
      <c r="AI23" s="59">
        <v>342.0</v>
      </c>
      <c r="AJ23" s="59">
        <v>46.0</v>
      </c>
      <c r="AK23" s="59">
        <v>40.0</v>
      </c>
      <c r="AL23" s="59">
        <v>86.0</v>
      </c>
      <c r="AM23" s="59">
        <v>220.0</v>
      </c>
      <c r="AN23" s="59">
        <v>208.0</v>
      </c>
      <c r="AO23" s="59">
        <v>428.0</v>
      </c>
      <c r="AP23" s="59">
        <v>0.0</v>
      </c>
      <c r="AQ23" s="59">
        <v>0.0</v>
      </c>
      <c r="AR23" s="59">
        <v>0.0</v>
      </c>
      <c r="AS23" s="60" t="s">
        <v>50</v>
      </c>
      <c r="AT23" s="61" t="s">
        <v>50</v>
      </c>
      <c r="AU23" s="62" t="s">
        <v>50</v>
      </c>
      <c r="AV23" s="60">
        <f t="shared" ref="AV23:AX23" si="140">(X23/AG23-1)*100</f>
        <v>-100</v>
      </c>
      <c r="AW23" s="61">
        <f t="shared" si="140"/>
        <v>-100</v>
      </c>
      <c r="AX23" s="63">
        <f t="shared" si="140"/>
        <v>-100</v>
      </c>
      <c r="AY23" s="64" t="s">
        <v>50</v>
      </c>
      <c r="AZ23" s="61" t="s">
        <v>50</v>
      </c>
      <c r="BA23" s="62" t="s">
        <v>50</v>
      </c>
      <c r="BB23" s="60">
        <f t="shared" ref="BB23:BG23" si="141">(AA23/AJ23-1)*100</f>
        <v>-100</v>
      </c>
      <c r="BC23" s="61">
        <f t="shared" si="141"/>
        <v>-100</v>
      </c>
      <c r="BD23" s="63">
        <f t="shared" si="141"/>
        <v>-100</v>
      </c>
      <c r="BE23" s="64">
        <f t="shared" si="141"/>
        <v>-100</v>
      </c>
      <c r="BF23" s="61">
        <f t="shared" si="141"/>
        <v>-100</v>
      </c>
      <c r="BG23" s="63">
        <f t="shared" si="141"/>
        <v>-100</v>
      </c>
    </row>
    <row r="24" ht="34.5" customHeight="1">
      <c r="A24" s="45">
        <v>21.0</v>
      </c>
      <c r="B24" s="81" t="s">
        <v>51</v>
      </c>
      <c r="C24" s="67">
        <v>8595.0</v>
      </c>
      <c r="D24" s="68">
        <v>10306.0</v>
      </c>
      <c r="E24" s="49">
        <v>18901.0</v>
      </c>
      <c r="F24" s="69">
        <v>6328.0</v>
      </c>
      <c r="G24" s="68">
        <v>6707.0</v>
      </c>
      <c r="H24" s="52">
        <v>13035.0</v>
      </c>
      <c r="I24" s="67">
        <v>8098.0</v>
      </c>
      <c r="J24" s="68">
        <v>8003.0</v>
      </c>
      <c r="K24" s="53">
        <v>16101.0</v>
      </c>
      <c r="L24" s="69">
        <v>10339.0</v>
      </c>
      <c r="M24" s="68">
        <v>10752.0</v>
      </c>
      <c r="N24" s="55">
        <v>21091.0</v>
      </c>
      <c r="O24" s="67">
        <v>9272.0</v>
      </c>
      <c r="P24" s="68">
        <v>8742.0</v>
      </c>
      <c r="Q24" s="55">
        <v>18014.0</v>
      </c>
      <c r="R24" s="70">
        <v>11745.0</v>
      </c>
      <c r="S24" s="70">
        <v>11771.0</v>
      </c>
      <c r="T24" s="56">
        <v>23516.0</v>
      </c>
      <c r="U24" s="57">
        <v>54377.0</v>
      </c>
      <c r="V24" s="58">
        <v>56281.0</v>
      </c>
      <c r="W24" s="49">
        <v>110658.0</v>
      </c>
      <c r="X24" s="59">
        <f t="shared" ref="X24:Y24" si="142">C24+F24+I24</f>
        <v>23021</v>
      </c>
      <c r="Y24" s="59">
        <f t="shared" si="142"/>
        <v>25016</v>
      </c>
      <c r="Z24" s="59">
        <f t="shared" si="9"/>
        <v>48037</v>
      </c>
      <c r="AA24" s="59">
        <f t="shared" ref="AA24:AB24" si="143">L24+O24+R24</f>
        <v>31356</v>
      </c>
      <c r="AB24" s="59">
        <f t="shared" si="143"/>
        <v>31265</v>
      </c>
      <c r="AC24" s="59">
        <f t="shared" si="11"/>
        <v>62621</v>
      </c>
      <c r="AD24" s="59">
        <f t="shared" ref="AD24:AE24" si="144">X24+AA24</f>
        <v>54377</v>
      </c>
      <c r="AE24" s="59">
        <f t="shared" si="144"/>
        <v>56281</v>
      </c>
      <c r="AF24" s="59">
        <f t="shared" si="13"/>
        <v>110658</v>
      </c>
      <c r="AG24" s="59">
        <v>24682.0</v>
      </c>
      <c r="AH24" s="59">
        <v>26299.0</v>
      </c>
      <c r="AI24" s="59">
        <v>50981.0</v>
      </c>
      <c r="AJ24" s="59">
        <v>30097.0</v>
      </c>
      <c r="AK24" s="59">
        <v>31281.0</v>
      </c>
      <c r="AL24" s="59">
        <v>61378.0</v>
      </c>
      <c r="AM24" s="59">
        <v>54779.0</v>
      </c>
      <c r="AN24" s="59">
        <v>57580.0</v>
      </c>
      <c r="AO24" s="59">
        <v>112359.0</v>
      </c>
      <c r="AP24" s="59">
        <v>32235.0</v>
      </c>
      <c r="AQ24" s="59">
        <v>29657.0</v>
      </c>
      <c r="AR24" s="59">
        <v>61892.0</v>
      </c>
      <c r="AS24" s="60">
        <f t="shared" ref="AS24:AU24" si="145">(X24/AP24-1)*100</f>
        <v>-28.58383744</v>
      </c>
      <c r="AT24" s="61">
        <f t="shared" si="145"/>
        <v>-15.64891931</v>
      </c>
      <c r="AU24" s="62">
        <f t="shared" si="145"/>
        <v>-22.38576876</v>
      </c>
      <c r="AV24" s="60">
        <f t="shared" ref="AV24:AX24" si="146">(X24/AG24-1)*100</f>
        <v>-6.729600519</v>
      </c>
      <c r="AW24" s="61">
        <f t="shared" si="146"/>
        <v>-4.878512491</v>
      </c>
      <c r="AX24" s="63">
        <f t="shared" si="146"/>
        <v>-5.774700379</v>
      </c>
      <c r="AY24" s="64">
        <f t="shared" ref="AY24:BA24" si="147">(AA24/X24-1)*100</f>
        <v>36.20607272</v>
      </c>
      <c r="AZ24" s="61">
        <f t="shared" si="147"/>
        <v>24.98001279</v>
      </c>
      <c r="BA24" s="62">
        <f t="shared" si="147"/>
        <v>30.35993089</v>
      </c>
      <c r="BB24" s="60">
        <f t="shared" ref="BB24:BG24" si="148">(AA24/AJ24-1)*100</f>
        <v>4.183141177</v>
      </c>
      <c r="BC24" s="61">
        <f t="shared" si="148"/>
        <v>-0.05114925993</v>
      </c>
      <c r="BD24" s="63">
        <f t="shared" si="148"/>
        <v>2.025155593</v>
      </c>
      <c r="BE24" s="64">
        <f t="shared" si="148"/>
        <v>-0.7338578652</v>
      </c>
      <c r="BF24" s="61">
        <f t="shared" si="148"/>
        <v>-2.255991664</v>
      </c>
      <c r="BG24" s="63">
        <f t="shared" si="148"/>
        <v>-1.513897418</v>
      </c>
    </row>
    <row r="25" ht="34.5" customHeight="1">
      <c r="A25" s="65">
        <v>22.0</v>
      </c>
      <c r="B25" s="81" t="s">
        <v>52</v>
      </c>
      <c r="C25" s="70">
        <v>5604.0</v>
      </c>
      <c r="D25" s="70">
        <v>5264.0</v>
      </c>
      <c r="E25" s="49">
        <v>10868.0</v>
      </c>
      <c r="F25" s="70">
        <v>5356.0</v>
      </c>
      <c r="G25" s="70">
        <v>5336.0</v>
      </c>
      <c r="H25" s="52">
        <v>10692.0</v>
      </c>
      <c r="I25" s="71">
        <v>6543.0</v>
      </c>
      <c r="J25" s="72">
        <v>6582.0</v>
      </c>
      <c r="K25" s="53">
        <v>13125.0</v>
      </c>
      <c r="L25" s="70">
        <v>8754.0</v>
      </c>
      <c r="M25" s="70">
        <v>8519.0</v>
      </c>
      <c r="N25" s="55">
        <v>17273.0</v>
      </c>
      <c r="O25" s="71">
        <v>8386.0</v>
      </c>
      <c r="P25" s="72">
        <v>8347.0</v>
      </c>
      <c r="Q25" s="55">
        <v>16733.0</v>
      </c>
      <c r="R25" s="82">
        <v>7947.0</v>
      </c>
      <c r="S25" s="69">
        <v>7961.0</v>
      </c>
      <c r="T25" s="56">
        <v>15908.0</v>
      </c>
      <c r="U25" s="57">
        <v>42590.0</v>
      </c>
      <c r="V25" s="58">
        <v>42009.0</v>
      </c>
      <c r="W25" s="49">
        <v>84599.0</v>
      </c>
      <c r="X25" s="59">
        <f t="shared" ref="X25:Y25" si="149">C25+F25+I25</f>
        <v>17503</v>
      </c>
      <c r="Y25" s="59">
        <f t="shared" si="149"/>
        <v>17182</v>
      </c>
      <c r="Z25" s="59">
        <f t="shared" si="9"/>
        <v>34685</v>
      </c>
      <c r="AA25" s="59">
        <f t="shared" ref="AA25:AB25" si="150">L25+O25+R25</f>
        <v>25087</v>
      </c>
      <c r="AB25" s="59">
        <f t="shared" si="150"/>
        <v>24827</v>
      </c>
      <c r="AC25" s="59">
        <f t="shared" si="11"/>
        <v>49914</v>
      </c>
      <c r="AD25" s="59">
        <f t="shared" ref="AD25:AE25" si="151">X25+AA25</f>
        <v>42590</v>
      </c>
      <c r="AE25" s="59">
        <f t="shared" si="151"/>
        <v>42009</v>
      </c>
      <c r="AF25" s="59">
        <f t="shared" si="13"/>
        <v>84599</v>
      </c>
      <c r="AG25" s="59">
        <v>4027.0</v>
      </c>
      <c r="AH25" s="59">
        <v>4406.0</v>
      </c>
      <c r="AI25" s="59">
        <v>8433.0</v>
      </c>
      <c r="AJ25" s="59">
        <v>2518.0</v>
      </c>
      <c r="AK25" s="59">
        <v>2585.0</v>
      </c>
      <c r="AL25" s="59">
        <v>5103.0</v>
      </c>
      <c r="AM25" s="59">
        <v>6545.0</v>
      </c>
      <c r="AN25" s="59">
        <v>6991.0</v>
      </c>
      <c r="AO25" s="59">
        <v>13536.0</v>
      </c>
      <c r="AP25" s="59">
        <v>18593.0</v>
      </c>
      <c r="AQ25" s="59">
        <v>17463.0</v>
      </c>
      <c r="AR25" s="59">
        <v>36056.0</v>
      </c>
      <c r="AS25" s="60">
        <f t="shared" ref="AS25:AU25" si="152">(X25/AP25-1)*100</f>
        <v>-5.862421341</v>
      </c>
      <c r="AT25" s="61">
        <f t="shared" si="152"/>
        <v>-1.609116418</v>
      </c>
      <c r="AU25" s="62">
        <f t="shared" si="152"/>
        <v>-3.80241846</v>
      </c>
      <c r="AV25" s="60">
        <f t="shared" ref="AV25:AX25" si="153">(X25/AG25-1)*100</f>
        <v>334.6411721</v>
      </c>
      <c r="AW25" s="61">
        <f t="shared" si="153"/>
        <v>289.9682251</v>
      </c>
      <c r="AX25" s="63">
        <f t="shared" si="153"/>
        <v>311.3008419</v>
      </c>
      <c r="AY25" s="64">
        <f t="shared" ref="AY25:BA25" si="154">(AA25/X25-1)*100</f>
        <v>43.32971491</v>
      </c>
      <c r="AZ25" s="61">
        <f t="shared" si="154"/>
        <v>44.49423816</v>
      </c>
      <c r="BA25" s="62">
        <f t="shared" si="154"/>
        <v>43.90658786</v>
      </c>
      <c r="BB25" s="60">
        <f t="shared" ref="BB25:BG25" si="155">(AA25/AJ25-1)*100</f>
        <v>896.3065925</v>
      </c>
      <c r="BC25" s="61">
        <f t="shared" si="155"/>
        <v>860.4255319</v>
      </c>
      <c r="BD25" s="63">
        <f t="shared" si="155"/>
        <v>878.1305115</v>
      </c>
      <c r="BE25" s="64">
        <f t="shared" si="155"/>
        <v>550.7257448</v>
      </c>
      <c r="BF25" s="61">
        <f t="shared" si="155"/>
        <v>500.9011586</v>
      </c>
      <c r="BG25" s="63">
        <f t="shared" si="155"/>
        <v>524.9926123</v>
      </c>
    </row>
    <row r="26" ht="34.5" customHeight="1">
      <c r="A26" s="45">
        <v>23.0</v>
      </c>
      <c r="B26" s="81" t="s">
        <v>53</v>
      </c>
      <c r="C26" s="67">
        <v>2679.0</v>
      </c>
      <c r="D26" s="68">
        <v>2631.0</v>
      </c>
      <c r="E26" s="49">
        <v>5310.0</v>
      </c>
      <c r="F26" s="69">
        <v>3916.0</v>
      </c>
      <c r="G26" s="72">
        <v>2524.0</v>
      </c>
      <c r="H26" s="52">
        <v>6440.0</v>
      </c>
      <c r="I26" s="70">
        <v>3172.0</v>
      </c>
      <c r="J26" s="70">
        <v>3008.0</v>
      </c>
      <c r="K26" s="53">
        <v>6180.0</v>
      </c>
      <c r="L26" s="69">
        <v>3705.0</v>
      </c>
      <c r="M26" s="68">
        <v>3302.0</v>
      </c>
      <c r="N26" s="55">
        <v>7007.0</v>
      </c>
      <c r="O26" s="67">
        <v>3093.0</v>
      </c>
      <c r="P26" s="72">
        <v>2864.0</v>
      </c>
      <c r="Q26" s="55">
        <v>5957.0</v>
      </c>
      <c r="R26" s="69">
        <v>3115.0</v>
      </c>
      <c r="S26" s="68">
        <v>3105.0</v>
      </c>
      <c r="T26" s="56">
        <v>6220.0</v>
      </c>
      <c r="U26" s="57">
        <v>19680.0</v>
      </c>
      <c r="V26" s="58">
        <v>17434.0</v>
      </c>
      <c r="W26" s="49">
        <v>37114.0</v>
      </c>
      <c r="X26" s="59">
        <f t="shared" ref="X26:Y26" si="156">C26+F26+I26</f>
        <v>9767</v>
      </c>
      <c r="Y26" s="59">
        <f t="shared" si="156"/>
        <v>8163</v>
      </c>
      <c r="Z26" s="59">
        <f t="shared" si="9"/>
        <v>17930</v>
      </c>
      <c r="AA26" s="59">
        <f t="shared" ref="AA26:AB26" si="157">L26+O26+R26</f>
        <v>9913</v>
      </c>
      <c r="AB26" s="59">
        <f t="shared" si="157"/>
        <v>9271</v>
      </c>
      <c r="AC26" s="59">
        <f t="shared" si="11"/>
        <v>19184</v>
      </c>
      <c r="AD26" s="59">
        <f t="shared" ref="AD26:AE26" si="158">X26+AA26</f>
        <v>19680</v>
      </c>
      <c r="AE26" s="59">
        <f t="shared" si="158"/>
        <v>17434</v>
      </c>
      <c r="AF26" s="59">
        <f t="shared" si="13"/>
        <v>37114</v>
      </c>
      <c r="AG26" s="59">
        <v>4108.0</v>
      </c>
      <c r="AH26" s="59">
        <v>3829.0</v>
      </c>
      <c r="AI26" s="59">
        <v>7937.0</v>
      </c>
      <c r="AJ26" s="59">
        <v>5369.0</v>
      </c>
      <c r="AK26" s="59">
        <v>5220.0</v>
      </c>
      <c r="AL26" s="59">
        <v>10589.0</v>
      </c>
      <c r="AM26" s="59">
        <v>9477.0</v>
      </c>
      <c r="AN26" s="59">
        <v>9049.0</v>
      </c>
      <c r="AO26" s="59">
        <v>18526.0</v>
      </c>
      <c r="AP26" s="59">
        <v>10529.0</v>
      </c>
      <c r="AQ26" s="59">
        <v>9836.0</v>
      </c>
      <c r="AR26" s="59">
        <v>20365.0</v>
      </c>
      <c r="AS26" s="60">
        <f t="shared" ref="AS26:AU26" si="159">(X26/AP26-1)*100</f>
        <v>-7.237154526</v>
      </c>
      <c r="AT26" s="61">
        <f t="shared" si="159"/>
        <v>-17.00894673</v>
      </c>
      <c r="AU26" s="62">
        <f t="shared" si="159"/>
        <v>-11.95678861</v>
      </c>
      <c r="AV26" s="60">
        <f t="shared" ref="AV26:AX26" si="160">(X26/AG26-1)*100</f>
        <v>137.7555988</v>
      </c>
      <c r="AW26" s="61">
        <f t="shared" si="160"/>
        <v>113.1888221</v>
      </c>
      <c r="AX26" s="63">
        <f t="shared" si="160"/>
        <v>125.903994</v>
      </c>
      <c r="AY26" s="64">
        <f t="shared" ref="AY26:BA26" si="161">(AA26/X26-1)*100</f>
        <v>1.494829528</v>
      </c>
      <c r="AZ26" s="61">
        <f t="shared" si="161"/>
        <v>13.57344114</v>
      </c>
      <c r="BA26" s="62">
        <f t="shared" si="161"/>
        <v>6.993865031</v>
      </c>
      <c r="BB26" s="60">
        <f t="shared" ref="BB26:BG26" si="162">(AA26/AJ26-1)*100</f>
        <v>84.63401006</v>
      </c>
      <c r="BC26" s="61">
        <f t="shared" si="162"/>
        <v>77.60536398</v>
      </c>
      <c r="BD26" s="63">
        <f t="shared" si="162"/>
        <v>81.16913778</v>
      </c>
      <c r="BE26" s="64">
        <f t="shared" si="162"/>
        <v>107.6606521</v>
      </c>
      <c r="BF26" s="61">
        <f t="shared" si="162"/>
        <v>92.66217262</v>
      </c>
      <c r="BG26" s="63">
        <f t="shared" si="162"/>
        <v>100.3346648</v>
      </c>
    </row>
    <row r="27" ht="34.5" customHeight="1">
      <c r="A27" s="65">
        <v>24.0</v>
      </c>
      <c r="B27" s="66" t="s">
        <v>54</v>
      </c>
      <c r="C27" s="70">
        <v>6.0</v>
      </c>
      <c r="D27" s="70">
        <v>5.0</v>
      </c>
      <c r="E27" s="49">
        <v>11.0</v>
      </c>
      <c r="F27" s="79"/>
      <c r="G27" s="80"/>
      <c r="H27" s="52">
        <v>0.0</v>
      </c>
      <c r="I27" s="67"/>
      <c r="J27" s="68"/>
      <c r="K27" s="53">
        <v>0.0</v>
      </c>
      <c r="L27" s="75"/>
      <c r="M27" s="72"/>
      <c r="N27" s="55">
        <v>0.0</v>
      </c>
      <c r="O27" s="70"/>
      <c r="P27" s="70">
        <v>4.0</v>
      </c>
      <c r="Q27" s="55">
        <v>4.0</v>
      </c>
      <c r="R27" s="70">
        <v>2.0</v>
      </c>
      <c r="S27" s="70">
        <v>0.0</v>
      </c>
      <c r="T27" s="56">
        <v>2.0</v>
      </c>
      <c r="U27" s="57">
        <v>8.0</v>
      </c>
      <c r="V27" s="58">
        <v>9.0</v>
      </c>
      <c r="W27" s="49">
        <v>17.0</v>
      </c>
      <c r="X27" s="59">
        <f t="shared" ref="X27:Y27" si="163">C27+F27+I27</f>
        <v>6</v>
      </c>
      <c r="Y27" s="59">
        <f t="shared" si="163"/>
        <v>5</v>
      </c>
      <c r="Z27" s="59">
        <f t="shared" si="9"/>
        <v>11</v>
      </c>
      <c r="AA27" s="59">
        <f t="shared" ref="AA27:AB27" si="164">L27+O27+R27</f>
        <v>2</v>
      </c>
      <c r="AB27" s="59">
        <f t="shared" si="164"/>
        <v>4</v>
      </c>
      <c r="AC27" s="59">
        <f t="shared" si="11"/>
        <v>6</v>
      </c>
      <c r="AD27" s="59">
        <f t="shared" ref="AD27:AE27" si="165">X27+AA27</f>
        <v>8</v>
      </c>
      <c r="AE27" s="59">
        <f t="shared" si="165"/>
        <v>9</v>
      </c>
      <c r="AF27" s="59">
        <f t="shared" si="13"/>
        <v>17</v>
      </c>
      <c r="AG27" s="59">
        <v>2933.0</v>
      </c>
      <c r="AH27" s="59">
        <v>3197.0</v>
      </c>
      <c r="AI27" s="59">
        <v>6130.0</v>
      </c>
      <c r="AJ27" s="59">
        <v>890.0</v>
      </c>
      <c r="AK27" s="59">
        <v>975.0</v>
      </c>
      <c r="AL27" s="59">
        <v>1865.0</v>
      </c>
      <c r="AM27" s="59">
        <v>3823.0</v>
      </c>
      <c r="AN27" s="59">
        <v>4172.0</v>
      </c>
      <c r="AO27" s="59">
        <v>7995.0</v>
      </c>
      <c r="AP27" s="59">
        <v>194.0</v>
      </c>
      <c r="AQ27" s="59">
        <v>328.0</v>
      </c>
      <c r="AR27" s="59">
        <v>522.0</v>
      </c>
      <c r="AS27" s="60">
        <f t="shared" ref="AS27:AU27" si="166">(X27/AP27-1)*100</f>
        <v>-96.90721649</v>
      </c>
      <c r="AT27" s="61">
        <f t="shared" si="166"/>
        <v>-98.47560976</v>
      </c>
      <c r="AU27" s="62">
        <f t="shared" si="166"/>
        <v>-97.89272031</v>
      </c>
      <c r="AV27" s="60">
        <f t="shared" ref="AV27:AX27" si="167">(X27/AG27-1)*100</f>
        <v>-99.7954313</v>
      </c>
      <c r="AW27" s="61">
        <f t="shared" si="167"/>
        <v>-99.84360338</v>
      </c>
      <c r="AX27" s="63">
        <f t="shared" si="167"/>
        <v>-99.82055465</v>
      </c>
      <c r="AY27" s="64">
        <f t="shared" ref="AY27:BA27" si="168">(AA27/X27-1)*100</f>
        <v>-66.66666667</v>
      </c>
      <c r="AZ27" s="61">
        <f t="shared" si="168"/>
        <v>-20</v>
      </c>
      <c r="BA27" s="62">
        <f t="shared" si="168"/>
        <v>-45.45454545</v>
      </c>
      <c r="BB27" s="60">
        <f t="shared" ref="BB27:BG27" si="169">(AA27/AJ27-1)*100</f>
        <v>-99.7752809</v>
      </c>
      <c r="BC27" s="61">
        <f t="shared" si="169"/>
        <v>-99.58974359</v>
      </c>
      <c r="BD27" s="63">
        <f t="shared" si="169"/>
        <v>-99.67828418</v>
      </c>
      <c r="BE27" s="64">
        <f t="shared" si="169"/>
        <v>-99.79074026</v>
      </c>
      <c r="BF27" s="61">
        <f t="shared" si="169"/>
        <v>-99.78427613</v>
      </c>
      <c r="BG27" s="63">
        <f t="shared" si="169"/>
        <v>-99.7873671</v>
      </c>
    </row>
    <row r="28" ht="34.5" customHeight="1">
      <c r="A28" s="45">
        <v>25.0</v>
      </c>
      <c r="B28" s="66" t="s">
        <v>55</v>
      </c>
      <c r="C28" s="67">
        <v>42.0</v>
      </c>
      <c r="D28" s="68">
        <v>55.0</v>
      </c>
      <c r="E28" s="49">
        <v>97.0</v>
      </c>
      <c r="F28" s="75">
        <v>65.0</v>
      </c>
      <c r="G28" s="72">
        <v>54.0</v>
      </c>
      <c r="H28" s="52">
        <v>119.0</v>
      </c>
      <c r="I28" s="67">
        <v>62.0</v>
      </c>
      <c r="J28" s="68">
        <v>51.0</v>
      </c>
      <c r="K28" s="53">
        <v>113.0</v>
      </c>
      <c r="L28" s="69">
        <v>46.0</v>
      </c>
      <c r="M28" s="68">
        <v>62.0</v>
      </c>
      <c r="N28" s="55">
        <v>108.0</v>
      </c>
      <c r="O28" s="71">
        <v>86.0</v>
      </c>
      <c r="P28" s="72">
        <v>90.0</v>
      </c>
      <c r="Q28" s="55">
        <v>176.0</v>
      </c>
      <c r="R28" s="69">
        <v>37.0</v>
      </c>
      <c r="S28" s="68">
        <v>41.0</v>
      </c>
      <c r="T28" s="56">
        <v>78.0</v>
      </c>
      <c r="U28" s="57">
        <v>338.0</v>
      </c>
      <c r="V28" s="58">
        <v>353.0</v>
      </c>
      <c r="W28" s="49">
        <v>691.0</v>
      </c>
      <c r="X28" s="59">
        <f t="shared" ref="X28:Y28" si="170">C28+F28+I28</f>
        <v>169</v>
      </c>
      <c r="Y28" s="59">
        <f t="shared" si="170"/>
        <v>160</v>
      </c>
      <c r="Z28" s="59">
        <f t="shared" si="9"/>
        <v>329</v>
      </c>
      <c r="AA28" s="59">
        <f t="shared" ref="AA28:AB28" si="171">L28+O28+R28</f>
        <v>169</v>
      </c>
      <c r="AB28" s="59">
        <f t="shared" si="171"/>
        <v>193</v>
      </c>
      <c r="AC28" s="59">
        <f t="shared" si="11"/>
        <v>362</v>
      </c>
      <c r="AD28" s="59">
        <f t="shared" ref="AD28:AE28" si="172">X28+AA28</f>
        <v>338</v>
      </c>
      <c r="AE28" s="59">
        <f t="shared" si="172"/>
        <v>353</v>
      </c>
      <c r="AF28" s="59">
        <f t="shared" si="13"/>
        <v>691</v>
      </c>
      <c r="AG28" s="59">
        <v>9.0</v>
      </c>
      <c r="AH28" s="59">
        <v>8.0</v>
      </c>
      <c r="AI28" s="59">
        <v>17.0</v>
      </c>
      <c r="AJ28" s="59">
        <v>0.0</v>
      </c>
      <c r="AK28" s="59">
        <v>0.0</v>
      </c>
      <c r="AL28" s="59">
        <v>0.0</v>
      </c>
      <c r="AM28" s="59">
        <v>9.0</v>
      </c>
      <c r="AN28" s="59">
        <v>8.0</v>
      </c>
      <c r="AO28" s="59">
        <v>17.0</v>
      </c>
      <c r="AP28" s="59">
        <v>32.0</v>
      </c>
      <c r="AQ28" s="59">
        <v>41.0</v>
      </c>
      <c r="AR28" s="59">
        <v>73.0</v>
      </c>
      <c r="AS28" s="60">
        <f t="shared" ref="AS28:AU28" si="173">(X28/AP28-1)*100</f>
        <v>428.125</v>
      </c>
      <c r="AT28" s="61">
        <f t="shared" si="173"/>
        <v>290.2439024</v>
      </c>
      <c r="AU28" s="62">
        <f t="shared" si="173"/>
        <v>350.6849315</v>
      </c>
      <c r="AV28" s="60">
        <f t="shared" ref="AV28:AX28" si="174">(X28/AG28-1)*100</f>
        <v>1777.777778</v>
      </c>
      <c r="AW28" s="61">
        <f t="shared" si="174"/>
        <v>1900</v>
      </c>
      <c r="AX28" s="63">
        <f t="shared" si="174"/>
        <v>1835.294118</v>
      </c>
      <c r="AY28" s="64">
        <f t="shared" ref="AY28:BA28" si="175">(AA28/X28-1)*100</f>
        <v>0</v>
      </c>
      <c r="AZ28" s="61">
        <f t="shared" si="175"/>
        <v>20.625</v>
      </c>
      <c r="BA28" s="62">
        <f t="shared" si="175"/>
        <v>10.03039514</v>
      </c>
      <c r="BB28" s="60" t="s">
        <v>50</v>
      </c>
      <c r="BC28" s="61" t="s">
        <v>50</v>
      </c>
      <c r="BD28" s="63" t="s">
        <v>50</v>
      </c>
      <c r="BE28" s="64">
        <f t="shared" ref="BE28:BG28" si="176">(AD28/AM28-1)*100</f>
        <v>3655.555556</v>
      </c>
      <c r="BF28" s="61">
        <f t="shared" si="176"/>
        <v>4312.5</v>
      </c>
      <c r="BG28" s="63">
        <f t="shared" si="176"/>
        <v>3964.705882</v>
      </c>
    </row>
    <row r="29" ht="34.5" customHeight="1">
      <c r="A29" s="65">
        <v>26.0</v>
      </c>
      <c r="B29" s="66" t="s">
        <v>56</v>
      </c>
      <c r="C29" s="70">
        <v>2031.0</v>
      </c>
      <c r="D29" s="70">
        <v>2199.0</v>
      </c>
      <c r="E29" s="49">
        <v>4230.0</v>
      </c>
      <c r="F29" s="69">
        <v>1465.0</v>
      </c>
      <c r="G29" s="68">
        <v>3139.0</v>
      </c>
      <c r="H29" s="52">
        <v>4604.0</v>
      </c>
      <c r="I29" s="70">
        <v>1572.0</v>
      </c>
      <c r="J29" s="70">
        <v>1807.0</v>
      </c>
      <c r="K29" s="53">
        <v>3379.0</v>
      </c>
      <c r="L29" s="69">
        <v>1374.0</v>
      </c>
      <c r="M29" s="68">
        <v>1598.0</v>
      </c>
      <c r="N29" s="55">
        <v>2972.0</v>
      </c>
      <c r="O29" s="67">
        <v>1688.0</v>
      </c>
      <c r="P29" s="68">
        <v>1631.0</v>
      </c>
      <c r="Q29" s="55">
        <v>3319.0</v>
      </c>
      <c r="R29" s="70">
        <v>1528.0</v>
      </c>
      <c r="S29" s="70">
        <v>1508.0</v>
      </c>
      <c r="T29" s="56">
        <v>3036.0</v>
      </c>
      <c r="U29" s="57">
        <v>9658.0</v>
      </c>
      <c r="V29" s="58">
        <v>11882.0</v>
      </c>
      <c r="W29" s="49">
        <v>21540.0</v>
      </c>
      <c r="X29" s="59">
        <f t="shared" ref="X29:Y29" si="177">C29+F29+I29</f>
        <v>5068</v>
      </c>
      <c r="Y29" s="59">
        <f t="shared" si="177"/>
        <v>7145</v>
      </c>
      <c r="Z29" s="59">
        <f t="shared" si="9"/>
        <v>12213</v>
      </c>
      <c r="AA29" s="59">
        <f t="shared" ref="AA29:AB29" si="178">L29+O29+R29</f>
        <v>4590</v>
      </c>
      <c r="AB29" s="59">
        <f t="shared" si="178"/>
        <v>4737</v>
      </c>
      <c r="AC29" s="59">
        <f t="shared" si="11"/>
        <v>9327</v>
      </c>
      <c r="AD29" s="59">
        <f t="shared" ref="AD29:AE29" si="179">X29+AA29</f>
        <v>9658</v>
      </c>
      <c r="AE29" s="59">
        <f t="shared" si="179"/>
        <v>11882</v>
      </c>
      <c r="AF29" s="59">
        <f t="shared" si="13"/>
        <v>21540</v>
      </c>
      <c r="AG29" s="59">
        <v>852.0</v>
      </c>
      <c r="AH29" s="59">
        <v>781.0</v>
      </c>
      <c r="AI29" s="59">
        <v>1633.0</v>
      </c>
      <c r="AJ29" s="59">
        <v>3524.0</v>
      </c>
      <c r="AK29" s="59">
        <v>4305.0</v>
      </c>
      <c r="AL29" s="59">
        <v>7829.0</v>
      </c>
      <c r="AM29" s="59">
        <v>4376.0</v>
      </c>
      <c r="AN29" s="59">
        <v>5086.0</v>
      </c>
      <c r="AO29" s="59">
        <v>9462.0</v>
      </c>
      <c r="AP29" s="59">
        <v>5361.0</v>
      </c>
      <c r="AQ29" s="59">
        <v>5091.0</v>
      </c>
      <c r="AR29" s="59">
        <v>10452.0</v>
      </c>
      <c r="AS29" s="60">
        <f t="shared" ref="AS29:AU29" si="180">(X29/AP29-1)*100</f>
        <v>-5.465398247</v>
      </c>
      <c r="AT29" s="61">
        <f t="shared" si="180"/>
        <v>40.34570811</v>
      </c>
      <c r="AU29" s="62">
        <f t="shared" si="180"/>
        <v>16.84845006</v>
      </c>
      <c r="AV29" s="60">
        <f t="shared" ref="AV29:AX29" si="181">(X29/AG29-1)*100</f>
        <v>494.8356808</v>
      </c>
      <c r="AW29" s="61">
        <f t="shared" si="181"/>
        <v>814.8527529</v>
      </c>
      <c r="AX29" s="63">
        <f t="shared" si="181"/>
        <v>647.8873239</v>
      </c>
      <c r="AY29" s="64">
        <f t="shared" ref="AY29:BA29" si="182">(AA29/X29-1)*100</f>
        <v>-9.431728493</v>
      </c>
      <c r="AZ29" s="61">
        <f t="shared" si="182"/>
        <v>-33.70188943</v>
      </c>
      <c r="BA29" s="62">
        <f t="shared" si="182"/>
        <v>-23.6305576</v>
      </c>
      <c r="BB29" s="60">
        <f t="shared" ref="BB29:BG29" si="183">(AA29/AJ29-1)*100</f>
        <v>30.24971623</v>
      </c>
      <c r="BC29" s="61">
        <f t="shared" si="183"/>
        <v>10.03484321</v>
      </c>
      <c r="BD29" s="63">
        <f t="shared" si="183"/>
        <v>19.13398902</v>
      </c>
      <c r="BE29" s="64">
        <f t="shared" si="183"/>
        <v>120.7038391</v>
      </c>
      <c r="BF29" s="61">
        <f t="shared" si="183"/>
        <v>133.6217066</v>
      </c>
      <c r="BG29" s="63">
        <f t="shared" si="183"/>
        <v>127.6474318</v>
      </c>
    </row>
    <row r="30" ht="34.5" customHeight="1">
      <c r="A30" s="45">
        <v>27.0</v>
      </c>
      <c r="B30" s="73" t="s">
        <v>57</v>
      </c>
      <c r="C30" s="76">
        <v>6026.0</v>
      </c>
      <c r="D30" s="76">
        <v>5651.0</v>
      </c>
      <c r="E30" s="49">
        <v>11677.0</v>
      </c>
      <c r="F30" s="76">
        <v>6109.0</v>
      </c>
      <c r="G30" s="76">
        <v>5684.0</v>
      </c>
      <c r="H30" s="52">
        <v>11793.0</v>
      </c>
      <c r="I30" s="76">
        <v>7903.0</v>
      </c>
      <c r="J30" s="76">
        <v>7775.0</v>
      </c>
      <c r="K30" s="53">
        <v>15678.0</v>
      </c>
      <c r="L30" s="76">
        <v>7884.0</v>
      </c>
      <c r="M30" s="76">
        <v>7590.0</v>
      </c>
      <c r="N30" s="55">
        <v>15474.0</v>
      </c>
      <c r="O30" s="76">
        <v>8285.0</v>
      </c>
      <c r="P30" s="76">
        <v>8093.0</v>
      </c>
      <c r="Q30" s="55">
        <v>16378.0</v>
      </c>
      <c r="R30" s="76">
        <v>6648.0</v>
      </c>
      <c r="S30" s="76">
        <v>6339.0</v>
      </c>
      <c r="T30" s="56">
        <v>12987.0</v>
      </c>
      <c r="U30" s="57">
        <v>42855.0</v>
      </c>
      <c r="V30" s="58">
        <v>41132.0</v>
      </c>
      <c r="W30" s="49">
        <v>83987.0</v>
      </c>
      <c r="X30" s="59">
        <f t="shared" ref="X30:Y30" si="184">C30+F30+I30</f>
        <v>20038</v>
      </c>
      <c r="Y30" s="59">
        <f t="shared" si="184"/>
        <v>19110</v>
      </c>
      <c r="Z30" s="59">
        <f t="shared" si="9"/>
        <v>39148</v>
      </c>
      <c r="AA30" s="59">
        <f t="shared" ref="AA30:AB30" si="185">L30+O30+R30</f>
        <v>22817</v>
      </c>
      <c r="AB30" s="59">
        <f t="shared" si="185"/>
        <v>22022</v>
      </c>
      <c r="AC30" s="59">
        <f t="shared" si="11"/>
        <v>44839</v>
      </c>
      <c r="AD30" s="59">
        <f t="shared" ref="AD30:AE30" si="186">X30+AA30</f>
        <v>42855</v>
      </c>
      <c r="AE30" s="59">
        <f t="shared" si="186"/>
        <v>41132</v>
      </c>
      <c r="AF30" s="59">
        <f t="shared" si="13"/>
        <v>83987</v>
      </c>
      <c r="AG30" s="59">
        <v>18924.0</v>
      </c>
      <c r="AH30" s="59">
        <v>17604.0</v>
      </c>
      <c r="AI30" s="59">
        <v>36528.0</v>
      </c>
      <c r="AJ30" s="59">
        <v>22662.0</v>
      </c>
      <c r="AK30" s="59">
        <v>21887.0</v>
      </c>
      <c r="AL30" s="59">
        <v>44549.0</v>
      </c>
      <c r="AM30" s="59">
        <v>41586.0</v>
      </c>
      <c r="AN30" s="59">
        <v>39491.0</v>
      </c>
      <c r="AO30" s="59">
        <v>81077.0</v>
      </c>
      <c r="AP30" s="59">
        <v>17950.0</v>
      </c>
      <c r="AQ30" s="59">
        <v>17666.0</v>
      </c>
      <c r="AR30" s="59">
        <v>35616.0</v>
      </c>
      <c r="AS30" s="60">
        <f t="shared" ref="AS30:AU30" si="187">(X30/AP30-1)*100</f>
        <v>11.63231198</v>
      </c>
      <c r="AT30" s="61">
        <f t="shared" si="187"/>
        <v>8.173893354</v>
      </c>
      <c r="AU30" s="62">
        <f t="shared" si="187"/>
        <v>9.916891285</v>
      </c>
      <c r="AV30" s="60">
        <f t="shared" ref="AV30:AX30" si="188">(X30/AG30-1)*100</f>
        <v>5.886704714</v>
      </c>
      <c r="AW30" s="61">
        <f t="shared" si="188"/>
        <v>8.554873892</v>
      </c>
      <c r="AX30" s="63">
        <f t="shared" si="188"/>
        <v>7.172579939</v>
      </c>
      <c r="AY30" s="64">
        <f t="shared" ref="AY30:BA30" si="189">(AA30/X30-1)*100</f>
        <v>13.86864957</v>
      </c>
      <c r="AZ30" s="61">
        <f t="shared" si="189"/>
        <v>15.23809524</v>
      </c>
      <c r="BA30" s="62">
        <f t="shared" si="189"/>
        <v>14.53714111</v>
      </c>
      <c r="BB30" s="60">
        <f t="shared" ref="BB30:BG30" si="190">(AA30/AJ30-1)*100</f>
        <v>0.6839643456</v>
      </c>
      <c r="BC30" s="61">
        <f t="shared" si="190"/>
        <v>0.6168044958</v>
      </c>
      <c r="BD30" s="63">
        <f t="shared" si="190"/>
        <v>0.6509685964</v>
      </c>
      <c r="BE30" s="64">
        <f t="shared" si="190"/>
        <v>3.051507719</v>
      </c>
      <c r="BF30" s="61">
        <f t="shared" si="190"/>
        <v>4.155377175</v>
      </c>
      <c r="BG30" s="63">
        <f t="shared" si="190"/>
        <v>3.589180655</v>
      </c>
    </row>
    <row r="31" ht="34.5" customHeight="1">
      <c r="A31" s="65">
        <v>28.0</v>
      </c>
      <c r="B31" s="73" t="s">
        <v>58</v>
      </c>
      <c r="C31" s="76">
        <v>825.0</v>
      </c>
      <c r="D31" s="76">
        <v>765.0</v>
      </c>
      <c r="E31" s="49">
        <v>1590.0</v>
      </c>
      <c r="F31" s="76">
        <v>676.0</v>
      </c>
      <c r="G31" s="76">
        <v>663.0</v>
      </c>
      <c r="H31" s="52">
        <v>1339.0</v>
      </c>
      <c r="I31" s="76">
        <v>839.0</v>
      </c>
      <c r="J31" s="76">
        <v>795.0</v>
      </c>
      <c r="K31" s="53">
        <v>1634.0</v>
      </c>
      <c r="L31" s="76">
        <v>901.0</v>
      </c>
      <c r="M31" s="76">
        <v>850.0</v>
      </c>
      <c r="N31" s="55">
        <v>1751.0</v>
      </c>
      <c r="O31" s="76">
        <v>919.0</v>
      </c>
      <c r="P31" s="76">
        <v>880.0</v>
      </c>
      <c r="Q31" s="55">
        <v>1799.0</v>
      </c>
      <c r="R31" s="76">
        <v>893.0</v>
      </c>
      <c r="S31" s="76">
        <v>862.0</v>
      </c>
      <c r="T31" s="56">
        <v>1755.0</v>
      </c>
      <c r="U31" s="57">
        <v>5053.0</v>
      </c>
      <c r="V31" s="58">
        <v>4815.0</v>
      </c>
      <c r="W31" s="49">
        <v>9868.0</v>
      </c>
      <c r="X31" s="59">
        <f t="shared" ref="X31:Y31" si="191">C31+F31+I31</f>
        <v>2340</v>
      </c>
      <c r="Y31" s="59">
        <f t="shared" si="191"/>
        <v>2223</v>
      </c>
      <c r="Z31" s="59">
        <f t="shared" si="9"/>
        <v>4563</v>
      </c>
      <c r="AA31" s="59">
        <f t="shared" ref="AA31:AB31" si="192">L31+O31+R31</f>
        <v>2713</v>
      </c>
      <c r="AB31" s="59">
        <f t="shared" si="192"/>
        <v>2592</v>
      </c>
      <c r="AC31" s="59">
        <f t="shared" si="11"/>
        <v>5305</v>
      </c>
      <c r="AD31" s="59">
        <f t="shared" ref="AD31:AE31" si="193">X31+AA31</f>
        <v>5053</v>
      </c>
      <c r="AE31" s="59">
        <f t="shared" si="193"/>
        <v>4815</v>
      </c>
      <c r="AF31" s="59">
        <f t="shared" si="13"/>
        <v>9868</v>
      </c>
      <c r="AG31" s="59">
        <v>1740.0</v>
      </c>
      <c r="AH31" s="59">
        <v>1606.0</v>
      </c>
      <c r="AI31" s="59">
        <v>3346.0</v>
      </c>
      <c r="AJ31" s="59">
        <v>3032.0</v>
      </c>
      <c r="AK31" s="59">
        <v>2962.0</v>
      </c>
      <c r="AL31" s="59">
        <v>5994.0</v>
      </c>
      <c r="AM31" s="59">
        <v>4772.0</v>
      </c>
      <c r="AN31" s="59">
        <v>4568.0</v>
      </c>
      <c r="AO31" s="59">
        <v>9340.0</v>
      </c>
      <c r="AP31" s="59">
        <v>2035.0</v>
      </c>
      <c r="AQ31" s="59">
        <v>1914.0</v>
      </c>
      <c r="AR31" s="59">
        <v>3949.0</v>
      </c>
      <c r="AS31" s="60">
        <f t="shared" ref="AS31:AU31" si="194">(X31/AP31-1)*100</f>
        <v>14.98771499</v>
      </c>
      <c r="AT31" s="61">
        <f t="shared" si="194"/>
        <v>16.14420063</v>
      </c>
      <c r="AU31" s="62">
        <f t="shared" si="194"/>
        <v>15.54824006</v>
      </c>
      <c r="AV31" s="60">
        <f t="shared" ref="AV31:AX31" si="195">(X31/AG31-1)*100</f>
        <v>34.48275862</v>
      </c>
      <c r="AW31" s="61">
        <f t="shared" si="195"/>
        <v>38.41843088</v>
      </c>
      <c r="AX31" s="63">
        <f t="shared" si="195"/>
        <v>36.37178721</v>
      </c>
      <c r="AY31" s="64">
        <f t="shared" ref="AY31:BA31" si="196">(AA31/X31-1)*100</f>
        <v>15.94017094</v>
      </c>
      <c r="AZ31" s="61">
        <f t="shared" si="196"/>
        <v>16.59919028</v>
      </c>
      <c r="BA31" s="62">
        <f t="shared" si="196"/>
        <v>16.26123165</v>
      </c>
      <c r="BB31" s="60">
        <f t="shared" ref="BB31:BG31" si="197">(AA31/AJ31-1)*100</f>
        <v>-10.52110818</v>
      </c>
      <c r="BC31" s="61">
        <f t="shared" si="197"/>
        <v>-12.49155976</v>
      </c>
      <c r="BD31" s="63">
        <f t="shared" si="197"/>
        <v>-11.49482816</v>
      </c>
      <c r="BE31" s="64">
        <f t="shared" si="197"/>
        <v>5.888516345</v>
      </c>
      <c r="BF31" s="61">
        <f t="shared" si="197"/>
        <v>5.407180385</v>
      </c>
      <c r="BG31" s="63">
        <f t="shared" si="197"/>
        <v>5.653104925</v>
      </c>
    </row>
    <row r="32" ht="34.5" customHeight="1">
      <c r="A32" s="45">
        <v>29.0</v>
      </c>
      <c r="B32" s="73" t="s">
        <v>59</v>
      </c>
      <c r="C32" s="76">
        <v>1338.0</v>
      </c>
      <c r="D32" s="76">
        <v>1350.0</v>
      </c>
      <c r="E32" s="49">
        <v>2688.0</v>
      </c>
      <c r="F32" s="76">
        <v>1089.0</v>
      </c>
      <c r="G32" s="76">
        <v>846.0</v>
      </c>
      <c r="H32" s="52">
        <v>1935.0</v>
      </c>
      <c r="I32" s="76">
        <v>1217.0</v>
      </c>
      <c r="J32" s="76">
        <v>1228.0</v>
      </c>
      <c r="K32" s="53">
        <v>2445.0</v>
      </c>
      <c r="L32" s="75">
        <v>1301.0</v>
      </c>
      <c r="M32" s="72">
        <v>1260.0</v>
      </c>
      <c r="N32" s="55">
        <v>2561.0</v>
      </c>
      <c r="O32" s="67">
        <v>1327.0</v>
      </c>
      <c r="P32" s="68">
        <v>1080.0</v>
      </c>
      <c r="Q32" s="55">
        <v>2407.0</v>
      </c>
      <c r="R32" s="76">
        <v>1495.0</v>
      </c>
      <c r="S32" s="76">
        <v>1158.0</v>
      </c>
      <c r="T32" s="56">
        <v>2653.0</v>
      </c>
      <c r="U32" s="57">
        <v>7767.0</v>
      </c>
      <c r="V32" s="58">
        <v>6922.0</v>
      </c>
      <c r="W32" s="49">
        <v>14689.0</v>
      </c>
      <c r="X32" s="59">
        <f t="shared" ref="X32:Y32" si="198">C32+F32+I32</f>
        <v>3644</v>
      </c>
      <c r="Y32" s="59">
        <f t="shared" si="198"/>
        <v>3424</v>
      </c>
      <c r="Z32" s="59">
        <f t="shared" si="9"/>
        <v>7068</v>
      </c>
      <c r="AA32" s="59">
        <f t="shared" ref="AA32:AB32" si="199">L32+O32+R32</f>
        <v>4123</v>
      </c>
      <c r="AB32" s="59">
        <f t="shared" si="199"/>
        <v>3498</v>
      </c>
      <c r="AC32" s="59">
        <f t="shared" si="11"/>
        <v>7621</v>
      </c>
      <c r="AD32" s="59">
        <f t="shared" ref="AD32:AE32" si="200">X32+AA32</f>
        <v>7767</v>
      </c>
      <c r="AE32" s="59">
        <f t="shared" si="200"/>
        <v>6922</v>
      </c>
      <c r="AF32" s="59">
        <f t="shared" si="13"/>
        <v>14689</v>
      </c>
      <c r="AG32" s="59">
        <v>2910.0</v>
      </c>
      <c r="AH32" s="59">
        <v>2708.0</v>
      </c>
      <c r="AI32" s="59">
        <v>5618.0</v>
      </c>
      <c r="AJ32" s="59">
        <v>3445.0</v>
      </c>
      <c r="AK32" s="59">
        <v>3281.0</v>
      </c>
      <c r="AL32" s="59">
        <v>6726.0</v>
      </c>
      <c r="AM32" s="59">
        <v>6355.0</v>
      </c>
      <c r="AN32" s="59">
        <v>5989.0</v>
      </c>
      <c r="AO32" s="59">
        <v>12344.0</v>
      </c>
      <c r="AP32" s="59">
        <v>4461.0</v>
      </c>
      <c r="AQ32" s="59">
        <v>4260.0</v>
      </c>
      <c r="AR32" s="59">
        <v>8721.0</v>
      </c>
      <c r="AS32" s="60">
        <f t="shared" ref="AS32:AU32" si="201">(X32/AP32-1)*100</f>
        <v>-18.31427931</v>
      </c>
      <c r="AT32" s="61">
        <f t="shared" si="201"/>
        <v>-19.62441315</v>
      </c>
      <c r="AU32" s="62">
        <f t="shared" si="201"/>
        <v>-18.95424837</v>
      </c>
      <c r="AV32" s="60">
        <f t="shared" ref="AV32:AX32" si="202">(X32/AG32-1)*100</f>
        <v>25.2233677</v>
      </c>
      <c r="AW32" s="61">
        <f t="shared" si="202"/>
        <v>26.44017725</v>
      </c>
      <c r="AX32" s="63">
        <f t="shared" si="202"/>
        <v>25.80989676</v>
      </c>
      <c r="AY32" s="64">
        <f t="shared" ref="AY32:BA32" si="203">(AA32/X32-1)*100</f>
        <v>13.14489572</v>
      </c>
      <c r="AZ32" s="61">
        <f t="shared" si="203"/>
        <v>2.161214953</v>
      </c>
      <c r="BA32" s="62">
        <f t="shared" si="203"/>
        <v>7.823995473</v>
      </c>
      <c r="BB32" s="60">
        <f t="shared" ref="BB32:BG32" si="204">(AA32/AJ32-1)*100</f>
        <v>19.68069666</v>
      </c>
      <c r="BC32" s="61">
        <f t="shared" si="204"/>
        <v>6.613837245</v>
      </c>
      <c r="BD32" s="63">
        <f t="shared" si="204"/>
        <v>13.30657151</v>
      </c>
      <c r="BE32" s="64">
        <f t="shared" si="204"/>
        <v>22.21872541</v>
      </c>
      <c r="BF32" s="61">
        <f t="shared" si="204"/>
        <v>15.57856069</v>
      </c>
      <c r="BG32" s="63">
        <f t="shared" si="204"/>
        <v>18.9970836</v>
      </c>
    </row>
    <row r="33" ht="34.5" customHeight="1">
      <c r="A33" s="65">
        <v>30.0</v>
      </c>
      <c r="B33" s="73" t="s">
        <v>60</v>
      </c>
      <c r="C33" s="76">
        <v>2145.0</v>
      </c>
      <c r="D33" s="76">
        <v>2150.0</v>
      </c>
      <c r="E33" s="49">
        <v>4295.0</v>
      </c>
      <c r="F33" s="76">
        <v>2266.0</v>
      </c>
      <c r="G33" s="76">
        <v>2398.0</v>
      </c>
      <c r="H33" s="52">
        <v>4664.0</v>
      </c>
      <c r="I33" s="76">
        <v>2756.0</v>
      </c>
      <c r="J33" s="76">
        <v>3075.0</v>
      </c>
      <c r="K33" s="53">
        <v>5831.0</v>
      </c>
      <c r="L33" s="76">
        <v>3007.0</v>
      </c>
      <c r="M33" s="76">
        <v>3153.0</v>
      </c>
      <c r="N33" s="55">
        <v>6160.0</v>
      </c>
      <c r="O33" s="76">
        <v>3028.0</v>
      </c>
      <c r="P33" s="76">
        <v>3165.0</v>
      </c>
      <c r="Q33" s="55">
        <v>6193.0</v>
      </c>
      <c r="R33" s="76">
        <v>2844.0</v>
      </c>
      <c r="S33" s="76">
        <v>3066.0</v>
      </c>
      <c r="T33" s="56">
        <v>5910.0</v>
      </c>
      <c r="U33" s="57">
        <v>16046.0</v>
      </c>
      <c r="V33" s="58">
        <v>17007.0</v>
      </c>
      <c r="W33" s="49">
        <v>33053.0</v>
      </c>
      <c r="X33" s="59">
        <f t="shared" ref="X33:Y33" si="205">C33+F33+I33</f>
        <v>7167</v>
      </c>
      <c r="Y33" s="59">
        <f t="shared" si="205"/>
        <v>7623</v>
      </c>
      <c r="Z33" s="59">
        <f t="shared" si="9"/>
        <v>14790</v>
      </c>
      <c r="AA33" s="59">
        <f t="shared" ref="AA33:AB33" si="206">L33+O33+R33</f>
        <v>8879</v>
      </c>
      <c r="AB33" s="59">
        <f t="shared" si="206"/>
        <v>9384</v>
      </c>
      <c r="AC33" s="59">
        <f t="shared" si="11"/>
        <v>18263</v>
      </c>
      <c r="AD33" s="59">
        <f t="shared" ref="AD33:AE33" si="207">X33+AA33</f>
        <v>16046</v>
      </c>
      <c r="AE33" s="59">
        <f t="shared" si="207"/>
        <v>17007</v>
      </c>
      <c r="AF33" s="59">
        <f t="shared" si="13"/>
        <v>33053</v>
      </c>
      <c r="AG33" s="59">
        <v>7255.0</v>
      </c>
      <c r="AH33" s="59">
        <v>7927.0</v>
      </c>
      <c r="AI33" s="59">
        <v>15182.0</v>
      </c>
      <c r="AJ33" s="59">
        <v>9483.0</v>
      </c>
      <c r="AK33" s="59">
        <v>10063.0</v>
      </c>
      <c r="AL33" s="59">
        <v>19546.0</v>
      </c>
      <c r="AM33" s="59">
        <v>16738.0</v>
      </c>
      <c r="AN33" s="59">
        <v>17990.0</v>
      </c>
      <c r="AO33" s="59">
        <v>34728.0</v>
      </c>
      <c r="AP33" s="59">
        <v>8443.0</v>
      </c>
      <c r="AQ33" s="59">
        <v>8857.0</v>
      </c>
      <c r="AR33" s="59">
        <v>17300.0</v>
      </c>
      <c r="AS33" s="60">
        <f t="shared" ref="AS33:AU33" si="208">(X33/AP33-1)*100</f>
        <v>-15.11311145</v>
      </c>
      <c r="AT33" s="61">
        <f t="shared" si="208"/>
        <v>-13.93248278</v>
      </c>
      <c r="AU33" s="62">
        <f t="shared" si="208"/>
        <v>-14.50867052</v>
      </c>
      <c r="AV33" s="60">
        <f t="shared" ref="AV33:AX33" si="209">(X33/AG33-1)*100</f>
        <v>-1.212956582</v>
      </c>
      <c r="AW33" s="61">
        <f t="shared" si="209"/>
        <v>-3.834994323</v>
      </c>
      <c r="AX33" s="63">
        <f t="shared" si="209"/>
        <v>-2.582005006</v>
      </c>
      <c r="AY33" s="64">
        <f t="shared" ref="AY33:BA33" si="210">(AA33/X33-1)*100</f>
        <v>23.88726106</v>
      </c>
      <c r="AZ33" s="61">
        <f t="shared" si="210"/>
        <v>23.10114128</v>
      </c>
      <c r="BA33" s="62">
        <f t="shared" si="210"/>
        <v>23.48208249</v>
      </c>
      <c r="BB33" s="60">
        <f t="shared" ref="BB33:BG33" si="211">(AA33/AJ33-1)*100</f>
        <v>-6.369292418</v>
      </c>
      <c r="BC33" s="61">
        <f t="shared" si="211"/>
        <v>-6.747490808</v>
      </c>
      <c r="BD33" s="63">
        <f t="shared" si="211"/>
        <v>-6.564002865</v>
      </c>
      <c r="BE33" s="64">
        <f t="shared" si="211"/>
        <v>-4.134305174</v>
      </c>
      <c r="BF33" s="61">
        <f t="shared" si="211"/>
        <v>-5.464146748</v>
      </c>
      <c r="BG33" s="63">
        <f t="shared" si="211"/>
        <v>-4.82319742</v>
      </c>
    </row>
    <row r="34" ht="34.5" customHeight="1">
      <c r="A34" s="45">
        <v>31.0</v>
      </c>
      <c r="B34" s="83" t="s">
        <v>61</v>
      </c>
      <c r="C34" s="84">
        <v>90.0</v>
      </c>
      <c r="D34" s="85">
        <v>87.0</v>
      </c>
      <c r="E34" s="49">
        <v>177.0</v>
      </c>
      <c r="F34" s="86">
        <v>118.0</v>
      </c>
      <c r="G34" s="87">
        <v>131.0</v>
      </c>
      <c r="H34" s="52">
        <v>249.0</v>
      </c>
      <c r="I34" s="88">
        <v>26.0</v>
      </c>
      <c r="J34" s="89">
        <v>26.0</v>
      </c>
      <c r="K34" s="53">
        <v>52.0</v>
      </c>
      <c r="L34" s="86">
        <v>0.0</v>
      </c>
      <c r="M34" s="87">
        <v>9.0</v>
      </c>
      <c r="N34" s="55">
        <v>9.0</v>
      </c>
      <c r="O34" s="84">
        <v>16.0</v>
      </c>
      <c r="P34" s="85">
        <v>11.0</v>
      </c>
      <c r="Q34" s="55">
        <v>27.0</v>
      </c>
      <c r="R34" s="90">
        <v>8.0</v>
      </c>
      <c r="S34" s="91">
        <v>4.0</v>
      </c>
      <c r="T34" s="56">
        <v>12.0</v>
      </c>
      <c r="U34" s="57">
        <v>258.0</v>
      </c>
      <c r="V34" s="58">
        <v>268.0</v>
      </c>
      <c r="W34" s="49">
        <v>526.0</v>
      </c>
      <c r="X34" s="59">
        <f t="shared" ref="X34:Y34" si="212">C34+F34+I34</f>
        <v>234</v>
      </c>
      <c r="Y34" s="59">
        <f t="shared" si="212"/>
        <v>244</v>
      </c>
      <c r="Z34" s="59">
        <f t="shared" si="9"/>
        <v>478</v>
      </c>
      <c r="AA34" s="59">
        <f t="shared" ref="AA34:AB34" si="213">L34+O34+R34</f>
        <v>24</v>
      </c>
      <c r="AB34" s="59">
        <f t="shared" si="213"/>
        <v>24</v>
      </c>
      <c r="AC34" s="59">
        <f t="shared" si="11"/>
        <v>48</v>
      </c>
      <c r="AD34" s="59">
        <f t="shared" ref="AD34:AE34" si="214">X34+AA34</f>
        <v>258</v>
      </c>
      <c r="AE34" s="59">
        <f t="shared" si="214"/>
        <v>268</v>
      </c>
      <c r="AF34" s="59">
        <f t="shared" si="13"/>
        <v>526</v>
      </c>
      <c r="AG34" s="59">
        <v>51.0</v>
      </c>
      <c r="AH34" s="59">
        <v>74.0</v>
      </c>
      <c r="AI34" s="59">
        <v>125.0</v>
      </c>
      <c r="AJ34" s="59">
        <v>60.0</v>
      </c>
      <c r="AK34" s="59">
        <v>56.0</v>
      </c>
      <c r="AL34" s="59">
        <v>116.0</v>
      </c>
      <c r="AM34" s="59">
        <v>111.0</v>
      </c>
      <c r="AN34" s="59">
        <v>130.0</v>
      </c>
      <c r="AO34" s="59">
        <v>241.0</v>
      </c>
      <c r="AP34" s="59">
        <v>40.0</v>
      </c>
      <c r="AQ34" s="59">
        <v>41.0</v>
      </c>
      <c r="AR34" s="59">
        <v>81.0</v>
      </c>
      <c r="AS34" s="60">
        <f t="shared" ref="AS34:AU34" si="215">(X34/AP34-1)*100</f>
        <v>485</v>
      </c>
      <c r="AT34" s="61">
        <f t="shared" si="215"/>
        <v>495.1219512</v>
      </c>
      <c r="AU34" s="62">
        <f t="shared" si="215"/>
        <v>490.1234568</v>
      </c>
      <c r="AV34" s="60">
        <f t="shared" ref="AV34:AX34" si="216">(X34/AG34-1)*100</f>
        <v>358.8235294</v>
      </c>
      <c r="AW34" s="61">
        <f t="shared" si="216"/>
        <v>229.7297297</v>
      </c>
      <c r="AX34" s="63">
        <f t="shared" si="216"/>
        <v>282.4</v>
      </c>
      <c r="AY34" s="64">
        <f t="shared" ref="AY34:BA34" si="217">(AA34/X34-1)*100</f>
        <v>-89.74358974</v>
      </c>
      <c r="AZ34" s="61">
        <f t="shared" si="217"/>
        <v>-90.16393443</v>
      </c>
      <c r="BA34" s="62">
        <f t="shared" si="217"/>
        <v>-89.958159</v>
      </c>
      <c r="BB34" s="60">
        <f t="shared" ref="BB34:BG34" si="218">(AA34/AJ34-1)*100</f>
        <v>-60</v>
      </c>
      <c r="BC34" s="61">
        <f t="shared" si="218"/>
        <v>-57.14285714</v>
      </c>
      <c r="BD34" s="63">
        <f t="shared" si="218"/>
        <v>-58.62068966</v>
      </c>
      <c r="BE34" s="64">
        <f t="shared" si="218"/>
        <v>132.4324324</v>
      </c>
      <c r="BF34" s="61">
        <f t="shared" si="218"/>
        <v>106.1538462</v>
      </c>
      <c r="BG34" s="63">
        <f t="shared" si="218"/>
        <v>118.2572614</v>
      </c>
    </row>
    <row r="35" ht="34.5" customHeight="1">
      <c r="A35" s="92"/>
      <c r="B35" s="93" t="s">
        <v>26</v>
      </c>
      <c r="C35" s="93">
        <v>555889.0</v>
      </c>
      <c r="D35" s="93">
        <v>551385.0</v>
      </c>
      <c r="E35" s="93">
        <v>1107274.0</v>
      </c>
      <c r="F35" s="93">
        <v>424912.0</v>
      </c>
      <c r="G35" s="93">
        <v>424863.0</v>
      </c>
      <c r="H35" s="74">
        <v>849775.0</v>
      </c>
      <c r="I35" s="93">
        <v>520749.0</v>
      </c>
      <c r="J35" s="93">
        <v>518192.0</v>
      </c>
      <c r="K35" s="93">
        <v>1038941.0</v>
      </c>
      <c r="L35" s="93">
        <v>584865.0</v>
      </c>
      <c r="M35" s="93">
        <v>593169.0</v>
      </c>
      <c r="N35" s="93">
        <v>1178034.0</v>
      </c>
      <c r="O35" s="93">
        <v>552761.0</v>
      </c>
      <c r="P35" s="93">
        <v>551563.0</v>
      </c>
      <c r="Q35" s="93">
        <v>1104324.0</v>
      </c>
      <c r="R35" s="93">
        <v>569412.0</v>
      </c>
      <c r="S35" s="93">
        <v>516983.0</v>
      </c>
      <c r="T35" s="93">
        <v>1086395.0</v>
      </c>
      <c r="U35" s="93">
        <v>3208588.0</v>
      </c>
      <c r="V35" s="93">
        <v>3156155.0</v>
      </c>
      <c r="W35" s="74">
        <v>6364743.0</v>
      </c>
      <c r="X35" s="59">
        <f t="shared" ref="X35:Y35" si="219">C35+F35+I35</f>
        <v>1501550</v>
      </c>
      <c r="Y35" s="59">
        <f t="shared" si="219"/>
        <v>1494440</v>
      </c>
      <c r="Z35" s="59">
        <f t="shared" si="9"/>
        <v>2995990</v>
      </c>
      <c r="AA35" s="59">
        <f t="shared" ref="AA35:AB35" si="220">L35+O35+R35</f>
        <v>1707038</v>
      </c>
      <c r="AB35" s="59">
        <f t="shared" si="220"/>
        <v>1661715</v>
      </c>
      <c r="AC35" s="59">
        <f t="shared" si="11"/>
        <v>3368753</v>
      </c>
      <c r="AD35" s="59">
        <f t="shared" ref="AD35:AE35" si="221">X35+AA35</f>
        <v>3208588</v>
      </c>
      <c r="AE35" s="59">
        <f t="shared" si="221"/>
        <v>3156155</v>
      </c>
      <c r="AF35" s="59">
        <f t="shared" si="13"/>
        <v>6364743</v>
      </c>
      <c r="AG35" s="59">
        <v>1441151.0</v>
      </c>
      <c r="AH35" s="59">
        <v>1431737.0</v>
      </c>
      <c r="AI35" s="59">
        <v>2872888.0</v>
      </c>
      <c r="AJ35" s="59">
        <v>1569348.0</v>
      </c>
      <c r="AK35" s="59">
        <v>1561406.0</v>
      </c>
      <c r="AL35" s="59">
        <v>3130754.0</v>
      </c>
      <c r="AM35" s="59">
        <v>3010499.0</v>
      </c>
      <c r="AN35" s="59">
        <v>2993143.0</v>
      </c>
      <c r="AO35" s="59">
        <v>6003642.0</v>
      </c>
      <c r="AP35" s="59">
        <v>1772897.0</v>
      </c>
      <c r="AQ35" s="59">
        <v>1760379.0</v>
      </c>
      <c r="AR35" s="59">
        <v>3533276.0</v>
      </c>
      <c r="AS35" s="94">
        <f t="shared" ref="AS35:AU35" si="222">(X35/AP35-1)*100</f>
        <v>-15.30528846</v>
      </c>
      <c r="AT35" s="95">
        <f t="shared" si="222"/>
        <v>-15.10691732</v>
      </c>
      <c r="AU35" s="96">
        <f t="shared" si="222"/>
        <v>-15.20645429</v>
      </c>
      <c r="AV35" s="94">
        <f t="shared" ref="AV35:AX35" si="223">(X35/AG35-1)*100</f>
        <v>4.19102509</v>
      </c>
      <c r="AW35" s="95">
        <f t="shared" si="223"/>
        <v>4.379505454</v>
      </c>
      <c r="AX35" s="97">
        <f t="shared" si="223"/>
        <v>4.284956462</v>
      </c>
      <c r="AY35" s="98">
        <f t="shared" ref="AY35:BA35" si="224">(AA35/X35-1)*100</f>
        <v>13.68505877</v>
      </c>
      <c r="AZ35" s="95">
        <f t="shared" si="224"/>
        <v>11.19315596</v>
      </c>
      <c r="BA35" s="96">
        <f t="shared" si="224"/>
        <v>12.44206423</v>
      </c>
      <c r="BB35" s="94">
        <f t="shared" ref="BB35:BG35" si="225">(AA35/AJ35-1)*100</f>
        <v>8.773707298</v>
      </c>
      <c r="BC35" s="95">
        <f t="shared" si="225"/>
        <v>6.42427402</v>
      </c>
      <c r="BD35" s="97">
        <f t="shared" si="225"/>
        <v>7.601970643</v>
      </c>
      <c r="BE35" s="98">
        <f t="shared" si="225"/>
        <v>6.579939073</v>
      </c>
      <c r="BF35" s="95">
        <f t="shared" si="225"/>
        <v>5.446181489</v>
      </c>
      <c r="BG35" s="97">
        <f t="shared" si="225"/>
        <v>6.014699078</v>
      </c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59"/>
      <c r="Y36" s="59"/>
      <c r="Z36" s="59"/>
      <c r="AA36" s="59"/>
      <c r="AB36" s="59"/>
      <c r="AC36" s="59"/>
      <c r="AD36" s="59"/>
      <c r="AE36" s="59"/>
      <c r="AF36" s="59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</row>
    <row r="37" ht="34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2" t="s">
        <v>62</v>
      </c>
      <c r="Y37" s="3"/>
      <c r="Z37" s="3"/>
      <c r="AA37" s="3"/>
      <c r="AB37" s="3"/>
      <c r="AC37" s="3"/>
      <c r="AD37" s="3"/>
      <c r="AE37" s="3"/>
      <c r="AF37" s="4"/>
      <c r="AG37" s="17" t="s">
        <v>63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6" t="s">
        <v>64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</row>
    <row r="38" ht="34.5" customHeight="1">
      <c r="A38" s="100" t="s">
        <v>2</v>
      </c>
      <c r="B38" s="10" t="s">
        <v>3</v>
      </c>
      <c r="C38" s="11" t="s">
        <v>4</v>
      </c>
      <c r="D38" s="7"/>
      <c r="E38" s="8"/>
      <c r="F38" s="12" t="s">
        <v>5</v>
      </c>
      <c r="G38" s="7"/>
      <c r="H38" s="8"/>
      <c r="I38" s="11" t="s">
        <v>6</v>
      </c>
      <c r="J38" s="7"/>
      <c r="K38" s="8"/>
      <c r="L38" s="11" t="s">
        <v>7</v>
      </c>
      <c r="M38" s="7"/>
      <c r="N38" s="8"/>
      <c r="O38" s="11" t="s">
        <v>8</v>
      </c>
      <c r="P38" s="7"/>
      <c r="Q38" s="8"/>
      <c r="R38" s="11" t="s">
        <v>9</v>
      </c>
      <c r="S38" s="7"/>
      <c r="T38" s="8"/>
      <c r="U38" s="101" t="s">
        <v>10</v>
      </c>
      <c r="V38" s="102"/>
      <c r="W38" s="103" t="s">
        <v>65</v>
      </c>
      <c r="X38" s="16" t="s">
        <v>12</v>
      </c>
      <c r="Y38" s="3"/>
      <c r="Z38" s="4"/>
      <c r="AA38" s="16" t="s">
        <v>13</v>
      </c>
      <c r="AB38" s="3"/>
      <c r="AC38" s="4"/>
      <c r="AD38" s="16" t="s">
        <v>14</v>
      </c>
      <c r="AE38" s="3"/>
      <c r="AF38" s="4"/>
      <c r="AG38" s="17" t="s">
        <v>15</v>
      </c>
      <c r="AH38" s="17"/>
      <c r="AI38" s="17"/>
      <c r="AJ38" s="17" t="s">
        <v>16</v>
      </c>
      <c r="AK38" s="17"/>
      <c r="AL38" s="17"/>
      <c r="AM38" s="17" t="s">
        <v>17</v>
      </c>
      <c r="AN38" s="17"/>
      <c r="AO38" s="17"/>
      <c r="AP38" s="17" t="s">
        <v>18</v>
      </c>
      <c r="AQ38" s="17"/>
      <c r="AR38" s="17"/>
      <c r="AS38" s="104" t="s">
        <v>19</v>
      </c>
      <c r="AT38" s="19"/>
      <c r="AU38" s="20"/>
      <c r="AV38" s="104" t="s">
        <v>20</v>
      </c>
      <c r="AW38" s="19"/>
      <c r="AX38" s="21"/>
      <c r="AY38" s="105" t="s">
        <v>21</v>
      </c>
      <c r="AZ38" s="19"/>
      <c r="BA38" s="20"/>
      <c r="BB38" s="104" t="s">
        <v>22</v>
      </c>
      <c r="BC38" s="19"/>
      <c r="BD38" s="21"/>
      <c r="BE38" s="105" t="s">
        <v>23</v>
      </c>
      <c r="BF38" s="19"/>
      <c r="BG38" s="21"/>
    </row>
    <row r="39" ht="34.5" customHeight="1">
      <c r="A39" s="106"/>
      <c r="B39" s="107"/>
      <c r="C39" s="108" t="s">
        <v>24</v>
      </c>
      <c r="D39" s="108" t="s">
        <v>25</v>
      </c>
      <c r="E39" s="107" t="s">
        <v>28</v>
      </c>
      <c r="F39" s="109" t="s">
        <v>24</v>
      </c>
      <c r="G39" s="108" t="s">
        <v>25</v>
      </c>
      <c r="H39" s="110" t="s">
        <v>26</v>
      </c>
      <c r="I39" s="110" t="s">
        <v>24</v>
      </c>
      <c r="J39" s="110" t="s">
        <v>25</v>
      </c>
      <c r="K39" s="110" t="s">
        <v>26</v>
      </c>
      <c r="L39" s="111" t="s">
        <v>27</v>
      </c>
      <c r="M39" s="109" t="s">
        <v>25</v>
      </c>
      <c r="N39" s="110" t="s">
        <v>26</v>
      </c>
      <c r="O39" s="109" t="s">
        <v>24</v>
      </c>
      <c r="P39" s="108" t="s">
        <v>25</v>
      </c>
      <c r="Q39" s="110" t="s">
        <v>26</v>
      </c>
      <c r="R39" s="110" t="s">
        <v>24</v>
      </c>
      <c r="S39" s="110" t="s">
        <v>25</v>
      </c>
      <c r="T39" s="110" t="s">
        <v>26</v>
      </c>
      <c r="U39" s="108" t="s">
        <v>24</v>
      </c>
      <c r="V39" s="108" t="s">
        <v>25</v>
      </c>
      <c r="W39" s="112" t="s">
        <v>28</v>
      </c>
      <c r="X39" s="39" t="s">
        <v>24</v>
      </c>
      <c r="Y39" s="39" t="s">
        <v>25</v>
      </c>
      <c r="Z39" s="39" t="s">
        <v>28</v>
      </c>
      <c r="AA39" s="39" t="s">
        <v>24</v>
      </c>
      <c r="AB39" s="39" t="s">
        <v>25</v>
      </c>
      <c r="AC39" s="39" t="s">
        <v>28</v>
      </c>
      <c r="AD39" s="39" t="s">
        <v>24</v>
      </c>
      <c r="AE39" s="39" t="s">
        <v>25</v>
      </c>
      <c r="AF39" s="39" t="s">
        <v>28</v>
      </c>
      <c r="AG39" s="17" t="s">
        <v>24</v>
      </c>
      <c r="AH39" s="17" t="s">
        <v>25</v>
      </c>
      <c r="AI39" s="17" t="s">
        <v>29</v>
      </c>
      <c r="AJ39" s="17" t="s">
        <v>24</v>
      </c>
      <c r="AK39" s="17" t="s">
        <v>25</v>
      </c>
      <c r="AL39" s="17" t="s">
        <v>29</v>
      </c>
      <c r="AM39" s="17" t="s">
        <v>24</v>
      </c>
      <c r="AN39" s="17" t="s">
        <v>25</v>
      </c>
      <c r="AO39" s="17" t="s">
        <v>29</v>
      </c>
      <c r="AP39" s="17" t="s">
        <v>24</v>
      </c>
      <c r="AQ39" s="17" t="s">
        <v>25</v>
      </c>
      <c r="AR39" s="17" t="s">
        <v>29</v>
      </c>
      <c r="AS39" s="113" t="s">
        <v>24</v>
      </c>
      <c r="AT39" s="114" t="s">
        <v>25</v>
      </c>
      <c r="AU39" s="115" t="s">
        <v>29</v>
      </c>
      <c r="AV39" s="113" t="s">
        <v>24</v>
      </c>
      <c r="AW39" s="114" t="s">
        <v>25</v>
      </c>
      <c r="AX39" s="116" t="s">
        <v>29</v>
      </c>
      <c r="AY39" s="117" t="s">
        <v>24</v>
      </c>
      <c r="AZ39" s="114" t="s">
        <v>25</v>
      </c>
      <c r="BA39" s="115" t="s">
        <v>29</v>
      </c>
      <c r="BB39" s="113" t="s">
        <v>24</v>
      </c>
      <c r="BC39" s="114" t="s">
        <v>25</v>
      </c>
      <c r="BD39" s="116" t="s">
        <v>29</v>
      </c>
      <c r="BE39" s="117" t="s">
        <v>24</v>
      </c>
      <c r="BF39" s="114" t="s">
        <v>25</v>
      </c>
      <c r="BG39" s="116" t="s">
        <v>29</v>
      </c>
    </row>
    <row r="40" ht="34.5" customHeight="1">
      <c r="A40" s="45">
        <v>1.0</v>
      </c>
      <c r="B40" s="46" t="s">
        <v>30</v>
      </c>
      <c r="C40" s="78">
        <v>2558.0</v>
      </c>
      <c r="D40" s="78">
        <v>2637.0</v>
      </c>
      <c r="E40" s="49">
        <v>5195.0</v>
      </c>
      <c r="F40" s="78">
        <v>2313.0</v>
      </c>
      <c r="G40" s="78">
        <v>2313.0</v>
      </c>
      <c r="H40" s="52">
        <v>4626.0</v>
      </c>
      <c r="I40" s="78">
        <v>2639.0</v>
      </c>
      <c r="J40" s="78">
        <v>2691.0</v>
      </c>
      <c r="K40" s="53">
        <v>5330.0</v>
      </c>
      <c r="L40" s="78">
        <v>2650.0</v>
      </c>
      <c r="M40" s="78">
        <v>2646.0</v>
      </c>
      <c r="N40" s="55">
        <v>5296.0</v>
      </c>
      <c r="O40" s="78">
        <v>2749.0</v>
      </c>
      <c r="P40" s="78">
        <v>2716.0</v>
      </c>
      <c r="Q40" s="55">
        <v>5465.0</v>
      </c>
      <c r="R40" s="118">
        <v>2906.0</v>
      </c>
      <c r="S40" s="119">
        <v>2357.0</v>
      </c>
      <c r="T40" s="56">
        <v>5263.0</v>
      </c>
      <c r="U40" s="120">
        <v>15815.0</v>
      </c>
      <c r="V40" s="120">
        <v>15360.0</v>
      </c>
      <c r="W40" s="121">
        <v>31175.0</v>
      </c>
      <c r="X40" s="59">
        <f t="shared" ref="X40:Y40" si="226">C40+F40+I40</f>
        <v>7510</v>
      </c>
      <c r="Y40" s="59">
        <f t="shared" si="226"/>
        <v>7641</v>
      </c>
      <c r="Z40" s="59">
        <f t="shared" ref="Z40:Z70" si="234">SUM(X40:Y40)</f>
        <v>15151</v>
      </c>
      <c r="AA40" s="59">
        <f t="shared" ref="AA40:AB40" si="227">L40+O40+R40</f>
        <v>8305</v>
      </c>
      <c r="AB40" s="59">
        <f t="shared" si="227"/>
        <v>7719</v>
      </c>
      <c r="AC40" s="59">
        <f t="shared" ref="AC40:AC70" si="236">SUM(AA40:AB40)</f>
        <v>16024</v>
      </c>
      <c r="AD40" s="59">
        <f t="shared" ref="AD40:AE40" si="228">X40+AA40</f>
        <v>15815</v>
      </c>
      <c r="AE40" s="59">
        <f t="shared" si="228"/>
        <v>15360</v>
      </c>
      <c r="AF40" s="59">
        <f t="shared" ref="AF40:AF70" si="238">SUM(AD40:AE40)</f>
        <v>31175</v>
      </c>
      <c r="AG40" s="1">
        <v>8444.0</v>
      </c>
      <c r="AH40" s="1">
        <v>8280.0</v>
      </c>
      <c r="AI40" s="1">
        <v>16724.0</v>
      </c>
      <c r="AJ40" s="1">
        <v>7520.0</v>
      </c>
      <c r="AK40" s="1">
        <v>7977.0</v>
      </c>
      <c r="AL40" s="1">
        <v>15497.0</v>
      </c>
      <c r="AM40" s="1">
        <v>15964.0</v>
      </c>
      <c r="AN40" s="1">
        <v>16257.0</v>
      </c>
      <c r="AO40" s="1">
        <v>32221.0</v>
      </c>
      <c r="AP40" s="1">
        <v>8763.0</v>
      </c>
      <c r="AQ40" s="1">
        <v>8588.0</v>
      </c>
      <c r="AR40" s="1">
        <v>17351.0</v>
      </c>
      <c r="AS40" s="122">
        <f t="shared" ref="AS40:AU40" si="229">(X40/AP40-1)*100</f>
        <v>-14.29875613</v>
      </c>
      <c r="AT40" s="123">
        <f t="shared" si="229"/>
        <v>-11.02701444</v>
      </c>
      <c r="AU40" s="124">
        <f t="shared" si="229"/>
        <v>-12.67938447</v>
      </c>
      <c r="AV40" s="122">
        <f t="shared" ref="AV40:AX40" si="230">(X40/AG40-1)*100</f>
        <v>-11.06110848</v>
      </c>
      <c r="AW40" s="123">
        <f t="shared" si="230"/>
        <v>-7.717391304</v>
      </c>
      <c r="AX40" s="125">
        <f t="shared" si="230"/>
        <v>-9.405644583</v>
      </c>
      <c r="AY40" s="126">
        <f t="shared" ref="AY40:BA40" si="231">(AA40/X40-1)*100</f>
        <v>10.58588549</v>
      </c>
      <c r="AZ40" s="123">
        <f t="shared" si="231"/>
        <v>1.020808795</v>
      </c>
      <c r="BA40" s="124">
        <f t="shared" si="231"/>
        <v>5.761995908</v>
      </c>
      <c r="BB40" s="122">
        <f t="shared" ref="BB40:BG40" si="232">(AA40/AJ40-1)*100</f>
        <v>10.43882979</v>
      </c>
      <c r="BC40" s="123">
        <f t="shared" si="232"/>
        <v>-3.234298608</v>
      </c>
      <c r="BD40" s="125">
        <f t="shared" si="232"/>
        <v>3.400658192</v>
      </c>
      <c r="BE40" s="126">
        <f t="shared" si="232"/>
        <v>-0.9333500376</v>
      </c>
      <c r="BF40" s="123">
        <f t="shared" si="232"/>
        <v>-5.517623178</v>
      </c>
      <c r="BG40" s="125">
        <f t="shared" si="232"/>
        <v>-3.246330033</v>
      </c>
    </row>
    <row r="41" ht="34.5" customHeight="1">
      <c r="A41" s="65">
        <v>2.0</v>
      </c>
      <c r="B41" s="66" t="s">
        <v>31</v>
      </c>
      <c r="C41" s="127">
        <v>2876.0</v>
      </c>
      <c r="D41" s="128">
        <v>2793.0</v>
      </c>
      <c r="E41" s="49">
        <v>5669.0</v>
      </c>
      <c r="F41" s="129">
        <v>2577.0</v>
      </c>
      <c r="G41" s="128">
        <v>2519.0</v>
      </c>
      <c r="H41" s="52">
        <v>5096.0</v>
      </c>
      <c r="I41" s="127">
        <v>2646.0</v>
      </c>
      <c r="J41" s="128">
        <v>2617.0</v>
      </c>
      <c r="K41" s="53">
        <v>5263.0</v>
      </c>
      <c r="L41" s="129">
        <v>2405.0</v>
      </c>
      <c r="M41" s="128">
        <v>2488.0</v>
      </c>
      <c r="N41" s="55">
        <v>4893.0</v>
      </c>
      <c r="O41" s="127">
        <v>2548.0</v>
      </c>
      <c r="P41" s="128">
        <v>2542.0</v>
      </c>
      <c r="Q41" s="55">
        <v>5090.0</v>
      </c>
      <c r="R41" s="118">
        <v>2465.0</v>
      </c>
      <c r="S41" s="119">
        <v>2410.0</v>
      </c>
      <c r="T41" s="56">
        <v>4875.0</v>
      </c>
      <c r="U41" s="120">
        <v>15517.0</v>
      </c>
      <c r="V41" s="120">
        <v>15369.0</v>
      </c>
      <c r="W41" s="121">
        <v>30886.0</v>
      </c>
      <c r="X41" s="59">
        <f t="shared" ref="X41:Y41" si="233">C41+F41+I41</f>
        <v>8099</v>
      </c>
      <c r="Y41" s="59">
        <f t="shared" si="233"/>
        <v>7929</v>
      </c>
      <c r="Z41" s="59">
        <f t="shared" si="234"/>
        <v>16028</v>
      </c>
      <c r="AA41" s="59">
        <f t="shared" ref="AA41:AB41" si="235">L41+O41+R41</f>
        <v>7418</v>
      </c>
      <c r="AB41" s="59">
        <f t="shared" si="235"/>
        <v>7440</v>
      </c>
      <c r="AC41" s="59">
        <f t="shared" si="236"/>
        <v>14858</v>
      </c>
      <c r="AD41" s="59">
        <f t="shared" ref="AD41:AE41" si="237">X41+AA41</f>
        <v>15517</v>
      </c>
      <c r="AE41" s="59">
        <f t="shared" si="237"/>
        <v>15369</v>
      </c>
      <c r="AF41" s="59">
        <f t="shared" si="238"/>
        <v>30886</v>
      </c>
      <c r="AG41" s="1">
        <v>7838.0</v>
      </c>
      <c r="AH41" s="1">
        <v>7189.0</v>
      </c>
      <c r="AI41" s="1">
        <v>15027.0</v>
      </c>
      <c r="AJ41" s="1">
        <v>6740.0</v>
      </c>
      <c r="AK41" s="1">
        <v>6810.0</v>
      </c>
      <c r="AL41" s="1">
        <v>13550.0</v>
      </c>
      <c r="AM41" s="1">
        <v>14578.0</v>
      </c>
      <c r="AN41" s="1">
        <v>13999.0</v>
      </c>
      <c r="AO41" s="1">
        <v>28577.0</v>
      </c>
      <c r="AP41" s="1">
        <v>8201.0</v>
      </c>
      <c r="AQ41" s="1">
        <v>8263.0</v>
      </c>
      <c r="AR41" s="1">
        <v>16464.0</v>
      </c>
      <c r="AS41" s="60">
        <f t="shared" ref="AS41:AU41" si="239">(X41/AP41-1)*100</f>
        <v>-1.243750762</v>
      </c>
      <c r="AT41" s="61">
        <f t="shared" si="239"/>
        <v>-4.042115454</v>
      </c>
      <c r="AU41" s="62">
        <f t="shared" si="239"/>
        <v>-2.648202138</v>
      </c>
      <c r="AV41" s="60">
        <f t="shared" ref="AV41:AX41" si="240">(X41/AG41-1)*100</f>
        <v>3.329931105</v>
      </c>
      <c r="AW41" s="61">
        <f t="shared" si="240"/>
        <v>10.29350396</v>
      </c>
      <c r="AX41" s="63">
        <f t="shared" si="240"/>
        <v>6.661342916</v>
      </c>
      <c r="AY41" s="64">
        <f t="shared" ref="AY41:BA41" si="241">(AA41/X41-1)*100</f>
        <v>-8.408445487</v>
      </c>
      <c r="AZ41" s="61">
        <f t="shared" si="241"/>
        <v>-6.167234204</v>
      </c>
      <c r="BA41" s="62">
        <f t="shared" si="241"/>
        <v>-7.29972548</v>
      </c>
      <c r="BB41" s="60">
        <f t="shared" ref="BB41:BG41" si="242">(AA41/AJ41-1)*100</f>
        <v>10.05934718</v>
      </c>
      <c r="BC41" s="61">
        <f t="shared" si="242"/>
        <v>9.251101322</v>
      </c>
      <c r="BD41" s="63">
        <f t="shared" si="242"/>
        <v>9.653136531</v>
      </c>
      <c r="BE41" s="64">
        <f t="shared" si="242"/>
        <v>6.441212786</v>
      </c>
      <c r="BF41" s="61">
        <f t="shared" si="242"/>
        <v>9.786413315</v>
      </c>
      <c r="BG41" s="63">
        <f t="shared" si="242"/>
        <v>8.079924415</v>
      </c>
    </row>
    <row r="42" ht="34.5" customHeight="1">
      <c r="A42" s="45">
        <v>3.0</v>
      </c>
      <c r="B42" s="66" t="s">
        <v>32</v>
      </c>
      <c r="C42" s="70">
        <v>780.0</v>
      </c>
      <c r="D42" s="70">
        <v>759.0</v>
      </c>
      <c r="E42" s="49">
        <v>1539.0</v>
      </c>
      <c r="F42" s="118">
        <v>694.0</v>
      </c>
      <c r="G42" s="119">
        <v>678.0</v>
      </c>
      <c r="H42" s="52">
        <v>1372.0</v>
      </c>
      <c r="I42" s="130">
        <v>676.0</v>
      </c>
      <c r="J42" s="119">
        <v>677.0</v>
      </c>
      <c r="K42" s="53">
        <v>1353.0</v>
      </c>
      <c r="L42" s="118">
        <v>634.0</v>
      </c>
      <c r="M42" s="119">
        <v>644.0</v>
      </c>
      <c r="N42" s="55">
        <v>1278.0</v>
      </c>
      <c r="O42" s="70">
        <v>735.0</v>
      </c>
      <c r="P42" s="70">
        <v>718.0</v>
      </c>
      <c r="Q42" s="55">
        <v>1453.0</v>
      </c>
      <c r="R42" s="118">
        <v>629.0</v>
      </c>
      <c r="S42" s="119">
        <v>630.0</v>
      </c>
      <c r="T42" s="56">
        <v>1259.0</v>
      </c>
      <c r="U42" s="120">
        <v>4148.0</v>
      </c>
      <c r="V42" s="120">
        <v>4106.0</v>
      </c>
      <c r="W42" s="121">
        <v>8254.0</v>
      </c>
      <c r="X42" s="59">
        <f t="shared" ref="X42:Y42" si="243">C42+F42+I42</f>
        <v>2150</v>
      </c>
      <c r="Y42" s="59">
        <f t="shared" si="243"/>
        <v>2114</v>
      </c>
      <c r="Z42" s="59">
        <f t="shared" si="234"/>
        <v>4264</v>
      </c>
      <c r="AA42" s="59">
        <f t="shared" ref="AA42:AB42" si="244">L42+O42+R42</f>
        <v>1998</v>
      </c>
      <c r="AB42" s="59">
        <f t="shared" si="244"/>
        <v>1992</v>
      </c>
      <c r="AC42" s="59">
        <f t="shared" si="236"/>
        <v>3990</v>
      </c>
      <c r="AD42" s="59">
        <f t="shared" ref="AD42:AE42" si="245">X42+AA42</f>
        <v>4148</v>
      </c>
      <c r="AE42" s="59">
        <f t="shared" si="245"/>
        <v>4106</v>
      </c>
      <c r="AF42" s="59">
        <f t="shared" si="238"/>
        <v>8254</v>
      </c>
      <c r="AG42" s="1">
        <v>2311.0</v>
      </c>
      <c r="AH42" s="1">
        <v>2244.0</v>
      </c>
      <c r="AI42" s="1">
        <v>4555.0</v>
      </c>
      <c r="AJ42" s="1">
        <v>1443.0</v>
      </c>
      <c r="AK42" s="1">
        <v>1535.0</v>
      </c>
      <c r="AL42" s="1">
        <v>2978.0</v>
      </c>
      <c r="AM42" s="1">
        <v>3754.0</v>
      </c>
      <c r="AN42" s="1">
        <v>3779.0</v>
      </c>
      <c r="AO42" s="1">
        <v>7533.0</v>
      </c>
      <c r="AP42" s="1">
        <v>2339.0</v>
      </c>
      <c r="AQ42" s="1">
        <v>2383.0</v>
      </c>
      <c r="AR42" s="1">
        <v>4722.0</v>
      </c>
      <c r="AS42" s="60">
        <f t="shared" ref="AS42:AU42" si="246">(X42/AP42-1)*100</f>
        <v>-8.080376229</v>
      </c>
      <c r="AT42" s="61">
        <f t="shared" si="246"/>
        <v>-11.28829207</v>
      </c>
      <c r="AU42" s="62">
        <f t="shared" si="246"/>
        <v>-9.699279966</v>
      </c>
      <c r="AV42" s="60">
        <f t="shared" ref="AV42:AX42" si="247">(X42/AG42-1)*100</f>
        <v>-6.96668109</v>
      </c>
      <c r="AW42" s="61">
        <f t="shared" si="247"/>
        <v>-5.793226381</v>
      </c>
      <c r="AX42" s="63">
        <f t="shared" si="247"/>
        <v>-6.388583974</v>
      </c>
      <c r="AY42" s="64">
        <f t="shared" ref="AY42:BA42" si="248">(AA42/X42-1)*100</f>
        <v>-7.069767442</v>
      </c>
      <c r="AZ42" s="61">
        <f t="shared" si="248"/>
        <v>-5.771050142</v>
      </c>
      <c r="BA42" s="62">
        <f t="shared" si="248"/>
        <v>-6.425891182</v>
      </c>
      <c r="BB42" s="60">
        <f t="shared" ref="BB42:BG42" si="249">(AA42/AJ42-1)*100</f>
        <v>38.46153846</v>
      </c>
      <c r="BC42" s="61">
        <f t="shared" si="249"/>
        <v>29.77198697</v>
      </c>
      <c r="BD42" s="63">
        <f t="shared" si="249"/>
        <v>33.98253862</v>
      </c>
      <c r="BE42" s="64">
        <f t="shared" si="249"/>
        <v>10.4954715</v>
      </c>
      <c r="BF42" s="61">
        <f t="shared" si="249"/>
        <v>8.653082826</v>
      </c>
      <c r="BG42" s="63">
        <f t="shared" si="249"/>
        <v>9.571219965</v>
      </c>
    </row>
    <row r="43" ht="34.5" customHeight="1">
      <c r="A43" s="65">
        <v>4.0</v>
      </c>
      <c r="B43" s="66" t="s">
        <v>33</v>
      </c>
      <c r="C43" s="70">
        <v>143.0</v>
      </c>
      <c r="D43" s="70">
        <v>142.0</v>
      </c>
      <c r="E43" s="49">
        <v>285.0</v>
      </c>
      <c r="F43" s="70">
        <v>303.0</v>
      </c>
      <c r="G43" s="70">
        <v>333.0</v>
      </c>
      <c r="H43" s="52">
        <v>636.0</v>
      </c>
      <c r="I43" s="130">
        <v>286.0</v>
      </c>
      <c r="J43" s="119">
        <v>292.0</v>
      </c>
      <c r="K43" s="53">
        <v>578.0</v>
      </c>
      <c r="L43" s="70">
        <v>299.0</v>
      </c>
      <c r="M43" s="70">
        <v>299.0</v>
      </c>
      <c r="N43" s="55">
        <v>598.0</v>
      </c>
      <c r="O43" s="130">
        <v>286.0</v>
      </c>
      <c r="P43" s="119">
        <v>278.0</v>
      </c>
      <c r="Q43" s="55">
        <v>564.0</v>
      </c>
      <c r="R43" s="118">
        <v>324.0</v>
      </c>
      <c r="S43" s="119">
        <v>294.0</v>
      </c>
      <c r="T43" s="56">
        <v>618.0</v>
      </c>
      <c r="U43" s="120">
        <v>1641.0</v>
      </c>
      <c r="V43" s="120">
        <v>1638.0</v>
      </c>
      <c r="W43" s="121">
        <v>3279.0</v>
      </c>
      <c r="X43" s="59">
        <f t="shared" ref="X43:Y43" si="250">C43+F43+I43</f>
        <v>732</v>
      </c>
      <c r="Y43" s="59">
        <f t="shared" si="250"/>
        <v>767</v>
      </c>
      <c r="Z43" s="59">
        <f t="shared" si="234"/>
        <v>1499</v>
      </c>
      <c r="AA43" s="59">
        <f t="shared" ref="AA43:AB43" si="251">L43+O43+R43</f>
        <v>909</v>
      </c>
      <c r="AB43" s="59">
        <f t="shared" si="251"/>
        <v>871</v>
      </c>
      <c r="AC43" s="59">
        <f t="shared" si="236"/>
        <v>1780</v>
      </c>
      <c r="AD43" s="59">
        <f t="shared" ref="AD43:AE43" si="252">X43+AA43</f>
        <v>1641</v>
      </c>
      <c r="AE43" s="59">
        <f t="shared" si="252"/>
        <v>1638</v>
      </c>
      <c r="AF43" s="59">
        <f t="shared" si="238"/>
        <v>3279</v>
      </c>
      <c r="AG43" s="1">
        <v>717.0</v>
      </c>
      <c r="AH43" s="1">
        <v>687.0</v>
      </c>
      <c r="AI43" s="1">
        <v>1404.0</v>
      </c>
      <c r="AJ43" s="1">
        <v>753.0</v>
      </c>
      <c r="AK43" s="1">
        <v>695.0</v>
      </c>
      <c r="AL43" s="1">
        <v>1448.0</v>
      </c>
      <c r="AM43" s="1">
        <v>1470.0</v>
      </c>
      <c r="AN43" s="1">
        <v>1382.0</v>
      </c>
      <c r="AO43" s="1">
        <v>2852.0</v>
      </c>
      <c r="AP43" s="1">
        <v>987.0</v>
      </c>
      <c r="AQ43" s="1">
        <v>1008.0</v>
      </c>
      <c r="AR43" s="1">
        <v>1995.0</v>
      </c>
      <c r="AS43" s="60">
        <f t="shared" ref="AS43:AU43" si="253">(X43/AP43-1)*100</f>
        <v>-25.83586626</v>
      </c>
      <c r="AT43" s="61">
        <f t="shared" si="253"/>
        <v>-23.90873016</v>
      </c>
      <c r="AU43" s="62">
        <f t="shared" si="253"/>
        <v>-24.86215539</v>
      </c>
      <c r="AV43" s="60">
        <f t="shared" ref="AV43:AX43" si="254">(X43/AG43-1)*100</f>
        <v>2.092050209</v>
      </c>
      <c r="AW43" s="61">
        <f t="shared" si="254"/>
        <v>11.64483261</v>
      </c>
      <c r="AX43" s="63">
        <f t="shared" si="254"/>
        <v>6.766381766</v>
      </c>
      <c r="AY43" s="64">
        <f t="shared" ref="AY43:BA43" si="255">(AA43/X43-1)*100</f>
        <v>24.18032787</v>
      </c>
      <c r="AZ43" s="61">
        <f t="shared" si="255"/>
        <v>13.55932203</v>
      </c>
      <c r="BA43" s="62">
        <f t="shared" si="255"/>
        <v>18.74583055</v>
      </c>
      <c r="BB43" s="60">
        <f t="shared" ref="BB43:BG43" si="256">(AA43/AJ43-1)*100</f>
        <v>20.71713147</v>
      </c>
      <c r="BC43" s="61">
        <f t="shared" si="256"/>
        <v>25.32374101</v>
      </c>
      <c r="BD43" s="63">
        <f t="shared" si="256"/>
        <v>22.9281768</v>
      </c>
      <c r="BE43" s="64">
        <f t="shared" si="256"/>
        <v>11.63265306</v>
      </c>
      <c r="BF43" s="61">
        <f t="shared" si="256"/>
        <v>18.52387844</v>
      </c>
      <c r="BG43" s="63">
        <f t="shared" si="256"/>
        <v>14.97194951</v>
      </c>
    </row>
    <row r="44" ht="34.5" customHeight="1">
      <c r="A44" s="45">
        <v>5.0</v>
      </c>
      <c r="B44" s="66" t="s">
        <v>34</v>
      </c>
      <c r="C44" s="130">
        <v>246.0</v>
      </c>
      <c r="D44" s="119">
        <v>245.0</v>
      </c>
      <c r="E44" s="49">
        <v>491.0</v>
      </c>
      <c r="F44" s="70">
        <v>155.0</v>
      </c>
      <c r="G44" s="70">
        <v>145.0</v>
      </c>
      <c r="H44" s="52">
        <v>300.0</v>
      </c>
      <c r="I44" s="70">
        <v>192.0</v>
      </c>
      <c r="J44" s="70">
        <v>186.0</v>
      </c>
      <c r="K44" s="53">
        <v>378.0</v>
      </c>
      <c r="L44" s="118">
        <v>134.0</v>
      </c>
      <c r="M44" s="119">
        <v>128.0</v>
      </c>
      <c r="N44" s="55">
        <v>262.0</v>
      </c>
      <c r="O44" s="130">
        <v>143.0</v>
      </c>
      <c r="P44" s="119">
        <v>129.0</v>
      </c>
      <c r="Q44" s="55">
        <v>272.0</v>
      </c>
      <c r="R44" s="118">
        <v>110.0</v>
      </c>
      <c r="S44" s="119">
        <v>112.0</v>
      </c>
      <c r="T44" s="56">
        <v>222.0</v>
      </c>
      <c r="U44" s="120">
        <v>980.0</v>
      </c>
      <c r="V44" s="120">
        <v>945.0</v>
      </c>
      <c r="W44" s="121">
        <v>1925.0</v>
      </c>
      <c r="X44" s="59">
        <f t="shared" ref="X44:Y44" si="257">C44+F44+I44</f>
        <v>593</v>
      </c>
      <c r="Y44" s="59">
        <f t="shared" si="257"/>
        <v>576</v>
      </c>
      <c r="Z44" s="59">
        <f t="shared" si="234"/>
        <v>1169</v>
      </c>
      <c r="AA44" s="59">
        <f t="shared" ref="AA44:AB44" si="258">L44+O44+R44</f>
        <v>387</v>
      </c>
      <c r="AB44" s="59">
        <f t="shared" si="258"/>
        <v>369</v>
      </c>
      <c r="AC44" s="59">
        <f t="shared" si="236"/>
        <v>756</v>
      </c>
      <c r="AD44" s="59">
        <f t="shared" ref="AD44:AE44" si="259">X44+AA44</f>
        <v>980</v>
      </c>
      <c r="AE44" s="59">
        <f t="shared" si="259"/>
        <v>945</v>
      </c>
      <c r="AF44" s="59">
        <f t="shared" si="238"/>
        <v>1925</v>
      </c>
      <c r="AG44" s="1">
        <v>618.0</v>
      </c>
      <c r="AH44" s="1">
        <v>618.0</v>
      </c>
      <c r="AI44" s="1">
        <v>1236.0</v>
      </c>
      <c r="AJ44" s="1">
        <v>548.0</v>
      </c>
      <c r="AK44" s="1">
        <v>548.0</v>
      </c>
      <c r="AL44" s="1">
        <v>1096.0</v>
      </c>
      <c r="AM44" s="1">
        <v>1166.0</v>
      </c>
      <c r="AN44" s="1">
        <v>1166.0</v>
      </c>
      <c r="AO44" s="1">
        <v>2332.0</v>
      </c>
      <c r="AP44" s="1">
        <v>725.0</v>
      </c>
      <c r="AQ44" s="1">
        <v>723.0</v>
      </c>
      <c r="AR44" s="1">
        <v>1448.0</v>
      </c>
      <c r="AS44" s="60">
        <f t="shared" ref="AS44:AU44" si="260">(X44/AP44-1)*100</f>
        <v>-18.20689655</v>
      </c>
      <c r="AT44" s="61">
        <f t="shared" si="260"/>
        <v>-20.33195021</v>
      </c>
      <c r="AU44" s="62">
        <f t="shared" si="260"/>
        <v>-19.2679558</v>
      </c>
      <c r="AV44" s="60">
        <f t="shared" ref="AV44:AX44" si="261">(X44/AG44-1)*100</f>
        <v>-4.045307443</v>
      </c>
      <c r="AW44" s="61">
        <f t="shared" si="261"/>
        <v>-6.796116505</v>
      </c>
      <c r="AX44" s="63">
        <f t="shared" si="261"/>
        <v>-5.420711974</v>
      </c>
      <c r="AY44" s="64">
        <f t="shared" ref="AY44:BA44" si="262">(AA44/X44-1)*100</f>
        <v>-34.7386172</v>
      </c>
      <c r="AZ44" s="61">
        <f t="shared" si="262"/>
        <v>-35.9375</v>
      </c>
      <c r="BA44" s="62">
        <f t="shared" si="262"/>
        <v>-35.32934132</v>
      </c>
      <c r="BB44" s="60">
        <f t="shared" ref="BB44:BG44" si="263">(AA44/AJ44-1)*100</f>
        <v>-29.37956204</v>
      </c>
      <c r="BC44" s="61">
        <f t="shared" si="263"/>
        <v>-32.66423358</v>
      </c>
      <c r="BD44" s="63">
        <f t="shared" si="263"/>
        <v>-31.02189781</v>
      </c>
      <c r="BE44" s="64">
        <f t="shared" si="263"/>
        <v>-15.95197256</v>
      </c>
      <c r="BF44" s="61">
        <f t="shared" si="263"/>
        <v>-18.95368782</v>
      </c>
      <c r="BG44" s="63">
        <f t="shared" si="263"/>
        <v>-17.45283019</v>
      </c>
    </row>
    <row r="45" ht="34.5" customHeight="1">
      <c r="A45" s="65">
        <v>6.0</v>
      </c>
      <c r="B45" s="66" t="s">
        <v>35</v>
      </c>
      <c r="C45" s="70">
        <v>200.0</v>
      </c>
      <c r="D45" s="70">
        <v>199.0</v>
      </c>
      <c r="E45" s="49">
        <v>399.0</v>
      </c>
      <c r="F45" s="70">
        <v>159.0</v>
      </c>
      <c r="G45" s="70">
        <v>159.0</v>
      </c>
      <c r="H45" s="52">
        <v>318.0</v>
      </c>
      <c r="I45" s="70">
        <v>495.0</v>
      </c>
      <c r="J45" s="70">
        <v>502.0</v>
      </c>
      <c r="K45" s="53">
        <v>997.0</v>
      </c>
      <c r="L45" s="70">
        <v>565.0</v>
      </c>
      <c r="M45" s="70">
        <v>568.0</v>
      </c>
      <c r="N45" s="55">
        <v>1133.0</v>
      </c>
      <c r="O45" s="70">
        <v>662.0</v>
      </c>
      <c r="P45" s="70">
        <v>659.0</v>
      </c>
      <c r="Q45" s="55">
        <v>1321.0</v>
      </c>
      <c r="R45" s="70">
        <v>472.0</v>
      </c>
      <c r="S45" s="70">
        <v>468.0</v>
      </c>
      <c r="T45" s="56">
        <v>940.0</v>
      </c>
      <c r="U45" s="120">
        <v>2553.0</v>
      </c>
      <c r="V45" s="120">
        <v>2555.0</v>
      </c>
      <c r="W45" s="121">
        <v>5108.0</v>
      </c>
      <c r="X45" s="59">
        <f t="shared" ref="X45:Y45" si="264">C45+F45+I45</f>
        <v>854</v>
      </c>
      <c r="Y45" s="59">
        <f t="shared" si="264"/>
        <v>860</v>
      </c>
      <c r="Z45" s="59">
        <f t="shared" si="234"/>
        <v>1714</v>
      </c>
      <c r="AA45" s="59">
        <f t="shared" ref="AA45:AB45" si="265">L45+O45+R45</f>
        <v>1699</v>
      </c>
      <c r="AB45" s="59">
        <f t="shared" si="265"/>
        <v>1695</v>
      </c>
      <c r="AC45" s="59">
        <f t="shared" si="236"/>
        <v>3394</v>
      </c>
      <c r="AD45" s="59">
        <f t="shared" ref="AD45:AE45" si="266">X45+AA45</f>
        <v>2553</v>
      </c>
      <c r="AE45" s="59">
        <f t="shared" si="266"/>
        <v>2555</v>
      </c>
      <c r="AF45" s="59">
        <f t="shared" si="238"/>
        <v>5108</v>
      </c>
      <c r="AG45" s="1">
        <v>1262.0</v>
      </c>
      <c r="AH45" s="1">
        <v>1262.0</v>
      </c>
      <c r="AI45" s="1">
        <v>2524.0</v>
      </c>
      <c r="AJ45" s="1">
        <v>697.0</v>
      </c>
      <c r="AK45" s="1">
        <v>696.0</v>
      </c>
      <c r="AL45" s="1">
        <v>1393.0</v>
      </c>
      <c r="AM45" s="1">
        <v>1959.0</v>
      </c>
      <c r="AN45" s="1">
        <v>1958.0</v>
      </c>
      <c r="AO45" s="1">
        <v>3917.0</v>
      </c>
      <c r="AP45" s="1">
        <v>1675.0</v>
      </c>
      <c r="AQ45" s="1">
        <v>1717.0</v>
      </c>
      <c r="AR45" s="1">
        <v>3392.0</v>
      </c>
      <c r="AS45" s="60">
        <f t="shared" ref="AS45:AU45" si="267">(X45/AP45-1)*100</f>
        <v>-49.01492537</v>
      </c>
      <c r="AT45" s="61">
        <f t="shared" si="267"/>
        <v>-49.91263832</v>
      </c>
      <c r="AU45" s="62">
        <f t="shared" si="267"/>
        <v>-49.46933962</v>
      </c>
      <c r="AV45" s="60">
        <f t="shared" ref="AV45:AX45" si="268">(X45/AG45-1)*100</f>
        <v>-32.3296355</v>
      </c>
      <c r="AW45" s="61">
        <f t="shared" si="268"/>
        <v>-31.85419968</v>
      </c>
      <c r="AX45" s="63">
        <f t="shared" si="268"/>
        <v>-32.09191759</v>
      </c>
      <c r="AY45" s="64">
        <f t="shared" ref="AY45:BA45" si="269">(AA45/X45-1)*100</f>
        <v>98.94613583</v>
      </c>
      <c r="AZ45" s="61">
        <f t="shared" si="269"/>
        <v>97.09302326</v>
      </c>
      <c r="BA45" s="62">
        <f t="shared" si="269"/>
        <v>98.01633606</v>
      </c>
      <c r="BB45" s="60">
        <f t="shared" ref="BB45:BG45" si="270">(AA45/AJ45-1)*100</f>
        <v>143.758967</v>
      </c>
      <c r="BC45" s="61">
        <f t="shared" si="270"/>
        <v>143.5344828</v>
      </c>
      <c r="BD45" s="63">
        <f t="shared" si="270"/>
        <v>143.6468055</v>
      </c>
      <c r="BE45" s="64">
        <f t="shared" si="270"/>
        <v>30.32159265</v>
      </c>
      <c r="BF45" s="61">
        <f t="shared" si="270"/>
        <v>30.49029622</v>
      </c>
      <c r="BG45" s="63">
        <f t="shared" si="270"/>
        <v>30.4059229</v>
      </c>
    </row>
    <row r="46" ht="34.5" customHeight="1">
      <c r="A46" s="45">
        <v>7.0</v>
      </c>
      <c r="B46" s="66" t="s">
        <v>36</v>
      </c>
      <c r="C46" s="130">
        <v>230.0</v>
      </c>
      <c r="D46" s="119">
        <v>240.0</v>
      </c>
      <c r="E46" s="49">
        <v>470.0</v>
      </c>
      <c r="F46" s="118">
        <v>209.0</v>
      </c>
      <c r="G46" s="119">
        <v>210.0</v>
      </c>
      <c r="H46" s="52">
        <v>419.0</v>
      </c>
      <c r="I46" s="130">
        <v>231.0</v>
      </c>
      <c r="J46" s="119">
        <v>239.0</v>
      </c>
      <c r="K46" s="53">
        <v>470.0</v>
      </c>
      <c r="L46" s="69">
        <v>221.0</v>
      </c>
      <c r="M46" s="68">
        <v>222.0</v>
      </c>
      <c r="N46" s="55">
        <v>443.0</v>
      </c>
      <c r="O46" s="130">
        <v>207.0</v>
      </c>
      <c r="P46" s="119">
        <v>205.0</v>
      </c>
      <c r="Q46" s="55">
        <v>412.0</v>
      </c>
      <c r="R46" s="118">
        <v>213.0</v>
      </c>
      <c r="S46" s="119">
        <v>215.0</v>
      </c>
      <c r="T46" s="56">
        <v>428.0</v>
      </c>
      <c r="U46" s="120">
        <v>1311.0</v>
      </c>
      <c r="V46" s="120">
        <v>1331.0</v>
      </c>
      <c r="W46" s="121">
        <v>2642.0</v>
      </c>
      <c r="X46" s="59">
        <f t="shared" ref="X46:Y46" si="271">C46+F46+I46</f>
        <v>670</v>
      </c>
      <c r="Y46" s="59">
        <f t="shared" si="271"/>
        <v>689</v>
      </c>
      <c r="Z46" s="59">
        <f t="shared" si="234"/>
        <v>1359</v>
      </c>
      <c r="AA46" s="59">
        <f t="shared" ref="AA46:AB46" si="272">L46+O46+R46</f>
        <v>641</v>
      </c>
      <c r="AB46" s="59">
        <f t="shared" si="272"/>
        <v>642</v>
      </c>
      <c r="AC46" s="59">
        <f t="shared" si="236"/>
        <v>1283</v>
      </c>
      <c r="AD46" s="59">
        <f t="shared" ref="AD46:AE46" si="273">X46+AA46</f>
        <v>1311</v>
      </c>
      <c r="AE46" s="59">
        <f t="shared" si="273"/>
        <v>1331</v>
      </c>
      <c r="AF46" s="59">
        <f t="shared" si="238"/>
        <v>2642</v>
      </c>
      <c r="AG46" s="1">
        <v>554.0</v>
      </c>
      <c r="AH46" s="1">
        <v>557.0</v>
      </c>
      <c r="AI46" s="1">
        <v>1111.0</v>
      </c>
      <c r="AJ46" s="1">
        <v>696.0</v>
      </c>
      <c r="AK46" s="1">
        <v>686.0</v>
      </c>
      <c r="AL46" s="1">
        <v>1382.0</v>
      </c>
      <c r="AM46" s="1">
        <v>1250.0</v>
      </c>
      <c r="AN46" s="1">
        <v>1243.0</v>
      </c>
      <c r="AO46" s="1">
        <v>2493.0</v>
      </c>
      <c r="AP46" s="1">
        <v>656.0</v>
      </c>
      <c r="AQ46" s="1">
        <v>672.0</v>
      </c>
      <c r="AR46" s="1">
        <v>1328.0</v>
      </c>
      <c r="AS46" s="60">
        <f t="shared" ref="AS46:AU46" si="274">(X46/AP46-1)*100</f>
        <v>2.134146341</v>
      </c>
      <c r="AT46" s="61">
        <f t="shared" si="274"/>
        <v>2.529761905</v>
      </c>
      <c r="AU46" s="62">
        <f t="shared" si="274"/>
        <v>2.334337349</v>
      </c>
      <c r="AV46" s="60">
        <f t="shared" ref="AV46:AX46" si="275">(X46/AG46-1)*100</f>
        <v>20.93862816</v>
      </c>
      <c r="AW46" s="61">
        <f t="shared" si="275"/>
        <v>23.6983842</v>
      </c>
      <c r="AX46" s="63">
        <f t="shared" si="275"/>
        <v>22.32223222</v>
      </c>
      <c r="AY46" s="64">
        <f t="shared" ref="AY46:BA46" si="276">(AA46/X46-1)*100</f>
        <v>-4.328358209</v>
      </c>
      <c r="AZ46" s="61">
        <f t="shared" si="276"/>
        <v>-6.821480406</v>
      </c>
      <c r="BA46" s="62">
        <f t="shared" si="276"/>
        <v>-5.592347314</v>
      </c>
      <c r="BB46" s="60">
        <f t="shared" ref="BB46:BG46" si="277">(AA46/AJ46-1)*100</f>
        <v>-7.902298851</v>
      </c>
      <c r="BC46" s="61">
        <f t="shared" si="277"/>
        <v>-6.413994169</v>
      </c>
      <c r="BD46" s="63">
        <f t="shared" si="277"/>
        <v>-7.163531114</v>
      </c>
      <c r="BE46" s="64">
        <f t="shared" si="277"/>
        <v>4.88</v>
      </c>
      <c r="BF46" s="61">
        <f t="shared" si="277"/>
        <v>7.079646018</v>
      </c>
      <c r="BG46" s="63">
        <f t="shared" si="277"/>
        <v>5.976734858</v>
      </c>
    </row>
    <row r="47" ht="34.5" customHeight="1">
      <c r="A47" s="65">
        <v>8.0</v>
      </c>
      <c r="B47" s="66" t="s">
        <v>37</v>
      </c>
      <c r="C47" s="130">
        <v>83.0</v>
      </c>
      <c r="D47" s="119">
        <v>83.0</v>
      </c>
      <c r="E47" s="49">
        <v>166.0</v>
      </c>
      <c r="F47" s="70">
        <v>80.0</v>
      </c>
      <c r="G47" s="70">
        <v>79.0</v>
      </c>
      <c r="H47" s="52">
        <v>159.0</v>
      </c>
      <c r="I47" s="130">
        <v>69.0</v>
      </c>
      <c r="J47" s="119">
        <v>70.0</v>
      </c>
      <c r="K47" s="53">
        <v>139.0</v>
      </c>
      <c r="L47" s="70">
        <v>71.0</v>
      </c>
      <c r="M47" s="70">
        <v>71.0</v>
      </c>
      <c r="N47" s="55">
        <v>142.0</v>
      </c>
      <c r="O47" s="70">
        <v>69.0</v>
      </c>
      <c r="P47" s="70">
        <v>69.0</v>
      </c>
      <c r="Q47" s="55">
        <v>138.0</v>
      </c>
      <c r="R47" s="118">
        <v>75.0</v>
      </c>
      <c r="S47" s="119">
        <v>75.0</v>
      </c>
      <c r="T47" s="56">
        <v>150.0</v>
      </c>
      <c r="U47" s="120">
        <v>447.0</v>
      </c>
      <c r="V47" s="120">
        <v>447.0</v>
      </c>
      <c r="W47" s="121">
        <v>894.0</v>
      </c>
      <c r="X47" s="59">
        <f t="shared" ref="X47:Y47" si="278">C47+F47+I47</f>
        <v>232</v>
      </c>
      <c r="Y47" s="59">
        <f t="shared" si="278"/>
        <v>232</v>
      </c>
      <c r="Z47" s="59">
        <f t="shared" si="234"/>
        <v>464</v>
      </c>
      <c r="AA47" s="59">
        <f t="shared" ref="AA47:AB47" si="279">L47+O47+R47</f>
        <v>215</v>
      </c>
      <c r="AB47" s="59">
        <f t="shared" si="279"/>
        <v>215</v>
      </c>
      <c r="AC47" s="59">
        <f t="shared" si="236"/>
        <v>430</v>
      </c>
      <c r="AD47" s="59">
        <f t="shared" ref="AD47:AE47" si="280">X47+AA47</f>
        <v>447</v>
      </c>
      <c r="AE47" s="59">
        <f t="shared" si="280"/>
        <v>447</v>
      </c>
      <c r="AF47" s="59">
        <f t="shared" si="238"/>
        <v>894</v>
      </c>
      <c r="AG47" s="1">
        <v>265.0</v>
      </c>
      <c r="AH47" s="1">
        <v>265.0</v>
      </c>
      <c r="AI47" s="1">
        <v>530.0</v>
      </c>
      <c r="AJ47" s="1">
        <v>264.0</v>
      </c>
      <c r="AK47" s="1">
        <v>263.0</v>
      </c>
      <c r="AL47" s="1">
        <v>527.0</v>
      </c>
      <c r="AM47" s="1">
        <v>529.0</v>
      </c>
      <c r="AN47" s="1">
        <v>528.0</v>
      </c>
      <c r="AO47" s="1">
        <v>1057.0</v>
      </c>
      <c r="AP47" s="1">
        <v>228.0</v>
      </c>
      <c r="AQ47" s="1">
        <v>233.0</v>
      </c>
      <c r="AR47" s="1">
        <v>461.0</v>
      </c>
      <c r="AS47" s="60">
        <f t="shared" ref="AS47:AU47" si="281">(X47/AP47-1)*100</f>
        <v>1.754385965</v>
      </c>
      <c r="AT47" s="61">
        <f t="shared" si="281"/>
        <v>-0.4291845494</v>
      </c>
      <c r="AU47" s="62">
        <f t="shared" si="281"/>
        <v>0.6507592191</v>
      </c>
      <c r="AV47" s="60">
        <f t="shared" ref="AV47:AX47" si="282">(X47/AG47-1)*100</f>
        <v>-12.45283019</v>
      </c>
      <c r="AW47" s="61">
        <f t="shared" si="282"/>
        <v>-12.45283019</v>
      </c>
      <c r="AX47" s="63">
        <f t="shared" si="282"/>
        <v>-12.45283019</v>
      </c>
      <c r="AY47" s="64">
        <f t="shared" ref="AY47:BA47" si="283">(AA47/X47-1)*100</f>
        <v>-7.327586207</v>
      </c>
      <c r="AZ47" s="61">
        <f t="shared" si="283"/>
        <v>-7.327586207</v>
      </c>
      <c r="BA47" s="62">
        <f t="shared" si="283"/>
        <v>-7.327586207</v>
      </c>
      <c r="BB47" s="60">
        <f t="shared" ref="BB47:BG47" si="284">(AA47/AJ47-1)*100</f>
        <v>-18.56060606</v>
      </c>
      <c r="BC47" s="61">
        <f t="shared" si="284"/>
        <v>-18.25095057</v>
      </c>
      <c r="BD47" s="63">
        <f t="shared" si="284"/>
        <v>-18.40607211</v>
      </c>
      <c r="BE47" s="64">
        <f t="shared" si="284"/>
        <v>-15.50094518</v>
      </c>
      <c r="BF47" s="61">
        <f t="shared" si="284"/>
        <v>-15.34090909</v>
      </c>
      <c r="BG47" s="63">
        <f t="shared" si="284"/>
        <v>-15.42100284</v>
      </c>
    </row>
    <row r="48" ht="34.5" customHeight="1">
      <c r="A48" s="45">
        <v>9.0</v>
      </c>
      <c r="B48" s="66" t="s">
        <v>38</v>
      </c>
      <c r="C48" s="70">
        <v>115.0</v>
      </c>
      <c r="D48" s="70">
        <v>114.0</v>
      </c>
      <c r="E48" s="49">
        <v>229.0</v>
      </c>
      <c r="F48" s="70">
        <v>109.0</v>
      </c>
      <c r="G48" s="70">
        <v>108.0</v>
      </c>
      <c r="H48" s="52">
        <v>217.0</v>
      </c>
      <c r="I48" s="130">
        <v>112.0</v>
      </c>
      <c r="J48" s="119">
        <v>114.0</v>
      </c>
      <c r="K48" s="53">
        <v>226.0</v>
      </c>
      <c r="L48" s="70">
        <v>93.0</v>
      </c>
      <c r="M48" s="70">
        <v>94.0</v>
      </c>
      <c r="N48" s="55">
        <v>187.0</v>
      </c>
      <c r="O48" s="130">
        <v>90.0</v>
      </c>
      <c r="P48" s="119">
        <v>88.0</v>
      </c>
      <c r="Q48" s="55">
        <v>178.0</v>
      </c>
      <c r="R48" s="118">
        <v>82.0</v>
      </c>
      <c r="S48" s="119">
        <v>84.0</v>
      </c>
      <c r="T48" s="56">
        <v>166.0</v>
      </c>
      <c r="U48" s="120">
        <v>601.0</v>
      </c>
      <c r="V48" s="120">
        <v>602.0</v>
      </c>
      <c r="W48" s="121">
        <v>1203.0</v>
      </c>
      <c r="X48" s="59">
        <f t="shared" ref="X48:Y48" si="285">C48+F48+I48</f>
        <v>336</v>
      </c>
      <c r="Y48" s="59">
        <f t="shared" si="285"/>
        <v>336</v>
      </c>
      <c r="Z48" s="59">
        <f t="shared" si="234"/>
        <v>672</v>
      </c>
      <c r="AA48" s="59">
        <f t="shared" ref="AA48:AB48" si="286">L48+O48+R48</f>
        <v>265</v>
      </c>
      <c r="AB48" s="59">
        <f t="shared" si="286"/>
        <v>266</v>
      </c>
      <c r="AC48" s="59">
        <f t="shared" si="236"/>
        <v>531</v>
      </c>
      <c r="AD48" s="59">
        <f t="shared" ref="AD48:AE48" si="287">X48+AA48</f>
        <v>601</v>
      </c>
      <c r="AE48" s="59">
        <f t="shared" si="287"/>
        <v>602</v>
      </c>
      <c r="AF48" s="59">
        <f t="shared" si="238"/>
        <v>1203</v>
      </c>
      <c r="AG48" s="1">
        <v>215.0</v>
      </c>
      <c r="AH48" s="1">
        <v>215.0</v>
      </c>
      <c r="AI48" s="1">
        <v>430.0</v>
      </c>
      <c r="AJ48" s="1">
        <v>207.0</v>
      </c>
      <c r="AK48" s="1">
        <v>207.0</v>
      </c>
      <c r="AL48" s="1">
        <v>414.0</v>
      </c>
      <c r="AM48" s="1">
        <v>422.0</v>
      </c>
      <c r="AN48" s="1">
        <v>422.0</v>
      </c>
      <c r="AO48" s="1">
        <v>844.0</v>
      </c>
      <c r="AP48" s="1">
        <v>258.0</v>
      </c>
      <c r="AQ48" s="1">
        <v>258.0</v>
      </c>
      <c r="AR48" s="1">
        <v>516.0</v>
      </c>
      <c r="AS48" s="60">
        <f t="shared" ref="AS48:AU48" si="288">(X48/AP48-1)*100</f>
        <v>30.23255814</v>
      </c>
      <c r="AT48" s="61">
        <f t="shared" si="288"/>
        <v>30.23255814</v>
      </c>
      <c r="AU48" s="62">
        <f t="shared" si="288"/>
        <v>30.23255814</v>
      </c>
      <c r="AV48" s="60">
        <f t="shared" ref="AV48:AX48" si="289">(X48/AG48-1)*100</f>
        <v>56.27906977</v>
      </c>
      <c r="AW48" s="61">
        <f t="shared" si="289"/>
        <v>56.27906977</v>
      </c>
      <c r="AX48" s="63">
        <f t="shared" si="289"/>
        <v>56.27906977</v>
      </c>
      <c r="AY48" s="64">
        <f t="shared" ref="AY48:BA48" si="290">(AA48/X48-1)*100</f>
        <v>-21.13095238</v>
      </c>
      <c r="AZ48" s="61">
        <f t="shared" si="290"/>
        <v>-20.83333333</v>
      </c>
      <c r="BA48" s="62">
        <f t="shared" si="290"/>
        <v>-20.98214286</v>
      </c>
      <c r="BB48" s="60">
        <f t="shared" ref="BB48:BG48" si="291">(AA48/AJ48-1)*100</f>
        <v>28.01932367</v>
      </c>
      <c r="BC48" s="61">
        <f t="shared" si="291"/>
        <v>28.50241546</v>
      </c>
      <c r="BD48" s="63">
        <f t="shared" si="291"/>
        <v>28.26086957</v>
      </c>
      <c r="BE48" s="64">
        <f t="shared" si="291"/>
        <v>42.41706161</v>
      </c>
      <c r="BF48" s="61">
        <f t="shared" si="291"/>
        <v>42.65402844</v>
      </c>
      <c r="BG48" s="63">
        <f t="shared" si="291"/>
        <v>42.53554502</v>
      </c>
    </row>
    <row r="49" ht="34.5" customHeight="1">
      <c r="A49" s="65">
        <v>10.0</v>
      </c>
      <c r="B49" s="66" t="s">
        <v>39</v>
      </c>
      <c r="C49" s="76">
        <v>172.0</v>
      </c>
      <c r="D49" s="76">
        <v>172.0</v>
      </c>
      <c r="E49" s="49">
        <v>344.0</v>
      </c>
      <c r="F49" s="76">
        <v>155.0</v>
      </c>
      <c r="G49" s="76">
        <v>155.0</v>
      </c>
      <c r="H49" s="52">
        <v>310.0</v>
      </c>
      <c r="I49" s="76">
        <v>166.0</v>
      </c>
      <c r="J49" s="76">
        <v>164.0</v>
      </c>
      <c r="K49" s="53">
        <v>330.0</v>
      </c>
      <c r="L49" s="76">
        <v>165.0</v>
      </c>
      <c r="M49" s="76">
        <v>166.0</v>
      </c>
      <c r="N49" s="55">
        <v>331.0</v>
      </c>
      <c r="O49" s="76">
        <v>196.0</v>
      </c>
      <c r="P49" s="76">
        <v>193.0</v>
      </c>
      <c r="Q49" s="55">
        <v>389.0</v>
      </c>
      <c r="R49" s="76">
        <v>180.0</v>
      </c>
      <c r="S49" s="76">
        <v>182.0</v>
      </c>
      <c r="T49" s="56">
        <v>362.0</v>
      </c>
      <c r="U49" s="120">
        <v>1034.0</v>
      </c>
      <c r="V49" s="120">
        <v>1032.0</v>
      </c>
      <c r="W49" s="121">
        <v>2066.0</v>
      </c>
      <c r="X49" s="59">
        <f t="shared" ref="X49:Y49" si="292">C49+F49+I49</f>
        <v>493</v>
      </c>
      <c r="Y49" s="59">
        <f t="shared" si="292"/>
        <v>491</v>
      </c>
      <c r="Z49" s="59">
        <f t="shared" si="234"/>
        <v>984</v>
      </c>
      <c r="AA49" s="59">
        <f t="shared" ref="AA49:AB49" si="293">L49+O49+R49</f>
        <v>541</v>
      </c>
      <c r="AB49" s="59">
        <f t="shared" si="293"/>
        <v>541</v>
      </c>
      <c r="AC49" s="59">
        <f t="shared" si="236"/>
        <v>1082</v>
      </c>
      <c r="AD49" s="59">
        <f t="shared" ref="AD49:AE49" si="294">X49+AA49</f>
        <v>1034</v>
      </c>
      <c r="AE49" s="59">
        <f t="shared" si="294"/>
        <v>1032</v>
      </c>
      <c r="AF49" s="59">
        <f t="shared" si="238"/>
        <v>2066</v>
      </c>
      <c r="AG49" s="1">
        <v>558.0</v>
      </c>
      <c r="AH49" s="1">
        <v>548.0</v>
      </c>
      <c r="AI49" s="1">
        <v>1106.0</v>
      </c>
      <c r="AJ49" s="1">
        <v>607.0</v>
      </c>
      <c r="AK49" s="1">
        <v>599.0</v>
      </c>
      <c r="AL49" s="1">
        <v>1206.0</v>
      </c>
      <c r="AM49" s="1">
        <v>1165.0</v>
      </c>
      <c r="AN49" s="1">
        <v>1147.0</v>
      </c>
      <c r="AO49" s="1">
        <v>2312.0</v>
      </c>
      <c r="AP49" s="1">
        <v>482.0</v>
      </c>
      <c r="AQ49" s="1">
        <v>479.0</v>
      </c>
      <c r="AR49" s="1">
        <v>961.0</v>
      </c>
      <c r="AS49" s="60">
        <f t="shared" ref="AS49:AU49" si="295">(X49/AP49-1)*100</f>
        <v>2.282157676</v>
      </c>
      <c r="AT49" s="61">
        <f t="shared" si="295"/>
        <v>2.505219207</v>
      </c>
      <c r="AU49" s="62">
        <f t="shared" si="295"/>
        <v>2.393340271</v>
      </c>
      <c r="AV49" s="60">
        <f t="shared" ref="AV49:AX49" si="296">(X49/AG49-1)*100</f>
        <v>-11.64874552</v>
      </c>
      <c r="AW49" s="61">
        <f t="shared" si="296"/>
        <v>-10.40145985</v>
      </c>
      <c r="AX49" s="63">
        <f t="shared" si="296"/>
        <v>-11.03074141</v>
      </c>
      <c r="AY49" s="64">
        <f t="shared" ref="AY49:BA49" si="297">(AA49/X49-1)*100</f>
        <v>9.736308316</v>
      </c>
      <c r="AZ49" s="61">
        <f t="shared" si="297"/>
        <v>10.18329939</v>
      </c>
      <c r="BA49" s="62">
        <f t="shared" si="297"/>
        <v>9.959349593</v>
      </c>
      <c r="BB49" s="60">
        <f t="shared" ref="BB49:BG49" si="298">(AA49/AJ49-1)*100</f>
        <v>-10.87314662</v>
      </c>
      <c r="BC49" s="61">
        <f t="shared" si="298"/>
        <v>-9.682804674</v>
      </c>
      <c r="BD49" s="63">
        <f t="shared" si="298"/>
        <v>-10.28192371</v>
      </c>
      <c r="BE49" s="64">
        <f t="shared" si="298"/>
        <v>-11.24463519</v>
      </c>
      <c r="BF49" s="61">
        <f t="shared" si="298"/>
        <v>-10.02615519</v>
      </c>
      <c r="BG49" s="63">
        <f t="shared" si="298"/>
        <v>-10.64013841</v>
      </c>
    </row>
    <row r="50" ht="34.5" customHeight="1">
      <c r="A50" s="45">
        <v>11.0</v>
      </c>
      <c r="B50" s="66" t="s">
        <v>40</v>
      </c>
      <c r="C50" s="67">
        <v>440.0</v>
      </c>
      <c r="D50" s="68">
        <v>434.0</v>
      </c>
      <c r="E50" s="49">
        <v>874.0</v>
      </c>
      <c r="F50" s="118">
        <v>359.0</v>
      </c>
      <c r="G50" s="119">
        <v>361.0</v>
      </c>
      <c r="H50" s="52">
        <v>720.0</v>
      </c>
      <c r="I50" s="130">
        <v>434.0</v>
      </c>
      <c r="J50" s="119">
        <v>400.0</v>
      </c>
      <c r="K50" s="53">
        <v>834.0</v>
      </c>
      <c r="L50" s="118">
        <v>164.0</v>
      </c>
      <c r="M50" s="119">
        <v>163.0</v>
      </c>
      <c r="N50" s="55">
        <v>327.0</v>
      </c>
      <c r="O50" s="70">
        <v>516.0</v>
      </c>
      <c r="P50" s="70">
        <v>518.0</v>
      </c>
      <c r="Q50" s="55">
        <v>1034.0</v>
      </c>
      <c r="R50" s="70">
        <v>455.0</v>
      </c>
      <c r="S50" s="70">
        <v>461.0</v>
      </c>
      <c r="T50" s="56">
        <v>916.0</v>
      </c>
      <c r="U50" s="120">
        <v>2368.0</v>
      </c>
      <c r="V50" s="120">
        <v>2337.0</v>
      </c>
      <c r="W50" s="121">
        <v>4705.0</v>
      </c>
      <c r="X50" s="59">
        <f t="shared" ref="X50:Y50" si="299">C50+F50+I50</f>
        <v>1233</v>
      </c>
      <c r="Y50" s="59">
        <f t="shared" si="299"/>
        <v>1195</v>
      </c>
      <c r="Z50" s="59">
        <f t="shared" si="234"/>
        <v>2428</v>
      </c>
      <c r="AA50" s="59">
        <f t="shared" ref="AA50:AB50" si="300">L50+O50+R50</f>
        <v>1135</v>
      </c>
      <c r="AB50" s="59">
        <f t="shared" si="300"/>
        <v>1142</v>
      </c>
      <c r="AC50" s="59">
        <f t="shared" si="236"/>
        <v>2277</v>
      </c>
      <c r="AD50" s="59">
        <f t="shared" ref="AD50:AE50" si="301">X50+AA50</f>
        <v>2368</v>
      </c>
      <c r="AE50" s="59">
        <f t="shared" si="301"/>
        <v>2337</v>
      </c>
      <c r="AF50" s="59">
        <f t="shared" si="238"/>
        <v>4705</v>
      </c>
      <c r="AG50" s="1">
        <v>1231.0</v>
      </c>
      <c r="AH50" s="1">
        <v>1257.0</v>
      </c>
      <c r="AI50" s="1">
        <v>2488.0</v>
      </c>
      <c r="AJ50" s="1">
        <v>1325.0</v>
      </c>
      <c r="AK50" s="1">
        <v>1319.0</v>
      </c>
      <c r="AL50" s="1">
        <v>2644.0</v>
      </c>
      <c r="AM50" s="1">
        <v>2556.0</v>
      </c>
      <c r="AN50" s="1">
        <v>2576.0</v>
      </c>
      <c r="AO50" s="1">
        <v>5132.0</v>
      </c>
      <c r="AP50" s="1">
        <v>1546.0</v>
      </c>
      <c r="AQ50" s="1">
        <v>1454.0</v>
      </c>
      <c r="AR50" s="1">
        <v>3000.0</v>
      </c>
      <c r="AS50" s="60">
        <f t="shared" ref="AS50:AU50" si="302">(X50/AP50-1)*100</f>
        <v>-20.2457956</v>
      </c>
      <c r="AT50" s="61">
        <f t="shared" si="302"/>
        <v>-17.81292985</v>
      </c>
      <c r="AU50" s="62">
        <f t="shared" si="302"/>
        <v>-19.06666667</v>
      </c>
      <c r="AV50" s="60">
        <f t="shared" ref="AV50:AX50" si="303">(X50/AG50-1)*100</f>
        <v>0.162469537</v>
      </c>
      <c r="AW50" s="61">
        <f t="shared" si="303"/>
        <v>-4.932378679</v>
      </c>
      <c r="AX50" s="63">
        <f t="shared" si="303"/>
        <v>-2.411575563</v>
      </c>
      <c r="AY50" s="64">
        <f t="shared" ref="AY50:BA50" si="304">(AA50/X50-1)*100</f>
        <v>-7.948094079</v>
      </c>
      <c r="AZ50" s="61">
        <f t="shared" si="304"/>
        <v>-4.435146444</v>
      </c>
      <c r="BA50" s="62">
        <f t="shared" si="304"/>
        <v>-6.219110379</v>
      </c>
      <c r="BB50" s="60">
        <f t="shared" ref="BB50:BG50" si="305">(AA50/AJ50-1)*100</f>
        <v>-14.33962264</v>
      </c>
      <c r="BC50" s="61">
        <f t="shared" si="305"/>
        <v>-13.41925701</v>
      </c>
      <c r="BD50" s="63">
        <f t="shared" si="305"/>
        <v>-13.88048411</v>
      </c>
      <c r="BE50" s="64">
        <f t="shared" si="305"/>
        <v>-7.355242567</v>
      </c>
      <c r="BF50" s="61">
        <f t="shared" si="305"/>
        <v>-9.277950311</v>
      </c>
      <c r="BG50" s="63">
        <f t="shared" si="305"/>
        <v>-8.320342946</v>
      </c>
    </row>
    <row r="51" ht="34.5" customHeight="1">
      <c r="A51" s="65">
        <v>12.0</v>
      </c>
      <c r="B51" s="66" t="s">
        <v>41</v>
      </c>
      <c r="C51" s="70">
        <v>52.0</v>
      </c>
      <c r="D51" s="70">
        <v>52.0</v>
      </c>
      <c r="E51" s="49">
        <v>104.0</v>
      </c>
      <c r="F51" s="118">
        <v>52.0</v>
      </c>
      <c r="G51" s="119">
        <v>51.0</v>
      </c>
      <c r="H51" s="52">
        <v>103.0</v>
      </c>
      <c r="I51" s="130">
        <v>49.0</v>
      </c>
      <c r="J51" s="119">
        <v>49.0</v>
      </c>
      <c r="K51" s="53">
        <v>98.0</v>
      </c>
      <c r="L51" s="118">
        <v>43.0</v>
      </c>
      <c r="M51" s="119">
        <v>43.0</v>
      </c>
      <c r="N51" s="55">
        <v>86.0</v>
      </c>
      <c r="O51" s="70">
        <v>50.0</v>
      </c>
      <c r="P51" s="70">
        <v>48.0</v>
      </c>
      <c r="Q51" s="55">
        <v>98.0</v>
      </c>
      <c r="R51" s="118">
        <v>38.0</v>
      </c>
      <c r="S51" s="119">
        <v>38.0</v>
      </c>
      <c r="T51" s="56">
        <v>76.0</v>
      </c>
      <c r="U51" s="120">
        <v>284.0</v>
      </c>
      <c r="V51" s="120">
        <v>281.0</v>
      </c>
      <c r="W51" s="121">
        <v>565.0</v>
      </c>
      <c r="X51" s="59">
        <f t="shared" ref="X51:Y51" si="306">C51+F51+I51</f>
        <v>153</v>
      </c>
      <c r="Y51" s="59">
        <f t="shared" si="306"/>
        <v>152</v>
      </c>
      <c r="Z51" s="59">
        <f t="shared" si="234"/>
        <v>305</v>
      </c>
      <c r="AA51" s="59">
        <f t="shared" ref="AA51:AB51" si="307">L51+O51+R51</f>
        <v>131</v>
      </c>
      <c r="AB51" s="59">
        <f t="shared" si="307"/>
        <v>129</v>
      </c>
      <c r="AC51" s="59">
        <f t="shared" si="236"/>
        <v>260</v>
      </c>
      <c r="AD51" s="59">
        <f t="shared" ref="AD51:AE51" si="308">X51+AA51</f>
        <v>284</v>
      </c>
      <c r="AE51" s="59">
        <f t="shared" si="308"/>
        <v>281</v>
      </c>
      <c r="AF51" s="59">
        <f t="shared" si="238"/>
        <v>565</v>
      </c>
      <c r="AG51" s="1">
        <v>138.0</v>
      </c>
      <c r="AH51" s="1">
        <v>135.0</v>
      </c>
      <c r="AI51" s="1">
        <v>273.0</v>
      </c>
      <c r="AJ51" s="1">
        <v>158.0</v>
      </c>
      <c r="AK51" s="1">
        <v>158.0</v>
      </c>
      <c r="AL51" s="1">
        <v>316.0</v>
      </c>
      <c r="AM51" s="1">
        <v>296.0</v>
      </c>
      <c r="AN51" s="1">
        <v>293.0</v>
      </c>
      <c r="AO51" s="1">
        <v>589.0</v>
      </c>
      <c r="AP51" s="1">
        <v>157.0</v>
      </c>
      <c r="AQ51" s="1">
        <v>157.0</v>
      </c>
      <c r="AR51" s="1">
        <v>314.0</v>
      </c>
      <c r="AS51" s="60">
        <f t="shared" ref="AS51:AU51" si="309">(X51/AP51-1)*100</f>
        <v>-2.547770701</v>
      </c>
      <c r="AT51" s="61">
        <f t="shared" si="309"/>
        <v>-3.184713376</v>
      </c>
      <c r="AU51" s="62">
        <f t="shared" si="309"/>
        <v>-2.866242038</v>
      </c>
      <c r="AV51" s="60">
        <f t="shared" ref="AV51:AX51" si="310">(X51/AG51-1)*100</f>
        <v>10.86956522</v>
      </c>
      <c r="AW51" s="61">
        <f t="shared" si="310"/>
        <v>12.59259259</v>
      </c>
      <c r="AX51" s="63">
        <f t="shared" si="310"/>
        <v>11.72161172</v>
      </c>
      <c r="AY51" s="64">
        <f t="shared" ref="AY51:BA51" si="311">(AA51/X51-1)*100</f>
        <v>-14.37908497</v>
      </c>
      <c r="AZ51" s="61">
        <f t="shared" si="311"/>
        <v>-15.13157895</v>
      </c>
      <c r="BA51" s="62">
        <f t="shared" si="311"/>
        <v>-14.75409836</v>
      </c>
      <c r="BB51" s="60">
        <f t="shared" ref="BB51:BG51" si="312">(AA51/AJ51-1)*100</f>
        <v>-17.08860759</v>
      </c>
      <c r="BC51" s="61">
        <f t="shared" si="312"/>
        <v>-18.35443038</v>
      </c>
      <c r="BD51" s="63">
        <f t="shared" si="312"/>
        <v>-17.72151899</v>
      </c>
      <c r="BE51" s="64">
        <f t="shared" si="312"/>
        <v>-4.054054054</v>
      </c>
      <c r="BF51" s="61">
        <f t="shared" si="312"/>
        <v>-4.09556314</v>
      </c>
      <c r="BG51" s="63">
        <f t="shared" si="312"/>
        <v>-4.074702886</v>
      </c>
    </row>
    <row r="52" ht="34.5" customHeight="1">
      <c r="A52" s="45">
        <v>13.0</v>
      </c>
      <c r="B52" s="66" t="s">
        <v>42</v>
      </c>
      <c r="C52" s="130">
        <v>353.0</v>
      </c>
      <c r="D52" s="119">
        <v>354.0</v>
      </c>
      <c r="E52" s="49">
        <v>707.0</v>
      </c>
      <c r="F52" s="118">
        <v>217.0</v>
      </c>
      <c r="G52" s="119">
        <v>216.0</v>
      </c>
      <c r="H52" s="52">
        <v>433.0</v>
      </c>
      <c r="I52" s="70">
        <v>206.0</v>
      </c>
      <c r="J52" s="70">
        <v>207.0</v>
      </c>
      <c r="K52" s="53">
        <v>413.0</v>
      </c>
      <c r="L52" s="118">
        <v>226.0</v>
      </c>
      <c r="M52" s="119">
        <v>224.0</v>
      </c>
      <c r="N52" s="55">
        <v>450.0</v>
      </c>
      <c r="O52" s="70">
        <v>225.0</v>
      </c>
      <c r="P52" s="70">
        <v>225.0</v>
      </c>
      <c r="Q52" s="55">
        <v>450.0</v>
      </c>
      <c r="R52" s="70">
        <v>200.0</v>
      </c>
      <c r="S52" s="70">
        <v>199.0</v>
      </c>
      <c r="T52" s="56">
        <v>399.0</v>
      </c>
      <c r="U52" s="120">
        <v>1427.0</v>
      </c>
      <c r="V52" s="120">
        <v>1425.0</v>
      </c>
      <c r="W52" s="121">
        <v>2852.0</v>
      </c>
      <c r="X52" s="59">
        <f t="shared" ref="X52:Y52" si="313">C52+F52+I52</f>
        <v>776</v>
      </c>
      <c r="Y52" s="59">
        <f t="shared" si="313"/>
        <v>777</v>
      </c>
      <c r="Z52" s="59">
        <f t="shared" si="234"/>
        <v>1553</v>
      </c>
      <c r="AA52" s="59">
        <f t="shared" ref="AA52:AB52" si="314">L52+O52+R52</f>
        <v>651</v>
      </c>
      <c r="AB52" s="59">
        <f t="shared" si="314"/>
        <v>648</v>
      </c>
      <c r="AC52" s="59">
        <f t="shared" si="236"/>
        <v>1299</v>
      </c>
      <c r="AD52" s="59">
        <f t="shared" ref="AD52:AE52" si="315">X52+AA52</f>
        <v>1427</v>
      </c>
      <c r="AE52" s="59">
        <f t="shared" si="315"/>
        <v>1425</v>
      </c>
      <c r="AF52" s="59">
        <f t="shared" si="238"/>
        <v>2852</v>
      </c>
      <c r="AG52" s="1">
        <v>870.0</v>
      </c>
      <c r="AH52" s="1">
        <v>868.0</v>
      </c>
      <c r="AI52" s="1">
        <v>1738.0</v>
      </c>
      <c r="AJ52" s="1">
        <v>821.0</v>
      </c>
      <c r="AK52" s="1">
        <v>820.0</v>
      </c>
      <c r="AL52" s="1">
        <v>1641.0</v>
      </c>
      <c r="AM52" s="1">
        <v>1691.0</v>
      </c>
      <c r="AN52" s="1">
        <v>1688.0</v>
      </c>
      <c r="AO52" s="1">
        <v>3379.0</v>
      </c>
      <c r="AP52" s="1">
        <v>833.0</v>
      </c>
      <c r="AQ52" s="1">
        <v>834.0</v>
      </c>
      <c r="AR52" s="1">
        <v>1667.0</v>
      </c>
      <c r="AS52" s="60">
        <f t="shared" ref="AS52:AU52" si="316">(X52/AP52-1)*100</f>
        <v>-6.842737095</v>
      </c>
      <c r="AT52" s="61">
        <f t="shared" si="316"/>
        <v>-6.834532374</v>
      </c>
      <c r="AU52" s="62">
        <f t="shared" si="316"/>
        <v>-6.838632274</v>
      </c>
      <c r="AV52" s="60">
        <f t="shared" ref="AV52:AX52" si="317">(X52/AG52-1)*100</f>
        <v>-10.8045977</v>
      </c>
      <c r="AW52" s="61">
        <f t="shared" si="317"/>
        <v>-10.48387097</v>
      </c>
      <c r="AX52" s="63">
        <f t="shared" si="317"/>
        <v>-10.64441887</v>
      </c>
      <c r="AY52" s="64">
        <f t="shared" ref="AY52:BA52" si="318">(AA52/X52-1)*100</f>
        <v>-16.10824742</v>
      </c>
      <c r="AZ52" s="61">
        <f t="shared" si="318"/>
        <v>-16.6023166</v>
      </c>
      <c r="BA52" s="62">
        <f t="shared" si="318"/>
        <v>-16.35544108</v>
      </c>
      <c r="BB52" s="60">
        <f t="shared" ref="BB52:BG52" si="319">(AA52/AJ52-1)*100</f>
        <v>-20.70645554</v>
      </c>
      <c r="BC52" s="61">
        <f t="shared" si="319"/>
        <v>-20.97560976</v>
      </c>
      <c r="BD52" s="63">
        <f t="shared" si="319"/>
        <v>-20.84095064</v>
      </c>
      <c r="BE52" s="64">
        <f t="shared" si="319"/>
        <v>-15.61206387</v>
      </c>
      <c r="BF52" s="61">
        <f t="shared" si="319"/>
        <v>-15.58056872</v>
      </c>
      <c r="BG52" s="63">
        <f t="shared" si="319"/>
        <v>-15.59633028</v>
      </c>
    </row>
    <row r="53" ht="34.5" customHeight="1">
      <c r="A53" s="65">
        <v>14.0</v>
      </c>
      <c r="B53" s="66" t="s">
        <v>43</v>
      </c>
      <c r="C53" s="70">
        <v>162.0</v>
      </c>
      <c r="D53" s="70">
        <v>161.0</v>
      </c>
      <c r="E53" s="49">
        <v>323.0</v>
      </c>
      <c r="F53" s="118">
        <v>176.0</v>
      </c>
      <c r="G53" s="119">
        <v>173.0</v>
      </c>
      <c r="H53" s="52">
        <v>349.0</v>
      </c>
      <c r="I53" s="130">
        <v>162.0</v>
      </c>
      <c r="J53" s="119">
        <v>159.0</v>
      </c>
      <c r="K53" s="53">
        <v>321.0</v>
      </c>
      <c r="L53" s="118">
        <v>155.0</v>
      </c>
      <c r="M53" s="119">
        <v>159.0</v>
      </c>
      <c r="N53" s="55">
        <v>314.0</v>
      </c>
      <c r="O53" s="70">
        <v>162.0</v>
      </c>
      <c r="P53" s="70">
        <v>158.0</v>
      </c>
      <c r="Q53" s="55">
        <v>320.0</v>
      </c>
      <c r="R53" s="70">
        <v>147.0</v>
      </c>
      <c r="S53" s="70">
        <v>147.0</v>
      </c>
      <c r="T53" s="56">
        <v>294.0</v>
      </c>
      <c r="U53" s="120">
        <v>964.0</v>
      </c>
      <c r="V53" s="120">
        <v>957.0</v>
      </c>
      <c r="W53" s="121">
        <v>1921.0</v>
      </c>
      <c r="X53" s="59">
        <f t="shared" ref="X53:Y53" si="320">C53+F53+I53</f>
        <v>500</v>
      </c>
      <c r="Y53" s="59">
        <f t="shared" si="320"/>
        <v>493</v>
      </c>
      <c r="Z53" s="59">
        <f t="shared" si="234"/>
        <v>993</v>
      </c>
      <c r="AA53" s="59">
        <f t="shared" ref="AA53:AB53" si="321">L53+O53+R53</f>
        <v>464</v>
      </c>
      <c r="AB53" s="59">
        <f t="shared" si="321"/>
        <v>464</v>
      </c>
      <c r="AC53" s="59">
        <f t="shared" si="236"/>
        <v>928</v>
      </c>
      <c r="AD53" s="59">
        <f t="shared" ref="AD53:AE53" si="322">X53+AA53</f>
        <v>964</v>
      </c>
      <c r="AE53" s="59">
        <f t="shared" si="322"/>
        <v>957</v>
      </c>
      <c r="AF53" s="59">
        <f t="shared" si="238"/>
        <v>1921</v>
      </c>
      <c r="AG53" s="1">
        <v>379.0</v>
      </c>
      <c r="AH53" s="1">
        <v>381.0</v>
      </c>
      <c r="AI53" s="1">
        <v>760.0</v>
      </c>
      <c r="AJ53" s="1">
        <v>427.0</v>
      </c>
      <c r="AK53" s="1">
        <v>422.0</v>
      </c>
      <c r="AL53" s="1">
        <v>849.0</v>
      </c>
      <c r="AM53" s="1">
        <v>806.0</v>
      </c>
      <c r="AN53" s="1">
        <v>803.0</v>
      </c>
      <c r="AO53" s="1">
        <v>1609.0</v>
      </c>
      <c r="AP53" s="1">
        <v>447.0</v>
      </c>
      <c r="AQ53" s="1">
        <v>450.0</v>
      </c>
      <c r="AR53" s="1">
        <v>897.0</v>
      </c>
      <c r="AS53" s="60">
        <f t="shared" ref="AS53:AU53" si="323">(X53/AP53-1)*100</f>
        <v>11.85682327</v>
      </c>
      <c r="AT53" s="61">
        <f t="shared" si="323"/>
        <v>9.555555556</v>
      </c>
      <c r="AU53" s="62">
        <f t="shared" si="323"/>
        <v>10.70234114</v>
      </c>
      <c r="AV53" s="60">
        <f t="shared" ref="AV53:AX53" si="324">(X53/AG53-1)*100</f>
        <v>31.92612137</v>
      </c>
      <c r="AW53" s="61">
        <f t="shared" si="324"/>
        <v>29.39632546</v>
      </c>
      <c r="AX53" s="63">
        <f t="shared" si="324"/>
        <v>30.65789474</v>
      </c>
      <c r="AY53" s="64">
        <f t="shared" ref="AY53:BA53" si="325">(AA53/X53-1)*100</f>
        <v>-7.2</v>
      </c>
      <c r="AZ53" s="61">
        <f t="shared" si="325"/>
        <v>-5.882352941</v>
      </c>
      <c r="BA53" s="62">
        <f t="shared" si="325"/>
        <v>-6.545820745</v>
      </c>
      <c r="BB53" s="60">
        <f t="shared" ref="BB53:BG53" si="326">(AA53/AJ53-1)*100</f>
        <v>8.665105386</v>
      </c>
      <c r="BC53" s="61">
        <f t="shared" si="326"/>
        <v>9.952606635</v>
      </c>
      <c r="BD53" s="63">
        <f t="shared" si="326"/>
        <v>9.305064782</v>
      </c>
      <c r="BE53" s="64">
        <f t="shared" si="326"/>
        <v>19.60297767</v>
      </c>
      <c r="BF53" s="61">
        <f t="shared" si="326"/>
        <v>19.17808219</v>
      </c>
      <c r="BG53" s="63">
        <f t="shared" si="326"/>
        <v>19.39092604</v>
      </c>
    </row>
    <row r="54" ht="34.5" customHeight="1">
      <c r="A54" s="45">
        <v>15.0</v>
      </c>
      <c r="B54" s="66" t="s">
        <v>44</v>
      </c>
      <c r="C54" s="70">
        <v>114.0</v>
      </c>
      <c r="D54" s="70">
        <v>113.0</v>
      </c>
      <c r="E54" s="49">
        <v>227.0</v>
      </c>
      <c r="F54" s="118">
        <v>139.0</v>
      </c>
      <c r="G54" s="119">
        <v>138.0</v>
      </c>
      <c r="H54" s="52">
        <v>277.0</v>
      </c>
      <c r="I54" s="130">
        <v>124.0</v>
      </c>
      <c r="J54" s="119">
        <v>125.0</v>
      </c>
      <c r="K54" s="53">
        <v>249.0</v>
      </c>
      <c r="L54" s="118">
        <v>120.0</v>
      </c>
      <c r="M54" s="119">
        <v>121.0</v>
      </c>
      <c r="N54" s="55">
        <v>241.0</v>
      </c>
      <c r="O54" s="70">
        <v>116.0</v>
      </c>
      <c r="P54" s="70">
        <v>117.0</v>
      </c>
      <c r="Q54" s="55">
        <v>233.0</v>
      </c>
      <c r="R54" s="118">
        <v>102.0</v>
      </c>
      <c r="S54" s="119">
        <v>102.0</v>
      </c>
      <c r="T54" s="56">
        <v>204.0</v>
      </c>
      <c r="U54" s="120">
        <v>715.0</v>
      </c>
      <c r="V54" s="120">
        <v>716.0</v>
      </c>
      <c r="W54" s="121">
        <v>1431.0</v>
      </c>
      <c r="X54" s="59">
        <f t="shared" ref="X54:Y54" si="327">C54+F54+I54</f>
        <v>377</v>
      </c>
      <c r="Y54" s="59">
        <f t="shared" si="327"/>
        <v>376</v>
      </c>
      <c r="Z54" s="59">
        <f t="shared" si="234"/>
        <v>753</v>
      </c>
      <c r="AA54" s="59">
        <f t="shared" ref="AA54:AB54" si="328">L54+O54+R54</f>
        <v>338</v>
      </c>
      <c r="AB54" s="59">
        <f t="shared" si="328"/>
        <v>340</v>
      </c>
      <c r="AC54" s="59">
        <f t="shared" si="236"/>
        <v>678</v>
      </c>
      <c r="AD54" s="59">
        <f t="shared" ref="AD54:AE54" si="329">X54+AA54</f>
        <v>715</v>
      </c>
      <c r="AE54" s="59">
        <f t="shared" si="329"/>
        <v>716</v>
      </c>
      <c r="AF54" s="59">
        <f t="shared" si="238"/>
        <v>1431</v>
      </c>
      <c r="AG54" s="1">
        <v>331.0</v>
      </c>
      <c r="AH54" s="1">
        <v>328.0</v>
      </c>
      <c r="AI54" s="1">
        <v>659.0</v>
      </c>
      <c r="AJ54" s="1">
        <v>320.0</v>
      </c>
      <c r="AK54" s="1">
        <v>318.0</v>
      </c>
      <c r="AL54" s="1">
        <v>638.0</v>
      </c>
      <c r="AM54" s="1">
        <v>651.0</v>
      </c>
      <c r="AN54" s="1">
        <v>646.0</v>
      </c>
      <c r="AO54" s="1">
        <v>1297.0</v>
      </c>
      <c r="AP54" s="1">
        <v>361.0</v>
      </c>
      <c r="AQ54" s="1">
        <v>362.0</v>
      </c>
      <c r="AR54" s="1">
        <v>723.0</v>
      </c>
      <c r="AS54" s="60">
        <f t="shared" ref="AS54:AU54" si="330">(X54/AP54-1)*100</f>
        <v>4.432132964</v>
      </c>
      <c r="AT54" s="61">
        <f t="shared" si="330"/>
        <v>3.867403315</v>
      </c>
      <c r="AU54" s="62">
        <f t="shared" si="330"/>
        <v>4.149377593</v>
      </c>
      <c r="AV54" s="60">
        <f t="shared" ref="AV54:AX54" si="331">(X54/AG54-1)*100</f>
        <v>13.89728097</v>
      </c>
      <c r="AW54" s="61">
        <f t="shared" si="331"/>
        <v>14.63414634</v>
      </c>
      <c r="AX54" s="63">
        <f t="shared" si="331"/>
        <v>14.26403642</v>
      </c>
      <c r="AY54" s="64">
        <f t="shared" ref="AY54:BA54" si="332">(AA54/X54-1)*100</f>
        <v>-10.34482759</v>
      </c>
      <c r="AZ54" s="61">
        <f t="shared" si="332"/>
        <v>-9.574468085</v>
      </c>
      <c r="BA54" s="62">
        <f t="shared" si="332"/>
        <v>-9.960159363</v>
      </c>
      <c r="BB54" s="60">
        <f t="shared" ref="BB54:BG54" si="333">(AA54/AJ54-1)*100</f>
        <v>5.625</v>
      </c>
      <c r="BC54" s="61">
        <f t="shared" si="333"/>
        <v>6.918238994</v>
      </c>
      <c r="BD54" s="63">
        <f t="shared" si="333"/>
        <v>6.269592476</v>
      </c>
      <c r="BE54" s="64">
        <f t="shared" si="333"/>
        <v>9.831029186</v>
      </c>
      <c r="BF54" s="61">
        <f t="shared" si="333"/>
        <v>10.83591331</v>
      </c>
      <c r="BG54" s="63">
        <f t="shared" si="333"/>
        <v>10.33153431</v>
      </c>
    </row>
    <row r="55" ht="34.5" customHeight="1">
      <c r="A55" s="65">
        <v>16.0</v>
      </c>
      <c r="B55" s="66" t="s">
        <v>45</v>
      </c>
      <c r="C55" s="130">
        <v>123.0</v>
      </c>
      <c r="D55" s="119">
        <v>121.0</v>
      </c>
      <c r="E55" s="49">
        <v>244.0</v>
      </c>
      <c r="F55" s="70">
        <v>89.0</v>
      </c>
      <c r="G55" s="70">
        <v>89.0</v>
      </c>
      <c r="H55" s="52">
        <v>178.0</v>
      </c>
      <c r="I55" s="70">
        <v>86.0</v>
      </c>
      <c r="J55" s="70">
        <v>86.0</v>
      </c>
      <c r="K55" s="53">
        <v>172.0</v>
      </c>
      <c r="L55" s="118">
        <v>79.0</v>
      </c>
      <c r="M55" s="119">
        <v>87.0</v>
      </c>
      <c r="N55" s="55">
        <v>166.0</v>
      </c>
      <c r="O55" s="130">
        <v>84.0</v>
      </c>
      <c r="P55" s="119">
        <v>85.0</v>
      </c>
      <c r="Q55" s="55">
        <v>169.0</v>
      </c>
      <c r="R55" s="118">
        <v>92.0</v>
      </c>
      <c r="S55" s="119">
        <v>74.0</v>
      </c>
      <c r="T55" s="56">
        <v>166.0</v>
      </c>
      <c r="U55" s="120">
        <v>553.0</v>
      </c>
      <c r="V55" s="120">
        <v>542.0</v>
      </c>
      <c r="W55" s="121">
        <v>1095.0</v>
      </c>
      <c r="X55" s="59">
        <f t="shared" ref="X55:Y55" si="334">C55+F55+I55</f>
        <v>298</v>
      </c>
      <c r="Y55" s="59">
        <f t="shared" si="334"/>
        <v>296</v>
      </c>
      <c r="Z55" s="59">
        <f t="shared" si="234"/>
        <v>594</v>
      </c>
      <c r="AA55" s="59">
        <f t="shared" ref="AA55:AB55" si="335">L55+O55+R55</f>
        <v>255</v>
      </c>
      <c r="AB55" s="59">
        <f t="shared" si="335"/>
        <v>246</v>
      </c>
      <c r="AC55" s="59">
        <f t="shared" si="236"/>
        <v>501</v>
      </c>
      <c r="AD55" s="59">
        <f t="shared" ref="AD55:AE55" si="336">X55+AA55</f>
        <v>553</v>
      </c>
      <c r="AE55" s="59">
        <f t="shared" si="336"/>
        <v>542</v>
      </c>
      <c r="AF55" s="59">
        <f t="shared" si="238"/>
        <v>1095</v>
      </c>
      <c r="AG55" s="1">
        <v>247.0</v>
      </c>
      <c r="AH55" s="1">
        <v>245.0</v>
      </c>
      <c r="AI55" s="1">
        <v>492.0</v>
      </c>
      <c r="AJ55" s="1">
        <v>253.0</v>
      </c>
      <c r="AK55" s="1">
        <v>249.0</v>
      </c>
      <c r="AL55" s="1">
        <v>502.0</v>
      </c>
      <c r="AM55" s="1">
        <v>500.0</v>
      </c>
      <c r="AN55" s="1">
        <v>494.0</v>
      </c>
      <c r="AO55" s="1">
        <v>994.0</v>
      </c>
      <c r="AP55" s="1">
        <v>328.0</v>
      </c>
      <c r="AQ55" s="1">
        <v>315.0</v>
      </c>
      <c r="AR55" s="1">
        <v>643.0</v>
      </c>
      <c r="AS55" s="60">
        <f t="shared" ref="AS55:AU55" si="337">(X55/AP55-1)*100</f>
        <v>-9.146341463</v>
      </c>
      <c r="AT55" s="61">
        <f t="shared" si="337"/>
        <v>-6.031746032</v>
      </c>
      <c r="AU55" s="62">
        <f t="shared" si="337"/>
        <v>-7.620528771</v>
      </c>
      <c r="AV55" s="60">
        <f t="shared" ref="AV55:AX55" si="338">(X55/AG55-1)*100</f>
        <v>20.64777328</v>
      </c>
      <c r="AW55" s="61">
        <f t="shared" si="338"/>
        <v>20.81632653</v>
      </c>
      <c r="AX55" s="63">
        <f t="shared" si="338"/>
        <v>20.73170732</v>
      </c>
      <c r="AY55" s="64">
        <f t="shared" ref="AY55:BA55" si="339">(AA55/X55-1)*100</f>
        <v>-14.4295302</v>
      </c>
      <c r="AZ55" s="61">
        <f t="shared" si="339"/>
        <v>-16.89189189</v>
      </c>
      <c r="BA55" s="62">
        <f t="shared" si="339"/>
        <v>-15.65656566</v>
      </c>
      <c r="BB55" s="60">
        <f t="shared" ref="BB55:BG55" si="340">(AA55/AJ55-1)*100</f>
        <v>0.790513834</v>
      </c>
      <c r="BC55" s="61">
        <f t="shared" si="340"/>
        <v>-1.204819277</v>
      </c>
      <c r="BD55" s="63">
        <f t="shared" si="340"/>
        <v>-0.1992031873</v>
      </c>
      <c r="BE55" s="64">
        <f t="shared" si="340"/>
        <v>10.6</v>
      </c>
      <c r="BF55" s="61">
        <f t="shared" si="340"/>
        <v>9.71659919</v>
      </c>
      <c r="BG55" s="63">
        <f t="shared" si="340"/>
        <v>10.16096579</v>
      </c>
    </row>
    <row r="56" ht="34.5" customHeight="1">
      <c r="A56" s="45">
        <v>17.0</v>
      </c>
      <c r="B56" s="66" t="s">
        <v>46</v>
      </c>
      <c r="C56" s="70">
        <v>46.0</v>
      </c>
      <c r="D56" s="70">
        <v>46.0</v>
      </c>
      <c r="E56" s="49">
        <v>92.0</v>
      </c>
      <c r="F56" s="70">
        <v>20.0</v>
      </c>
      <c r="G56" s="70">
        <v>19.0</v>
      </c>
      <c r="H56" s="52">
        <v>39.0</v>
      </c>
      <c r="I56" s="70">
        <v>25.0</v>
      </c>
      <c r="J56" s="70">
        <v>25.0</v>
      </c>
      <c r="K56" s="53">
        <v>50.0</v>
      </c>
      <c r="L56" s="70">
        <v>30.0</v>
      </c>
      <c r="M56" s="70">
        <v>30.0</v>
      </c>
      <c r="N56" s="55">
        <v>60.0</v>
      </c>
      <c r="O56" s="70">
        <v>37.0</v>
      </c>
      <c r="P56" s="70">
        <v>38.0</v>
      </c>
      <c r="Q56" s="55">
        <v>75.0</v>
      </c>
      <c r="R56" s="70">
        <v>29.0</v>
      </c>
      <c r="S56" s="70">
        <v>27.0</v>
      </c>
      <c r="T56" s="56">
        <v>56.0</v>
      </c>
      <c r="U56" s="120">
        <v>187.0</v>
      </c>
      <c r="V56" s="120">
        <v>185.0</v>
      </c>
      <c r="W56" s="121">
        <v>372.0</v>
      </c>
      <c r="X56" s="59">
        <f t="shared" ref="X56:Y56" si="341">C56+F56+I56</f>
        <v>91</v>
      </c>
      <c r="Y56" s="59">
        <f t="shared" si="341"/>
        <v>90</v>
      </c>
      <c r="Z56" s="59">
        <f t="shared" si="234"/>
        <v>181</v>
      </c>
      <c r="AA56" s="59">
        <f t="shared" ref="AA56:AB56" si="342">L56+O56+R56</f>
        <v>96</v>
      </c>
      <c r="AB56" s="59">
        <f t="shared" si="342"/>
        <v>95</v>
      </c>
      <c r="AC56" s="59">
        <f t="shared" si="236"/>
        <v>191</v>
      </c>
      <c r="AD56" s="59">
        <f t="shared" ref="AD56:AE56" si="343">X56+AA56</f>
        <v>187</v>
      </c>
      <c r="AE56" s="59">
        <f t="shared" si="343"/>
        <v>185</v>
      </c>
      <c r="AF56" s="59">
        <f t="shared" si="238"/>
        <v>372</v>
      </c>
      <c r="AG56" s="1">
        <v>83.0</v>
      </c>
      <c r="AH56" s="1">
        <v>85.0</v>
      </c>
      <c r="AI56" s="1">
        <v>168.0</v>
      </c>
      <c r="AJ56" s="1">
        <v>79.0</v>
      </c>
      <c r="AK56" s="1">
        <v>72.0</v>
      </c>
      <c r="AL56" s="1">
        <v>151.0</v>
      </c>
      <c r="AM56" s="1">
        <v>162.0</v>
      </c>
      <c r="AN56" s="1">
        <v>157.0</v>
      </c>
      <c r="AO56" s="1">
        <v>319.0</v>
      </c>
      <c r="AP56" s="1">
        <v>69.0</v>
      </c>
      <c r="AQ56" s="1">
        <v>69.0</v>
      </c>
      <c r="AR56" s="1">
        <v>138.0</v>
      </c>
      <c r="AS56" s="60">
        <f t="shared" ref="AS56:AU56" si="344">(X56/AP56-1)*100</f>
        <v>31.88405797</v>
      </c>
      <c r="AT56" s="61">
        <f t="shared" si="344"/>
        <v>30.43478261</v>
      </c>
      <c r="AU56" s="62">
        <f t="shared" si="344"/>
        <v>31.15942029</v>
      </c>
      <c r="AV56" s="60">
        <f t="shared" ref="AV56:AX56" si="345">(X56/AG56-1)*100</f>
        <v>9.638554217</v>
      </c>
      <c r="AW56" s="61">
        <f t="shared" si="345"/>
        <v>5.882352941</v>
      </c>
      <c r="AX56" s="63">
        <f t="shared" si="345"/>
        <v>7.738095238</v>
      </c>
      <c r="AY56" s="64">
        <f t="shared" ref="AY56:BA56" si="346">(AA56/X56-1)*100</f>
        <v>5.494505495</v>
      </c>
      <c r="AZ56" s="61">
        <f t="shared" si="346"/>
        <v>5.555555556</v>
      </c>
      <c r="BA56" s="62">
        <f t="shared" si="346"/>
        <v>5.524861878</v>
      </c>
      <c r="BB56" s="60">
        <f t="shared" ref="BB56:BG56" si="347">(AA56/AJ56-1)*100</f>
        <v>21.51898734</v>
      </c>
      <c r="BC56" s="61">
        <f t="shared" si="347"/>
        <v>31.94444444</v>
      </c>
      <c r="BD56" s="63">
        <f t="shared" si="347"/>
        <v>26.49006623</v>
      </c>
      <c r="BE56" s="64">
        <f t="shared" si="347"/>
        <v>15.43209877</v>
      </c>
      <c r="BF56" s="61">
        <f t="shared" si="347"/>
        <v>17.8343949</v>
      </c>
      <c r="BG56" s="63">
        <f t="shared" si="347"/>
        <v>16.61442006</v>
      </c>
    </row>
    <row r="57" ht="34.5" customHeight="1">
      <c r="A57" s="65">
        <v>18.0</v>
      </c>
      <c r="B57" s="66" t="s">
        <v>47</v>
      </c>
      <c r="C57" s="130">
        <v>110.0</v>
      </c>
      <c r="D57" s="119">
        <v>103.0</v>
      </c>
      <c r="E57" s="49">
        <v>213.0</v>
      </c>
      <c r="F57" s="118">
        <v>108.0</v>
      </c>
      <c r="G57" s="119">
        <v>108.0</v>
      </c>
      <c r="H57" s="52">
        <v>216.0</v>
      </c>
      <c r="I57" s="130">
        <v>84.0</v>
      </c>
      <c r="J57" s="119">
        <v>82.0</v>
      </c>
      <c r="K57" s="53">
        <v>166.0</v>
      </c>
      <c r="L57" s="118">
        <v>88.0</v>
      </c>
      <c r="M57" s="119">
        <v>87.0</v>
      </c>
      <c r="N57" s="55">
        <v>175.0</v>
      </c>
      <c r="O57" s="130">
        <v>97.0</v>
      </c>
      <c r="P57" s="119">
        <v>96.0</v>
      </c>
      <c r="Q57" s="55">
        <v>193.0</v>
      </c>
      <c r="R57" s="70">
        <v>86.0</v>
      </c>
      <c r="S57" s="70">
        <v>86.0</v>
      </c>
      <c r="T57" s="56">
        <v>172.0</v>
      </c>
      <c r="U57" s="120">
        <v>573.0</v>
      </c>
      <c r="V57" s="120">
        <v>562.0</v>
      </c>
      <c r="W57" s="121">
        <v>1135.0</v>
      </c>
      <c r="X57" s="59">
        <f t="shared" ref="X57:Y57" si="348">C57+F57+I57</f>
        <v>302</v>
      </c>
      <c r="Y57" s="59">
        <f t="shared" si="348"/>
        <v>293</v>
      </c>
      <c r="Z57" s="59">
        <f t="shared" si="234"/>
        <v>595</v>
      </c>
      <c r="AA57" s="59">
        <f t="shared" ref="AA57:AB57" si="349">L57+O57+R57</f>
        <v>271</v>
      </c>
      <c r="AB57" s="59">
        <f t="shared" si="349"/>
        <v>269</v>
      </c>
      <c r="AC57" s="59">
        <f t="shared" si="236"/>
        <v>540</v>
      </c>
      <c r="AD57" s="59">
        <f t="shared" ref="AD57:AE57" si="350">X57+AA57</f>
        <v>573</v>
      </c>
      <c r="AE57" s="59">
        <f t="shared" si="350"/>
        <v>562</v>
      </c>
      <c r="AF57" s="59">
        <f t="shared" si="238"/>
        <v>1135</v>
      </c>
      <c r="AG57" s="1">
        <v>213.0</v>
      </c>
      <c r="AH57" s="1">
        <v>212.0</v>
      </c>
      <c r="AI57" s="1">
        <v>425.0</v>
      </c>
      <c r="AJ57" s="1">
        <v>286.0</v>
      </c>
      <c r="AK57" s="1">
        <v>286.0</v>
      </c>
      <c r="AL57" s="1">
        <v>572.0</v>
      </c>
      <c r="AM57" s="1">
        <v>499.0</v>
      </c>
      <c r="AN57" s="1">
        <v>498.0</v>
      </c>
      <c r="AO57" s="1">
        <v>997.0</v>
      </c>
      <c r="AP57" s="1">
        <v>285.0</v>
      </c>
      <c r="AQ57" s="1">
        <v>281.0</v>
      </c>
      <c r="AR57" s="1">
        <v>566.0</v>
      </c>
      <c r="AS57" s="60">
        <f t="shared" ref="AS57:AU57" si="351">(X57/AP57-1)*100</f>
        <v>5.964912281</v>
      </c>
      <c r="AT57" s="61">
        <f t="shared" si="351"/>
        <v>4.270462633</v>
      </c>
      <c r="AU57" s="62">
        <f t="shared" si="351"/>
        <v>5.123674912</v>
      </c>
      <c r="AV57" s="60">
        <f t="shared" ref="AV57:AX57" si="352">(X57/AG57-1)*100</f>
        <v>41.78403756</v>
      </c>
      <c r="AW57" s="61">
        <f t="shared" si="352"/>
        <v>38.20754717</v>
      </c>
      <c r="AX57" s="63">
        <f t="shared" si="352"/>
        <v>40</v>
      </c>
      <c r="AY57" s="64">
        <f t="shared" ref="AY57:BA57" si="353">(AA57/X57-1)*100</f>
        <v>-10.26490066</v>
      </c>
      <c r="AZ57" s="61">
        <f t="shared" si="353"/>
        <v>-8.19112628</v>
      </c>
      <c r="BA57" s="62">
        <f t="shared" si="353"/>
        <v>-9.243697479</v>
      </c>
      <c r="BB57" s="60">
        <f t="shared" ref="BB57:BG57" si="354">(AA57/AJ57-1)*100</f>
        <v>-5.244755245</v>
      </c>
      <c r="BC57" s="61">
        <f t="shared" si="354"/>
        <v>-5.944055944</v>
      </c>
      <c r="BD57" s="63">
        <f t="shared" si="354"/>
        <v>-5.594405594</v>
      </c>
      <c r="BE57" s="64">
        <f t="shared" si="354"/>
        <v>14.82965932</v>
      </c>
      <c r="BF57" s="61">
        <f t="shared" si="354"/>
        <v>12.85140562</v>
      </c>
      <c r="BG57" s="63">
        <f t="shared" si="354"/>
        <v>13.84152457</v>
      </c>
    </row>
    <row r="58" ht="34.5" customHeight="1">
      <c r="A58" s="45">
        <v>19.0</v>
      </c>
      <c r="B58" s="66" t="s">
        <v>48</v>
      </c>
      <c r="C58" s="130">
        <v>48.0</v>
      </c>
      <c r="D58" s="119">
        <v>49.0</v>
      </c>
      <c r="E58" s="49">
        <v>97.0</v>
      </c>
      <c r="F58" s="70">
        <v>76.0</v>
      </c>
      <c r="G58" s="70">
        <v>80.0</v>
      </c>
      <c r="H58" s="52">
        <v>156.0</v>
      </c>
      <c r="I58" s="130">
        <v>36.0</v>
      </c>
      <c r="J58" s="119">
        <v>36.0</v>
      </c>
      <c r="K58" s="53">
        <v>72.0</v>
      </c>
      <c r="L58" s="118">
        <v>27.0</v>
      </c>
      <c r="M58" s="119">
        <v>24.0</v>
      </c>
      <c r="N58" s="55">
        <v>51.0</v>
      </c>
      <c r="O58" s="130">
        <v>72.0</v>
      </c>
      <c r="P58" s="119">
        <v>72.0</v>
      </c>
      <c r="Q58" s="55">
        <v>144.0</v>
      </c>
      <c r="R58" s="70">
        <v>21.0</v>
      </c>
      <c r="S58" s="70">
        <v>21.0</v>
      </c>
      <c r="T58" s="56">
        <v>42.0</v>
      </c>
      <c r="U58" s="120">
        <v>280.0</v>
      </c>
      <c r="V58" s="120">
        <v>282.0</v>
      </c>
      <c r="W58" s="121">
        <v>562.0</v>
      </c>
      <c r="X58" s="59">
        <f t="shared" ref="X58:Y58" si="355">C58+F58+I58</f>
        <v>160</v>
      </c>
      <c r="Y58" s="59">
        <f t="shared" si="355"/>
        <v>165</v>
      </c>
      <c r="Z58" s="59">
        <f t="shared" si="234"/>
        <v>325</v>
      </c>
      <c r="AA58" s="59">
        <f t="shared" ref="AA58:AB58" si="356">L58+O58+R58</f>
        <v>120</v>
      </c>
      <c r="AB58" s="59">
        <f t="shared" si="356"/>
        <v>117</v>
      </c>
      <c r="AC58" s="59">
        <f t="shared" si="236"/>
        <v>237</v>
      </c>
      <c r="AD58" s="59">
        <f t="shared" ref="AD58:AE58" si="357">X58+AA58</f>
        <v>280</v>
      </c>
      <c r="AE58" s="59">
        <f t="shared" si="357"/>
        <v>282</v>
      </c>
      <c r="AF58" s="59">
        <f t="shared" si="238"/>
        <v>562</v>
      </c>
      <c r="AG58" s="1">
        <v>119.0</v>
      </c>
      <c r="AH58" s="1">
        <v>108.0</v>
      </c>
      <c r="AI58" s="1">
        <v>227.0</v>
      </c>
      <c r="AJ58" s="1">
        <v>132.0</v>
      </c>
      <c r="AK58" s="1">
        <v>125.0</v>
      </c>
      <c r="AL58" s="1">
        <v>257.0</v>
      </c>
      <c r="AM58" s="1">
        <v>251.0</v>
      </c>
      <c r="AN58" s="1">
        <v>233.0</v>
      </c>
      <c r="AO58" s="1">
        <v>484.0</v>
      </c>
      <c r="AP58" s="1">
        <v>177.0</v>
      </c>
      <c r="AQ58" s="1">
        <v>166.0</v>
      </c>
      <c r="AR58" s="1">
        <v>343.0</v>
      </c>
      <c r="AS58" s="60">
        <f t="shared" ref="AS58:AU58" si="358">(X58/AP58-1)*100</f>
        <v>-9.604519774</v>
      </c>
      <c r="AT58" s="61">
        <f t="shared" si="358"/>
        <v>-0.6024096386</v>
      </c>
      <c r="AU58" s="62">
        <f t="shared" si="358"/>
        <v>-5.247813411</v>
      </c>
      <c r="AV58" s="60">
        <f t="shared" ref="AV58:AX58" si="359">(X58/AG58-1)*100</f>
        <v>34.45378151</v>
      </c>
      <c r="AW58" s="61">
        <f t="shared" si="359"/>
        <v>52.77777778</v>
      </c>
      <c r="AX58" s="63">
        <f t="shared" si="359"/>
        <v>43.17180617</v>
      </c>
      <c r="AY58" s="64">
        <f t="shared" ref="AY58:BA58" si="360">(AA58/X58-1)*100</f>
        <v>-25</v>
      </c>
      <c r="AZ58" s="61">
        <f t="shared" si="360"/>
        <v>-29.09090909</v>
      </c>
      <c r="BA58" s="62">
        <f t="shared" si="360"/>
        <v>-27.07692308</v>
      </c>
      <c r="BB58" s="60">
        <f t="shared" ref="BB58:BG58" si="361">(AA58/AJ58-1)*100</f>
        <v>-9.090909091</v>
      </c>
      <c r="BC58" s="61">
        <f t="shared" si="361"/>
        <v>-6.4</v>
      </c>
      <c r="BD58" s="63">
        <f t="shared" si="361"/>
        <v>-7.782101167</v>
      </c>
      <c r="BE58" s="64">
        <f t="shared" si="361"/>
        <v>11.55378486</v>
      </c>
      <c r="BF58" s="61">
        <f t="shared" si="361"/>
        <v>21.03004292</v>
      </c>
      <c r="BG58" s="63">
        <f t="shared" si="361"/>
        <v>16.11570248</v>
      </c>
    </row>
    <row r="59" ht="34.5" customHeight="1">
      <c r="A59" s="65">
        <v>20.0</v>
      </c>
      <c r="B59" s="66" t="s">
        <v>49</v>
      </c>
      <c r="C59" s="130"/>
      <c r="D59" s="119"/>
      <c r="E59" s="49">
        <v>0.0</v>
      </c>
      <c r="F59" s="131"/>
      <c r="G59" s="80"/>
      <c r="H59" s="52">
        <v>0.0</v>
      </c>
      <c r="I59" s="130"/>
      <c r="J59" s="119"/>
      <c r="K59" s="53">
        <v>0.0</v>
      </c>
      <c r="L59" s="118"/>
      <c r="M59" s="119"/>
      <c r="N59" s="55">
        <v>0.0</v>
      </c>
      <c r="O59" s="130"/>
      <c r="P59" s="119"/>
      <c r="Q59" s="55">
        <v>0.0</v>
      </c>
      <c r="R59" s="70"/>
      <c r="S59" s="70"/>
      <c r="T59" s="56">
        <v>0.0</v>
      </c>
      <c r="U59" s="120">
        <v>0.0</v>
      </c>
      <c r="V59" s="120">
        <v>0.0</v>
      </c>
      <c r="W59" s="121">
        <v>0.0</v>
      </c>
      <c r="X59" s="59">
        <f t="shared" ref="X59:Y59" si="362">C59+F59+I59</f>
        <v>0</v>
      </c>
      <c r="Y59" s="59">
        <f t="shared" si="362"/>
        <v>0</v>
      </c>
      <c r="Z59" s="59">
        <f t="shared" si="234"/>
        <v>0</v>
      </c>
      <c r="AA59" s="59">
        <f t="shared" ref="AA59:AB59" si="363">L59+O59+R59</f>
        <v>0</v>
      </c>
      <c r="AB59" s="59">
        <f t="shared" si="363"/>
        <v>0</v>
      </c>
      <c r="AC59" s="59">
        <f t="shared" si="236"/>
        <v>0</v>
      </c>
      <c r="AD59" s="59">
        <f t="shared" ref="AD59:AE59" si="364">X59+AA59</f>
        <v>0</v>
      </c>
      <c r="AE59" s="59">
        <f t="shared" si="364"/>
        <v>0</v>
      </c>
      <c r="AF59" s="59">
        <f t="shared" si="238"/>
        <v>0</v>
      </c>
      <c r="AG59" s="1">
        <v>31.0</v>
      </c>
      <c r="AH59" s="1">
        <v>30.0</v>
      </c>
      <c r="AI59" s="1">
        <v>61.0</v>
      </c>
      <c r="AJ59" s="1">
        <v>7.0</v>
      </c>
      <c r="AK59" s="1">
        <v>7.0</v>
      </c>
      <c r="AL59" s="1">
        <v>14.0</v>
      </c>
      <c r="AM59" s="1">
        <v>38.0</v>
      </c>
      <c r="AN59" s="1">
        <v>37.0</v>
      </c>
      <c r="AO59" s="1">
        <v>75.0</v>
      </c>
      <c r="AP59" s="1">
        <v>0.0</v>
      </c>
      <c r="AQ59" s="1">
        <v>0.0</v>
      </c>
      <c r="AR59" s="1">
        <v>0.0</v>
      </c>
      <c r="AS59" s="60" t="str">
        <f t="shared" ref="AS59:AU59" si="365">(X59/AP59-1)*100</f>
        <v>#DIV/0!</v>
      </c>
      <c r="AT59" s="61" t="str">
        <f t="shared" si="365"/>
        <v>#DIV/0!</v>
      </c>
      <c r="AU59" s="62" t="str">
        <f t="shared" si="365"/>
        <v>#DIV/0!</v>
      </c>
      <c r="AV59" s="60">
        <f t="shared" ref="AV59:AX59" si="366">(X59/AG59-1)*100</f>
        <v>-100</v>
      </c>
      <c r="AW59" s="61">
        <f t="shared" si="366"/>
        <v>-100</v>
      </c>
      <c r="AX59" s="63">
        <f t="shared" si="366"/>
        <v>-100</v>
      </c>
      <c r="AY59" s="64" t="str">
        <f t="shared" ref="AY59:BA59" si="367">(AA59/X59-1)*100</f>
        <v>#DIV/0!</v>
      </c>
      <c r="AZ59" s="61" t="str">
        <f t="shared" si="367"/>
        <v>#DIV/0!</v>
      </c>
      <c r="BA59" s="62" t="str">
        <f t="shared" si="367"/>
        <v>#DIV/0!</v>
      </c>
      <c r="BB59" s="60">
        <f t="shared" ref="BB59:BG59" si="368">(AA59/AJ59-1)*100</f>
        <v>-100</v>
      </c>
      <c r="BC59" s="61">
        <f t="shared" si="368"/>
        <v>-100</v>
      </c>
      <c r="BD59" s="63">
        <f t="shared" si="368"/>
        <v>-100</v>
      </c>
      <c r="BE59" s="64">
        <f t="shared" si="368"/>
        <v>-100</v>
      </c>
      <c r="BF59" s="61">
        <f t="shared" si="368"/>
        <v>-100</v>
      </c>
      <c r="BG59" s="63">
        <f t="shared" si="368"/>
        <v>-100</v>
      </c>
    </row>
    <row r="60" ht="34.5" customHeight="1">
      <c r="A60" s="45">
        <v>21.0</v>
      </c>
      <c r="B60" s="81" t="s">
        <v>51</v>
      </c>
      <c r="C60" s="130">
        <v>170.0</v>
      </c>
      <c r="D60" s="119">
        <v>171.0</v>
      </c>
      <c r="E60" s="49">
        <v>341.0</v>
      </c>
      <c r="F60" s="118">
        <v>146.0</v>
      </c>
      <c r="G60" s="119">
        <v>143.0</v>
      </c>
      <c r="H60" s="52">
        <v>289.0</v>
      </c>
      <c r="I60" s="130">
        <v>172.0</v>
      </c>
      <c r="J60" s="119">
        <v>170.0</v>
      </c>
      <c r="K60" s="53">
        <v>342.0</v>
      </c>
      <c r="L60" s="118">
        <v>172.0</v>
      </c>
      <c r="M60" s="119">
        <v>171.0</v>
      </c>
      <c r="N60" s="55">
        <v>343.0</v>
      </c>
      <c r="O60" s="130">
        <v>179.0</v>
      </c>
      <c r="P60" s="119">
        <v>176.0</v>
      </c>
      <c r="Q60" s="55">
        <v>355.0</v>
      </c>
      <c r="R60" s="70">
        <v>261.0</v>
      </c>
      <c r="S60" s="70">
        <v>264.0</v>
      </c>
      <c r="T60" s="56">
        <v>525.0</v>
      </c>
      <c r="U60" s="120">
        <v>1100.0</v>
      </c>
      <c r="V60" s="120">
        <v>1095.0</v>
      </c>
      <c r="W60" s="121">
        <v>2195.0</v>
      </c>
      <c r="X60" s="59">
        <f t="shared" ref="X60:Y60" si="369">C60+F60+I60</f>
        <v>488</v>
      </c>
      <c r="Y60" s="59">
        <f t="shared" si="369"/>
        <v>484</v>
      </c>
      <c r="Z60" s="59">
        <f t="shared" si="234"/>
        <v>972</v>
      </c>
      <c r="AA60" s="59">
        <f t="shared" ref="AA60:AB60" si="370">L60+O60+R60</f>
        <v>612</v>
      </c>
      <c r="AB60" s="59">
        <f t="shared" si="370"/>
        <v>611</v>
      </c>
      <c r="AC60" s="59">
        <f t="shared" si="236"/>
        <v>1223</v>
      </c>
      <c r="AD60" s="59">
        <f t="shared" ref="AD60:AE60" si="371">X60+AA60</f>
        <v>1100</v>
      </c>
      <c r="AE60" s="59">
        <f t="shared" si="371"/>
        <v>1095</v>
      </c>
      <c r="AF60" s="59">
        <f t="shared" si="238"/>
        <v>2195</v>
      </c>
      <c r="AG60" s="1">
        <v>464.0</v>
      </c>
      <c r="AH60" s="1">
        <v>463.0</v>
      </c>
      <c r="AI60" s="1">
        <v>927.0</v>
      </c>
      <c r="AJ60" s="1">
        <v>498.0</v>
      </c>
      <c r="AK60" s="1">
        <v>506.0</v>
      </c>
      <c r="AL60" s="1">
        <v>1004.0</v>
      </c>
      <c r="AM60" s="1">
        <v>962.0</v>
      </c>
      <c r="AN60" s="1">
        <v>969.0</v>
      </c>
      <c r="AO60" s="1">
        <v>1931.0</v>
      </c>
      <c r="AP60" s="1">
        <v>561.0</v>
      </c>
      <c r="AQ60" s="1">
        <v>563.0</v>
      </c>
      <c r="AR60" s="1">
        <v>1124.0</v>
      </c>
      <c r="AS60" s="60">
        <f t="shared" ref="AS60:AU60" si="372">(X60/AP60-1)*100</f>
        <v>-13.01247772</v>
      </c>
      <c r="AT60" s="61">
        <f t="shared" si="372"/>
        <v>-14.03197158</v>
      </c>
      <c r="AU60" s="62">
        <f t="shared" si="372"/>
        <v>-13.52313167</v>
      </c>
      <c r="AV60" s="60">
        <f t="shared" ref="AV60:AX60" si="373">(X60/AG60-1)*100</f>
        <v>5.172413793</v>
      </c>
      <c r="AW60" s="61">
        <f t="shared" si="373"/>
        <v>4.535637149</v>
      </c>
      <c r="AX60" s="63">
        <f t="shared" si="373"/>
        <v>4.854368932</v>
      </c>
      <c r="AY60" s="64">
        <f t="shared" ref="AY60:BA60" si="374">(AA60/X60-1)*100</f>
        <v>25.40983607</v>
      </c>
      <c r="AZ60" s="61">
        <f t="shared" si="374"/>
        <v>26.23966942</v>
      </c>
      <c r="BA60" s="62">
        <f t="shared" si="374"/>
        <v>25.82304527</v>
      </c>
      <c r="BB60" s="60">
        <f t="shared" ref="BB60:BG60" si="375">(AA60/AJ60-1)*100</f>
        <v>22.89156627</v>
      </c>
      <c r="BC60" s="61">
        <f t="shared" si="375"/>
        <v>20.75098814</v>
      </c>
      <c r="BD60" s="63">
        <f t="shared" si="375"/>
        <v>21.812749</v>
      </c>
      <c r="BE60" s="64">
        <f t="shared" si="375"/>
        <v>14.34511435</v>
      </c>
      <c r="BF60" s="61">
        <f t="shared" si="375"/>
        <v>13.00309598</v>
      </c>
      <c r="BG60" s="63">
        <f t="shared" si="375"/>
        <v>13.67167271</v>
      </c>
    </row>
    <row r="61" ht="34.5" customHeight="1">
      <c r="A61" s="65">
        <v>22.0</v>
      </c>
      <c r="B61" s="81" t="s">
        <v>52</v>
      </c>
      <c r="C61" s="70">
        <v>167.0</v>
      </c>
      <c r="D61" s="70">
        <v>167.0</v>
      </c>
      <c r="E61" s="49">
        <v>334.0</v>
      </c>
      <c r="F61" s="70">
        <v>178.0</v>
      </c>
      <c r="G61" s="70">
        <v>178.0</v>
      </c>
      <c r="H61" s="52">
        <v>356.0</v>
      </c>
      <c r="I61" s="130">
        <v>184.0</v>
      </c>
      <c r="J61" s="119">
        <v>184.0</v>
      </c>
      <c r="K61" s="53">
        <v>368.0</v>
      </c>
      <c r="L61" s="70">
        <v>161.0</v>
      </c>
      <c r="M61" s="70">
        <v>161.0</v>
      </c>
      <c r="N61" s="55">
        <v>322.0</v>
      </c>
      <c r="O61" s="130">
        <v>166.0</v>
      </c>
      <c r="P61" s="119">
        <v>163.0</v>
      </c>
      <c r="Q61" s="55">
        <v>329.0</v>
      </c>
      <c r="R61" s="118">
        <v>120.0</v>
      </c>
      <c r="S61" s="119">
        <v>120.0</v>
      </c>
      <c r="T61" s="56">
        <v>240.0</v>
      </c>
      <c r="U61" s="120">
        <v>976.0</v>
      </c>
      <c r="V61" s="120">
        <v>973.0</v>
      </c>
      <c r="W61" s="121">
        <v>1949.0</v>
      </c>
      <c r="X61" s="59">
        <f t="shared" ref="X61:Y61" si="376">C61+F61+I61</f>
        <v>529</v>
      </c>
      <c r="Y61" s="59">
        <f t="shared" si="376"/>
        <v>529</v>
      </c>
      <c r="Z61" s="59">
        <f t="shared" si="234"/>
        <v>1058</v>
      </c>
      <c r="AA61" s="59">
        <f t="shared" ref="AA61:AB61" si="377">L61+O61+R61</f>
        <v>447</v>
      </c>
      <c r="AB61" s="59">
        <f t="shared" si="377"/>
        <v>444</v>
      </c>
      <c r="AC61" s="59">
        <f t="shared" si="236"/>
        <v>891</v>
      </c>
      <c r="AD61" s="59">
        <f t="shared" ref="AD61:AE61" si="378">X61+AA61</f>
        <v>976</v>
      </c>
      <c r="AE61" s="59">
        <f t="shared" si="378"/>
        <v>973</v>
      </c>
      <c r="AF61" s="59">
        <f t="shared" si="238"/>
        <v>1949</v>
      </c>
      <c r="AG61" s="1">
        <v>169.0</v>
      </c>
      <c r="AH61" s="1">
        <v>168.0</v>
      </c>
      <c r="AI61" s="1">
        <v>337.0</v>
      </c>
      <c r="AJ61" s="1">
        <v>97.0</v>
      </c>
      <c r="AK61" s="1">
        <v>97.0</v>
      </c>
      <c r="AL61" s="1">
        <v>194.0</v>
      </c>
      <c r="AM61" s="1">
        <v>266.0</v>
      </c>
      <c r="AN61" s="1">
        <v>265.0</v>
      </c>
      <c r="AO61" s="1">
        <v>531.0</v>
      </c>
      <c r="AP61" s="1">
        <v>536.0</v>
      </c>
      <c r="AQ61" s="1">
        <v>539.0</v>
      </c>
      <c r="AR61" s="1">
        <v>1075.0</v>
      </c>
      <c r="AS61" s="60">
        <f t="shared" ref="AS61:AU61" si="379">(X61/AP61-1)*100</f>
        <v>-1.305970149</v>
      </c>
      <c r="AT61" s="61">
        <f t="shared" si="379"/>
        <v>-1.85528757</v>
      </c>
      <c r="AU61" s="62">
        <f t="shared" si="379"/>
        <v>-1.581395349</v>
      </c>
      <c r="AV61" s="60">
        <f t="shared" ref="AV61:AX61" si="380">(X61/AG61-1)*100</f>
        <v>213.0177515</v>
      </c>
      <c r="AW61" s="61">
        <f t="shared" si="380"/>
        <v>214.8809524</v>
      </c>
      <c r="AX61" s="63">
        <f t="shared" si="380"/>
        <v>213.9465875</v>
      </c>
      <c r="AY61" s="64">
        <f t="shared" ref="AY61:BA61" si="381">(AA61/X61-1)*100</f>
        <v>-15.50094518</v>
      </c>
      <c r="AZ61" s="61">
        <f t="shared" si="381"/>
        <v>-16.06805293</v>
      </c>
      <c r="BA61" s="62">
        <f t="shared" si="381"/>
        <v>-15.78449905</v>
      </c>
      <c r="BB61" s="60">
        <f t="shared" ref="BB61:BG61" si="382">(AA61/AJ61-1)*100</f>
        <v>360.8247423</v>
      </c>
      <c r="BC61" s="61">
        <f t="shared" si="382"/>
        <v>357.7319588</v>
      </c>
      <c r="BD61" s="63">
        <f t="shared" si="382"/>
        <v>359.2783505</v>
      </c>
      <c r="BE61" s="64">
        <f t="shared" si="382"/>
        <v>266.9172932</v>
      </c>
      <c r="BF61" s="61">
        <f t="shared" si="382"/>
        <v>267.1698113</v>
      </c>
      <c r="BG61" s="63">
        <f t="shared" si="382"/>
        <v>267.0433145</v>
      </c>
    </row>
    <row r="62" ht="34.5" customHeight="1">
      <c r="A62" s="45">
        <v>23.0</v>
      </c>
      <c r="B62" s="81" t="s">
        <v>53</v>
      </c>
      <c r="C62" s="130">
        <v>55.0</v>
      </c>
      <c r="D62" s="119">
        <v>52.0</v>
      </c>
      <c r="E62" s="49">
        <v>107.0</v>
      </c>
      <c r="F62" s="118">
        <v>78.0</v>
      </c>
      <c r="G62" s="119">
        <v>79.0</v>
      </c>
      <c r="H62" s="52">
        <v>157.0</v>
      </c>
      <c r="I62" s="70">
        <v>53.0</v>
      </c>
      <c r="J62" s="70">
        <v>53.0</v>
      </c>
      <c r="K62" s="53">
        <v>106.0</v>
      </c>
      <c r="L62" s="118">
        <v>45.0</v>
      </c>
      <c r="M62" s="119">
        <v>45.0</v>
      </c>
      <c r="N62" s="55">
        <v>90.0</v>
      </c>
      <c r="O62" s="130">
        <v>53.0</v>
      </c>
      <c r="P62" s="119">
        <v>53.0</v>
      </c>
      <c r="Q62" s="55">
        <v>106.0</v>
      </c>
      <c r="R62" s="118">
        <v>45.0</v>
      </c>
      <c r="S62" s="119">
        <v>45.0</v>
      </c>
      <c r="T62" s="56">
        <v>90.0</v>
      </c>
      <c r="U62" s="120">
        <v>329.0</v>
      </c>
      <c r="V62" s="120">
        <v>327.0</v>
      </c>
      <c r="W62" s="121">
        <v>656.0</v>
      </c>
      <c r="X62" s="59">
        <f t="shared" ref="X62:Y62" si="383">C62+F62+I62</f>
        <v>186</v>
      </c>
      <c r="Y62" s="59">
        <f t="shared" si="383"/>
        <v>184</v>
      </c>
      <c r="Z62" s="59">
        <f t="shared" si="234"/>
        <v>370</v>
      </c>
      <c r="AA62" s="59">
        <f t="shared" ref="AA62:AB62" si="384">L62+O62+R62</f>
        <v>143</v>
      </c>
      <c r="AB62" s="59">
        <f t="shared" si="384"/>
        <v>143</v>
      </c>
      <c r="AC62" s="59">
        <f t="shared" si="236"/>
        <v>286</v>
      </c>
      <c r="AD62" s="59">
        <f t="shared" ref="AD62:AE62" si="385">X62+AA62</f>
        <v>329</v>
      </c>
      <c r="AE62" s="59">
        <f t="shared" si="385"/>
        <v>327</v>
      </c>
      <c r="AF62" s="59">
        <f t="shared" si="238"/>
        <v>656</v>
      </c>
      <c r="AG62" s="1">
        <v>94.0</v>
      </c>
      <c r="AH62" s="1">
        <v>93.0</v>
      </c>
      <c r="AI62" s="1">
        <v>187.0</v>
      </c>
      <c r="AJ62" s="1">
        <v>87.0</v>
      </c>
      <c r="AK62" s="1">
        <v>88.0</v>
      </c>
      <c r="AL62" s="1">
        <v>175.0</v>
      </c>
      <c r="AM62" s="1">
        <v>181.0</v>
      </c>
      <c r="AN62" s="1">
        <v>181.0</v>
      </c>
      <c r="AO62" s="1">
        <v>362.0</v>
      </c>
      <c r="AP62" s="1">
        <v>147.0</v>
      </c>
      <c r="AQ62" s="1">
        <v>148.0</v>
      </c>
      <c r="AR62" s="1">
        <v>295.0</v>
      </c>
      <c r="AS62" s="60">
        <f t="shared" ref="AS62:AU62" si="386">(X62/AP62-1)*100</f>
        <v>26.53061224</v>
      </c>
      <c r="AT62" s="61">
        <f t="shared" si="386"/>
        <v>24.32432432</v>
      </c>
      <c r="AU62" s="62">
        <f t="shared" si="386"/>
        <v>25.42372881</v>
      </c>
      <c r="AV62" s="60">
        <f t="shared" ref="AV62:AX62" si="387">(X62/AG62-1)*100</f>
        <v>97.87234043</v>
      </c>
      <c r="AW62" s="61">
        <f t="shared" si="387"/>
        <v>97.84946237</v>
      </c>
      <c r="AX62" s="63">
        <f t="shared" si="387"/>
        <v>97.86096257</v>
      </c>
      <c r="AY62" s="64">
        <f t="shared" ref="AY62:BA62" si="388">(AA62/X62-1)*100</f>
        <v>-23.11827957</v>
      </c>
      <c r="AZ62" s="61">
        <f t="shared" si="388"/>
        <v>-22.2826087</v>
      </c>
      <c r="BA62" s="62">
        <f t="shared" si="388"/>
        <v>-22.7027027</v>
      </c>
      <c r="BB62" s="60">
        <f t="shared" ref="BB62:BG62" si="389">(AA62/AJ62-1)*100</f>
        <v>64.36781609</v>
      </c>
      <c r="BC62" s="61">
        <f t="shared" si="389"/>
        <v>62.5</v>
      </c>
      <c r="BD62" s="63">
        <f t="shared" si="389"/>
        <v>63.42857143</v>
      </c>
      <c r="BE62" s="64">
        <f t="shared" si="389"/>
        <v>81.7679558</v>
      </c>
      <c r="BF62" s="61">
        <f t="shared" si="389"/>
        <v>80.66298343</v>
      </c>
      <c r="BG62" s="63">
        <f t="shared" si="389"/>
        <v>81.21546961</v>
      </c>
    </row>
    <row r="63" ht="34.5" customHeight="1">
      <c r="A63" s="65">
        <v>24.0</v>
      </c>
      <c r="B63" s="66" t="s">
        <v>54</v>
      </c>
      <c r="C63" s="70">
        <v>2.0</v>
      </c>
      <c r="D63" s="70">
        <v>0.0</v>
      </c>
      <c r="E63" s="49">
        <v>2.0</v>
      </c>
      <c r="F63" s="75"/>
      <c r="G63" s="72"/>
      <c r="H63" s="52">
        <v>0.0</v>
      </c>
      <c r="I63" s="130"/>
      <c r="J63" s="119"/>
      <c r="K63" s="53">
        <v>0.0</v>
      </c>
      <c r="L63" s="118"/>
      <c r="M63" s="119"/>
      <c r="N63" s="55">
        <v>0.0</v>
      </c>
      <c r="O63" s="70">
        <v>4.0</v>
      </c>
      <c r="P63" s="70">
        <v>4.0</v>
      </c>
      <c r="Q63" s="55">
        <v>8.0</v>
      </c>
      <c r="R63" s="70">
        <v>4.0</v>
      </c>
      <c r="S63" s="70">
        <v>4.0</v>
      </c>
      <c r="T63" s="56">
        <v>8.0</v>
      </c>
      <c r="U63" s="120">
        <v>10.0</v>
      </c>
      <c r="V63" s="120">
        <v>8.0</v>
      </c>
      <c r="W63" s="121">
        <v>18.0</v>
      </c>
      <c r="X63" s="59">
        <f t="shared" ref="X63:Y63" si="390">C63+F63+I63</f>
        <v>2</v>
      </c>
      <c r="Y63" s="59">
        <f t="shared" si="390"/>
        <v>0</v>
      </c>
      <c r="Z63" s="59">
        <f t="shared" si="234"/>
        <v>2</v>
      </c>
      <c r="AA63" s="59">
        <f t="shared" ref="AA63:AB63" si="391">L63+O63+R63</f>
        <v>8</v>
      </c>
      <c r="AB63" s="59">
        <f t="shared" si="391"/>
        <v>8</v>
      </c>
      <c r="AC63" s="59">
        <f t="shared" si="236"/>
        <v>16</v>
      </c>
      <c r="AD63" s="59">
        <f t="shared" ref="AD63:AE63" si="392">X63+AA63</f>
        <v>10</v>
      </c>
      <c r="AE63" s="59">
        <f t="shared" si="392"/>
        <v>8</v>
      </c>
      <c r="AF63" s="59">
        <f t="shared" si="238"/>
        <v>18</v>
      </c>
      <c r="AG63" s="1">
        <v>182.0</v>
      </c>
      <c r="AH63" s="1">
        <v>181.0</v>
      </c>
      <c r="AI63" s="1">
        <v>363.0</v>
      </c>
      <c r="AJ63" s="1">
        <v>124.0</v>
      </c>
      <c r="AK63" s="1">
        <v>128.0</v>
      </c>
      <c r="AL63" s="1">
        <v>252.0</v>
      </c>
      <c r="AM63" s="1">
        <v>306.0</v>
      </c>
      <c r="AN63" s="1">
        <v>309.0</v>
      </c>
      <c r="AO63" s="1">
        <v>615.0</v>
      </c>
      <c r="AP63" s="1">
        <v>50.0</v>
      </c>
      <c r="AQ63" s="1">
        <v>51.0</v>
      </c>
      <c r="AR63" s="1">
        <v>101.0</v>
      </c>
      <c r="AS63" s="60">
        <f t="shared" ref="AS63:AU63" si="393">(X63/AP63-1)*100</f>
        <v>-96</v>
      </c>
      <c r="AT63" s="61">
        <f t="shared" si="393"/>
        <v>-100</v>
      </c>
      <c r="AU63" s="62">
        <f t="shared" si="393"/>
        <v>-98.01980198</v>
      </c>
      <c r="AV63" s="60">
        <f t="shared" ref="AV63:AX63" si="394">(X63/AG63-1)*100</f>
        <v>-98.9010989</v>
      </c>
      <c r="AW63" s="61">
        <f t="shared" si="394"/>
        <v>-100</v>
      </c>
      <c r="AX63" s="63">
        <f t="shared" si="394"/>
        <v>-99.44903581</v>
      </c>
      <c r="AY63" s="64">
        <f t="shared" ref="AY63:BA63" si="395">(AA63/X63-1)*100</f>
        <v>300</v>
      </c>
      <c r="AZ63" s="61" t="str">
        <f t="shared" si="395"/>
        <v>#DIV/0!</v>
      </c>
      <c r="BA63" s="62">
        <f t="shared" si="395"/>
        <v>700</v>
      </c>
      <c r="BB63" s="60">
        <f t="shared" ref="BB63:BG63" si="396">(AA63/AJ63-1)*100</f>
        <v>-93.5483871</v>
      </c>
      <c r="BC63" s="61">
        <f t="shared" si="396"/>
        <v>-93.75</v>
      </c>
      <c r="BD63" s="63">
        <f t="shared" si="396"/>
        <v>-93.65079365</v>
      </c>
      <c r="BE63" s="64">
        <f t="shared" si="396"/>
        <v>-96.73202614</v>
      </c>
      <c r="BF63" s="61">
        <f t="shared" si="396"/>
        <v>-97.41100324</v>
      </c>
      <c r="BG63" s="63">
        <f t="shared" si="396"/>
        <v>-97.07317073</v>
      </c>
    </row>
    <row r="64" ht="34.5" customHeight="1">
      <c r="A64" s="45">
        <v>25.0</v>
      </c>
      <c r="B64" s="66" t="s">
        <v>55</v>
      </c>
      <c r="C64" s="67">
        <v>16.0</v>
      </c>
      <c r="D64" s="68">
        <v>19.0</v>
      </c>
      <c r="E64" s="49">
        <v>35.0</v>
      </c>
      <c r="F64" s="118">
        <v>19.0</v>
      </c>
      <c r="G64" s="119">
        <v>14.0</v>
      </c>
      <c r="H64" s="52">
        <v>33.0</v>
      </c>
      <c r="I64" s="130">
        <v>13.0</v>
      </c>
      <c r="J64" s="119">
        <v>14.0</v>
      </c>
      <c r="K64" s="53">
        <v>27.0</v>
      </c>
      <c r="L64" s="118">
        <v>13.0</v>
      </c>
      <c r="M64" s="119">
        <v>9.0</v>
      </c>
      <c r="N64" s="55">
        <v>22.0</v>
      </c>
      <c r="O64" s="130">
        <v>18.0</v>
      </c>
      <c r="P64" s="119">
        <v>18.0</v>
      </c>
      <c r="Q64" s="55">
        <v>36.0</v>
      </c>
      <c r="R64" s="118">
        <v>11.0</v>
      </c>
      <c r="S64" s="119">
        <v>11.0</v>
      </c>
      <c r="T64" s="56">
        <v>22.0</v>
      </c>
      <c r="U64" s="120">
        <v>90.0</v>
      </c>
      <c r="V64" s="120">
        <v>85.0</v>
      </c>
      <c r="W64" s="121">
        <v>175.0</v>
      </c>
      <c r="X64" s="59">
        <f t="shared" ref="X64:Y64" si="397">C64+F64+I64</f>
        <v>48</v>
      </c>
      <c r="Y64" s="59">
        <f t="shared" si="397"/>
        <v>47</v>
      </c>
      <c r="Z64" s="59">
        <f t="shared" si="234"/>
        <v>95</v>
      </c>
      <c r="AA64" s="59">
        <f t="shared" ref="AA64:AB64" si="398">L64+O64+R64</f>
        <v>42</v>
      </c>
      <c r="AB64" s="59">
        <f t="shared" si="398"/>
        <v>38</v>
      </c>
      <c r="AC64" s="59">
        <f t="shared" si="236"/>
        <v>80</v>
      </c>
      <c r="AD64" s="59">
        <f t="shared" ref="AD64:AE64" si="399">X64+AA64</f>
        <v>90</v>
      </c>
      <c r="AE64" s="59">
        <f t="shared" si="399"/>
        <v>85</v>
      </c>
      <c r="AF64" s="59">
        <f t="shared" si="238"/>
        <v>175</v>
      </c>
      <c r="AG64" s="1">
        <v>4.0</v>
      </c>
      <c r="AH64" s="1">
        <v>4.0</v>
      </c>
      <c r="AI64" s="1">
        <v>8.0</v>
      </c>
      <c r="AJ64" s="1">
        <v>0.0</v>
      </c>
      <c r="AK64" s="1">
        <v>0.0</v>
      </c>
      <c r="AL64" s="1">
        <v>0.0</v>
      </c>
      <c r="AM64" s="1">
        <v>4.0</v>
      </c>
      <c r="AN64" s="1">
        <v>4.0</v>
      </c>
      <c r="AO64" s="1">
        <v>8.0</v>
      </c>
      <c r="AP64" s="1">
        <v>47.0</v>
      </c>
      <c r="AQ64" s="1">
        <v>46.0</v>
      </c>
      <c r="AR64" s="1">
        <v>93.0</v>
      </c>
      <c r="AS64" s="60">
        <f t="shared" ref="AS64:AU64" si="400">(X64/AP64-1)*100</f>
        <v>2.127659574</v>
      </c>
      <c r="AT64" s="61">
        <f t="shared" si="400"/>
        <v>2.173913043</v>
      </c>
      <c r="AU64" s="62">
        <f t="shared" si="400"/>
        <v>2.150537634</v>
      </c>
      <c r="AV64" s="60">
        <f t="shared" ref="AV64:AX64" si="401">(X64/AG64-1)*100</f>
        <v>1100</v>
      </c>
      <c r="AW64" s="61">
        <f t="shared" si="401"/>
        <v>1075</v>
      </c>
      <c r="AX64" s="63">
        <f t="shared" si="401"/>
        <v>1087.5</v>
      </c>
      <c r="AY64" s="64">
        <f t="shared" ref="AY64:BA64" si="402">(AA64/X64-1)*100</f>
        <v>-12.5</v>
      </c>
      <c r="AZ64" s="61">
        <f t="shared" si="402"/>
        <v>-19.14893617</v>
      </c>
      <c r="BA64" s="62">
        <f t="shared" si="402"/>
        <v>-15.78947368</v>
      </c>
      <c r="BB64" s="60" t="s">
        <v>50</v>
      </c>
      <c r="BC64" s="61" t="s">
        <v>50</v>
      </c>
      <c r="BD64" s="63" t="s">
        <v>50</v>
      </c>
      <c r="BE64" s="64">
        <f t="shared" ref="BE64:BG64" si="403">(AD64/AM64-1)*100</f>
        <v>2150</v>
      </c>
      <c r="BF64" s="61">
        <f t="shared" si="403"/>
        <v>2025</v>
      </c>
      <c r="BG64" s="63">
        <f t="shared" si="403"/>
        <v>2087.5</v>
      </c>
    </row>
    <row r="65" ht="34.5" customHeight="1">
      <c r="A65" s="65">
        <v>26.0</v>
      </c>
      <c r="B65" s="66" t="s">
        <v>56</v>
      </c>
      <c r="C65" s="70">
        <v>51.0</v>
      </c>
      <c r="D65" s="70">
        <v>51.0</v>
      </c>
      <c r="E65" s="49">
        <v>102.0</v>
      </c>
      <c r="F65" s="118">
        <v>39.0</v>
      </c>
      <c r="G65" s="119">
        <v>39.0</v>
      </c>
      <c r="H65" s="52">
        <v>78.0</v>
      </c>
      <c r="I65" s="70">
        <v>48.0</v>
      </c>
      <c r="J65" s="70">
        <v>52.0</v>
      </c>
      <c r="K65" s="53">
        <v>100.0</v>
      </c>
      <c r="L65" s="118">
        <v>33.0</v>
      </c>
      <c r="M65" s="119">
        <v>33.0</v>
      </c>
      <c r="N65" s="55">
        <v>66.0</v>
      </c>
      <c r="O65" s="130">
        <v>35.0</v>
      </c>
      <c r="P65" s="119">
        <v>35.0</v>
      </c>
      <c r="Q65" s="55">
        <v>70.0</v>
      </c>
      <c r="R65" s="70">
        <v>25.0</v>
      </c>
      <c r="S65" s="70">
        <v>25.0</v>
      </c>
      <c r="T65" s="56">
        <v>50.0</v>
      </c>
      <c r="U65" s="120">
        <v>231.0</v>
      </c>
      <c r="V65" s="120">
        <v>235.0</v>
      </c>
      <c r="W65" s="121">
        <v>466.0</v>
      </c>
      <c r="X65" s="59">
        <f t="shared" ref="X65:Y65" si="404">C65+F65+I65</f>
        <v>138</v>
      </c>
      <c r="Y65" s="59">
        <f t="shared" si="404"/>
        <v>142</v>
      </c>
      <c r="Z65" s="59">
        <f t="shared" si="234"/>
        <v>280</v>
      </c>
      <c r="AA65" s="59">
        <f t="shared" ref="AA65:AB65" si="405">L65+O65+R65</f>
        <v>93</v>
      </c>
      <c r="AB65" s="59">
        <f t="shared" si="405"/>
        <v>93</v>
      </c>
      <c r="AC65" s="59">
        <f t="shared" si="236"/>
        <v>186</v>
      </c>
      <c r="AD65" s="59">
        <f t="shared" ref="AD65:AE65" si="406">X65+AA65</f>
        <v>231</v>
      </c>
      <c r="AE65" s="59">
        <f t="shared" si="406"/>
        <v>235</v>
      </c>
      <c r="AF65" s="59">
        <f t="shared" si="238"/>
        <v>466</v>
      </c>
      <c r="AG65" s="1">
        <v>276.0</v>
      </c>
      <c r="AH65" s="1">
        <v>286.0</v>
      </c>
      <c r="AI65" s="1">
        <v>562.0</v>
      </c>
      <c r="AJ65" s="1">
        <v>139.0</v>
      </c>
      <c r="AK65" s="1">
        <v>140.0</v>
      </c>
      <c r="AL65" s="1">
        <v>279.0</v>
      </c>
      <c r="AM65" s="1">
        <v>415.0</v>
      </c>
      <c r="AN65" s="1">
        <v>426.0</v>
      </c>
      <c r="AO65" s="1">
        <v>841.0</v>
      </c>
      <c r="AP65" s="1">
        <v>115.0</v>
      </c>
      <c r="AQ65" s="1">
        <v>113.0</v>
      </c>
      <c r="AR65" s="1">
        <v>228.0</v>
      </c>
      <c r="AS65" s="60">
        <f t="shared" ref="AS65:AU65" si="407">(X65/AP65-1)*100</f>
        <v>20</v>
      </c>
      <c r="AT65" s="61">
        <f t="shared" si="407"/>
        <v>25.66371681</v>
      </c>
      <c r="AU65" s="62">
        <f t="shared" si="407"/>
        <v>22.80701754</v>
      </c>
      <c r="AV65" s="60">
        <f t="shared" ref="AV65:AX65" si="408">(X65/AG65-1)*100</f>
        <v>-50</v>
      </c>
      <c r="AW65" s="61">
        <f t="shared" si="408"/>
        <v>-50.34965035</v>
      </c>
      <c r="AX65" s="63">
        <f t="shared" si="408"/>
        <v>-50.17793594</v>
      </c>
      <c r="AY65" s="64">
        <f t="shared" ref="AY65:BA65" si="409">(AA65/X65-1)*100</f>
        <v>-32.60869565</v>
      </c>
      <c r="AZ65" s="61">
        <f t="shared" si="409"/>
        <v>-34.50704225</v>
      </c>
      <c r="BA65" s="62">
        <f t="shared" si="409"/>
        <v>-33.57142857</v>
      </c>
      <c r="BB65" s="60">
        <f t="shared" ref="BB65:BG65" si="410">(AA65/AJ65-1)*100</f>
        <v>-33.09352518</v>
      </c>
      <c r="BC65" s="61">
        <f t="shared" si="410"/>
        <v>-33.57142857</v>
      </c>
      <c r="BD65" s="63">
        <f t="shared" si="410"/>
        <v>-33.33333333</v>
      </c>
      <c r="BE65" s="64">
        <f t="shared" si="410"/>
        <v>-44.3373494</v>
      </c>
      <c r="BF65" s="61">
        <f t="shared" si="410"/>
        <v>-44.83568075</v>
      </c>
      <c r="BG65" s="63">
        <f t="shared" si="410"/>
        <v>-44.58977408</v>
      </c>
    </row>
    <row r="66" ht="34.5" customHeight="1">
      <c r="A66" s="45">
        <v>27.0</v>
      </c>
      <c r="B66" s="73" t="s">
        <v>57</v>
      </c>
      <c r="C66" s="70">
        <v>763.0</v>
      </c>
      <c r="D66" s="70">
        <v>763.0</v>
      </c>
      <c r="E66" s="49">
        <v>1526.0</v>
      </c>
      <c r="F66" s="76">
        <v>661.0</v>
      </c>
      <c r="G66" s="76">
        <v>660.0</v>
      </c>
      <c r="H66" s="52">
        <v>1321.0</v>
      </c>
      <c r="I66" s="76">
        <v>338.0</v>
      </c>
      <c r="J66" s="76">
        <v>333.0</v>
      </c>
      <c r="K66" s="53">
        <v>671.0</v>
      </c>
      <c r="L66" s="76">
        <v>311.0</v>
      </c>
      <c r="M66" s="76">
        <v>277.0</v>
      </c>
      <c r="N66" s="55">
        <v>588.0</v>
      </c>
      <c r="O66" s="76">
        <v>318.0</v>
      </c>
      <c r="P66" s="76">
        <v>303.0</v>
      </c>
      <c r="Q66" s="55">
        <v>621.0</v>
      </c>
      <c r="R66" s="76">
        <v>272.0</v>
      </c>
      <c r="S66" s="76">
        <v>268.0</v>
      </c>
      <c r="T66" s="56">
        <v>540.0</v>
      </c>
      <c r="U66" s="120">
        <v>2663.0</v>
      </c>
      <c r="V66" s="120">
        <v>2604.0</v>
      </c>
      <c r="W66" s="121">
        <v>5267.0</v>
      </c>
      <c r="X66" s="59">
        <f t="shared" ref="X66:Y66" si="411">C66+F66+I66</f>
        <v>1762</v>
      </c>
      <c r="Y66" s="59">
        <f t="shared" si="411"/>
        <v>1756</v>
      </c>
      <c r="Z66" s="59">
        <f t="shared" si="234"/>
        <v>3518</v>
      </c>
      <c r="AA66" s="59">
        <f t="shared" ref="AA66:AB66" si="412">L66+O66+R66</f>
        <v>901</v>
      </c>
      <c r="AB66" s="59">
        <f t="shared" si="412"/>
        <v>848</v>
      </c>
      <c r="AC66" s="59">
        <f t="shared" si="236"/>
        <v>1749</v>
      </c>
      <c r="AD66" s="59">
        <f t="shared" ref="AD66:AE66" si="413">X66+AA66</f>
        <v>2663</v>
      </c>
      <c r="AE66" s="59">
        <f t="shared" si="413"/>
        <v>2604</v>
      </c>
      <c r="AF66" s="59">
        <f t="shared" si="238"/>
        <v>5267</v>
      </c>
      <c r="AG66" s="1">
        <v>2320.0</v>
      </c>
      <c r="AH66" s="1">
        <v>2318.0</v>
      </c>
      <c r="AI66" s="1">
        <v>4638.0</v>
      </c>
      <c r="AJ66" s="1">
        <v>2606.0</v>
      </c>
      <c r="AK66" s="1">
        <v>2607.0</v>
      </c>
      <c r="AL66" s="1">
        <v>5213.0</v>
      </c>
      <c r="AM66" s="1">
        <v>4926.0</v>
      </c>
      <c r="AN66" s="1">
        <v>4925.0</v>
      </c>
      <c r="AO66" s="1">
        <v>9851.0</v>
      </c>
      <c r="AP66" s="1">
        <v>770.0</v>
      </c>
      <c r="AQ66" s="1">
        <v>669.0</v>
      </c>
      <c r="AR66" s="1">
        <v>1439.0</v>
      </c>
      <c r="AS66" s="60">
        <f t="shared" ref="AS66:AU66" si="414">(X66/AP66-1)*100</f>
        <v>128.8311688</v>
      </c>
      <c r="AT66" s="61">
        <f t="shared" si="414"/>
        <v>162.4813154</v>
      </c>
      <c r="AU66" s="62">
        <f t="shared" si="414"/>
        <v>144.4753301</v>
      </c>
      <c r="AV66" s="60">
        <f t="shared" ref="AV66:AX66" si="415">(X66/AG66-1)*100</f>
        <v>-24.05172414</v>
      </c>
      <c r="AW66" s="61">
        <f t="shared" si="415"/>
        <v>-24.24503883</v>
      </c>
      <c r="AX66" s="63">
        <f t="shared" si="415"/>
        <v>-24.1483398</v>
      </c>
      <c r="AY66" s="64">
        <f t="shared" ref="AY66:BA66" si="416">(AA66/X66-1)*100</f>
        <v>-48.86492622</v>
      </c>
      <c r="AZ66" s="61">
        <f t="shared" si="416"/>
        <v>-51.70842825</v>
      </c>
      <c r="BA66" s="62">
        <f t="shared" si="416"/>
        <v>-50.28425242</v>
      </c>
      <c r="BB66" s="60">
        <f t="shared" ref="BB66:BG66" si="417">(AA66/AJ66-1)*100</f>
        <v>-65.42594014</v>
      </c>
      <c r="BC66" s="61">
        <f t="shared" si="417"/>
        <v>-67.47219026</v>
      </c>
      <c r="BD66" s="63">
        <f t="shared" si="417"/>
        <v>-66.44926146</v>
      </c>
      <c r="BE66" s="64">
        <f t="shared" si="417"/>
        <v>-45.93991068</v>
      </c>
      <c r="BF66" s="61">
        <f t="shared" si="417"/>
        <v>-47.12690355</v>
      </c>
      <c r="BG66" s="63">
        <f t="shared" si="417"/>
        <v>-46.53334687</v>
      </c>
    </row>
    <row r="67" ht="34.5" customHeight="1">
      <c r="A67" s="65">
        <v>28.0</v>
      </c>
      <c r="B67" s="73" t="s">
        <v>58</v>
      </c>
      <c r="C67" s="70">
        <v>75.0</v>
      </c>
      <c r="D67" s="70">
        <v>75.0</v>
      </c>
      <c r="E67" s="49">
        <v>150.0</v>
      </c>
      <c r="F67" s="76">
        <v>60.0</v>
      </c>
      <c r="G67" s="76">
        <v>60.0</v>
      </c>
      <c r="H67" s="52">
        <v>120.0</v>
      </c>
      <c r="I67" s="76">
        <v>68.0</v>
      </c>
      <c r="J67" s="76">
        <v>69.0</v>
      </c>
      <c r="K67" s="53">
        <v>137.0</v>
      </c>
      <c r="L67" s="76">
        <v>77.0</v>
      </c>
      <c r="M67" s="76">
        <v>77.0</v>
      </c>
      <c r="N67" s="55">
        <v>154.0</v>
      </c>
      <c r="O67" s="76">
        <v>78.0</v>
      </c>
      <c r="P67" s="76">
        <v>79.0</v>
      </c>
      <c r="Q67" s="55">
        <v>157.0</v>
      </c>
      <c r="R67" s="76">
        <v>76.0</v>
      </c>
      <c r="S67" s="76">
        <v>76.0</v>
      </c>
      <c r="T67" s="56">
        <v>152.0</v>
      </c>
      <c r="U67" s="120">
        <v>434.0</v>
      </c>
      <c r="V67" s="120">
        <v>436.0</v>
      </c>
      <c r="W67" s="121">
        <v>870.0</v>
      </c>
      <c r="X67" s="59">
        <f t="shared" ref="X67:Y67" si="418">C67+F67+I67</f>
        <v>203</v>
      </c>
      <c r="Y67" s="59">
        <f t="shared" si="418"/>
        <v>204</v>
      </c>
      <c r="Z67" s="59">
        <f t="shared" si="234"/>
        <v>407</v>
      </c>
      <c r="AA67" s="59">
        <f t="shared" ref="AA67:AB67" si="419">L67+O67+R67</f>
        <v>231</v>
      </c>
      <c r="AB67" s="59">
        <f t="shared" si="419"/>
        <v>232</v>
      </c>
      <c r="AC67" s="59">
        <f t="shared" si="236"/>
        <v>463</v>
      </c>
      <c r="AD67" s="59">
        <f t="shared" ref="AD67:AE67" si="420">X67+AA67</f>
        <v>434</v>
      </c>
      <c r="AE67" s="59">
        <f t="shared" si="420"/>
        <v>436</v>
      </c>
      <c r="AF67" s="59">
        <f t="shared" si="238"/>
        <v>870</v>
      </c>
      <c r="AG67" s="1">
        <v>238.0</v>
      </c>
      <c r="AH67" s="1">
        <v>239.0</v>
      </c>
      <c r="AI67" s="1">
        <v>477.0</v>
      </c>
      <c r="AJ67" s="1">
        <v>375.0</v>
      </c>
      <c r="AK67" s="1">
        <v>280.0</v>
      </c>
      <c r="AL67" s="1">
        <v>655.0</v>
      </c>
      <c r="AM67" s="1">
        <v>613.0</v>
      </c>
      <c r="AN67" s="1">
        <v>519.0</v>
      </c>
      <c r="AO67" s="1">
        <v>1132.0</v>
      </c>
      <c r="AP67" s="1">
        <v>194.0</v>
      </c>
      <c r="AQ67" s="1">
        <v>194.0</v>
      </c>
      <c r="AR67" s="1">
        <v>388.0</v>
      </c>
      <c r="AS67" s="60">
        <f t="shared" ref="AS67:AU67" si="421">(X67/AP67-1)*100</f>
        <v>4.639175258</v>
      </c>
      <c r="AT67" s="61">
        <f t="shared" si="421"/>
        <v>5.154639175</v>
      </c>
      <c r="AU67" s="62">
        <f t="shared" si="421"/>
        <v>4.896907216</v>
      </c>
      <c r="AV67" s="60">
        <f t="shared" ref="AV67:AX67" si="422">(X67/AG67-1)*100</f>
        <v>-14.70588235</v>
      </c>
      <c r="AW67" s="61">
        <f t="shared" si="422"/>
        <v>-14.64435146</v>
      </c>
      <c r="AX67" s="63">
        <f t="shared" si="422"/>
        <v>-14.67505241</v>
      </c>
      <c r="AY67" s="64">
        <f t="shared" ref="AY67:BA67" si="423">(AA67/X67-1)*100</f>
        <v>13.79310345</v>
      </c>
      <c r="AZ67" s="61">
        <f t="shared" si="423"/>
        <v>13.7254902</v>
      </c>
      <c r="BA67" s="62">
        <f t="shared" si="423"/>
        <v>13.75921376</v>
      </c>
      <c r="BB67" s="60">
        <f t="shared" ref="BB67:BG67" si="424">(AA67/AJ67-1)*100</f>
        <v>-38.4</v>
      </c>
      <c r="BC67" s="61">
        <f t="shared" si="424"/>
        <v>-17.14285714</v>
      </c>
      <c r="BD67" s="63">
        <f t="shared" si="424"/>
        <v>-29.3129771</v>
      </c>
      <c r="BE67" s="64">
        <f t="shared" si="424"/>
        <v>-29.20065253</v>
      </c>
      <c r="BF67" s="61">
        <f t="shared" si="424"/>
        <v>-15.99229287</v>
      </c>
      <c r="BG67" s="63">
        <f t="shared" si="424"/>
        <v>-23.14487633</v>
      </c>
    </row>
    <row r="68" ht="34.5" customHeight="1">
      <c r="A68" s="45">
        <v>29.0</v>
      </c>
      <c r="B68" s="73" t="s">
        <v>59</v>
      </c>
      <c r="C68" s="76">
        <v>48.0</v>
      </c>
      <c r="D68" s="76">
        <v>48.0</v>
      </c>
      <c r="E68" s="49">
        <v>96.0</v>
      </c>
      <c r="F68" s="76">
        <v>49.0</v>
      </c>
      <c r="G68" s="76">
        <v>50.0</v>
      </c>
      <c r="H68" s="52">
        <v>99.0</v>
      </c>
      <c r="I68" s="76">
        <v>144.0</v>
      </c>
      <c r="J68" s="76">
        <v>143.0</v>
      </c>
      <c r="K68" s="53">
        <v>287.0</v>
      </c>
      <c r="L68" s="118">
        <v>25.0</v>
      </c>
      <c r="M68" s="119">
        <v>25.0</v>
      </c>
      <c r="N68" s="55">
        <v>50.0</v>
      </c>
      <c r="O68" s="130">
        <v>28.0</v>
      </c>
      <c r="P68" s="119">
        <v>28.0</v>
      </c>
      <c r="Q68" s="55">
        <v>56.0</v>
      </c>
      <c r="R68" s="76">
        <v>129.0</v>
      </c>
      <c r="S68" s="76">
        <v>123.0</v>
      </c>
      <c r="T68" s="56">
        <v>252.0</v>
      </c>
      <c r="U68" s="120">
        <v>423.0</v>
      </c>
      <c r="V68" s="120">
        <v>417.0</v>
      </c>
      <c r="W68" s="121">
        <v>840.0</v>
      </c>
      <c r="X68" s="59">
        <f t="shared" ref="X68:Y68" si="425">C68+F68+I68</f>
        <v>241</v>
      </c>
      <c r="Y68" s="59">
        <f t="shared" si="425"/>
        <v>241</v>
      </c>
      <c r="Z68" s="59">
        <f t="shared" si="234"/>
        <v>482</v>
      </c>
      <c r="AA68" s="59">
        <f t="shared" ref="AA68:AB68" si="426">L68+O68+R68</f>
        <v>182</v>
      </c>
      <c r="AB68" s="59">
        <f t="shared" si="426"/>
        <v>176</v>
      </c>
      <c r="AC68" s="59">
        <f t="shared" si="236"/>
        <v>358</v>
      </c>
      <c r="AD68" s="59">
        <f t="shared" ref="AD68:AE68" si="427">X68+AA68</f>
        <v>423</v>
      </c>
      <c r="AE68" s="59">
        <f t="shared" si="427"/>
        <v>417</v>
      </c>
      <c r="AF68" s="59">
        <f t="shared" si="238"/>
        <v>840</v>
      </c>
      <c r="AG68" s="1">
        <v>61.0</v>
      </c>
      <c r="AH68" s="1">
        <v>61.0</v>
      </c>
      <c r="AI68" s="1">
        <v>122.0</v>
      </c>
      <c r="AJ68" s="1">
        <v>105.0</v>
      </c>
      <c r="AK68" s="1">
        <v>102.0</v>
      </c>
      <c r="AL68" s="1">
        <v>207.0</v>
      </c>
      <c r="AM68" s="1">
        <v>166.0</v>
      </c>
      <c r="AN68" s="1">
        <v>163.0</v>
      </c>
      <c r="AO68" s="1">
        <v>329.0</v>
      </c>
      <c r="AP68" s="1">
        <v>78.0</v>
      </c>
      <c r="AQ68" s="1">
        <v>86.0</v>
      </c>
      <c r="AR68" s="1">
        <v>164.0</v>
      </c>
      <c r="AS68" s="60">
        <f t="shared" ref="AS68:AU68" si="428">(X68/AP68-1)*100</f>
        <v>208.974359</v>
      </c>
      <c r="AT68" s="61">
        <f t="shared" si="428"/>
        <v>180.2325581</v>
      </c>
      <c r="AU68" s="62">
        <f t="shared" si="428"/>
        <v>193.902439</v>
      </c>
      <c r="AV68" s="60">
        <f t="shared" ref="AV68:AX68" si="429">(X68/AG68-1)*100</f>
        <v>295.0819672</v>
      </c>
      <c r="AW68" s="61">
        <f t="shared" si="429"/>
        <v>295.0819672</v>
      </c>
      <c r="AX68" s="63">
        <f t="shared" si="429"/>
        <v>295.0819672</v>
      </c>
      <c r="AY68" s="64">
        <f t="shared" ref="AY68:BA68" si="430">(AA68/X68-1)*100</f>
        <v>-24.4813278</v>
      </c>
      <c r="AZ68" s="61">
        <f t="shared" si="430"/>
        <v>-26.97095436</v>
      </c>
      <c r="BA68" s="62">
        <f t="shared" si="430"/>
        <v>-25.72614108</v>
      </c>
      <c r="BB68" s="60">
        <f t="shared" ref="BB68:BG68" si="431">(AA68/AJ68-1)*100</f>
        <v>73.33333333</v>
      </c>
      <c r="BC68" s="61">
        <f t="shared" si="431"/>
        <v>72.54901961</v>
      </c>
      <c r="BD68" s="63">
        <f t="shared" si="431"/>
        <v>72.9468599</v>
      </c>
      <c r="BE68" s="64">
        <f t="shared" si="431"/>
        <v>154.8192771</v>
      </c>
      <c r="BF68" s="61">
        <f t="shared" si="431"/>
        <v>155.8282209</v>
      </c>
      <c r="BG68" s="63">
        <f t="shared" si="431"/>
        <v>155.3191489</v>
      </c>
    </row>
    <row r="69" ht="34.5" customHeight="1">
      <c r="A69" s="65">
        <v>30.0</v>
      </c>
      <c r="B69" s="73" t="s">
        <v>60</v>
      </c>
      <c r="C69" s="70">
        <v>119.0</v>
      </c>
      <c r="D69" s="70">
        <v>119.0</v>
      </c>
      <c r="E69" s="49">
        <v>238.0</v>
      </c>
      <c r="F69" s="76">
        <v>133.0</v>
      </c>
      <c r="G69" s="76">
        <v>132.0</v>
      </c>
      <c r="H69" s="52">
        <v>265.0</v>
      </c>
      <c r="I69" s="76">
        <v>156.0</v>
      </c>
      <c r="J69" s="76">
        <v>156.0</v>
      </c>
      <c r="K69" s="53">
        <v>312.0</v>
      </c>
      <c r="L69" s="76">
        <v>149.0</v>
      </c>
      <c r="M69" s="76">
        <v>149.0</v>
      </c>
      <c r="N69" s="55">
        <v>298.0</v>
      </c>
      <c r="O69" s="76">
        <v>165.0</v>
      </c>
      <c r="P69" s="76">
        <v>166.0</v>
      </c>
      <c r="Q69" s="55">
        <v>331.0</v>
      </c>
      <c r="R69" s="76">
        <v>155.0</v>
      </c>
      <c r="S69" s="76">
        <v>155.0</v>
      </c>
      <c r="T69" s="56">
        <v>310.0</v>
      </c>
      <c r="U69" s="120">
        <v>877.0</v>
      </c>
      <c r="V69" s="120">
        <v>877.0</v>
      </c>
      <c r="W69" s="121">
        <v>1754.0</v>
      </c>
      <c r="X69" s="59">
        <f t="shared" ref="X69:Y69" si="432">C69+F69+I69</f>
        <v>408</v>
      </c>
      <c r="Y69" s="59">
        <f t="shared" si="432"/>
        <v>407</v>
      </c>
      <c r="Z69" s="59">
        <f t="shared" si="234"/>
        <v>815</v>
      </c>
      <c r="AA69" s="59">
        <f t="shared" ref="AA69:AB69" si="433">L69+O69+R69</f>
        <v>469</v>
      </c>
      <c r="AB69" s="59">
        <f t="shared" si="433"/>
        <v>470</v>
      </c>
      <c r="AC69" s="59">
        <f t="shared" si="236"/>
        <v>939</v>
      </c>
      <c r="AD69" s="59">
        <f t="shared" ref="AD69:AE69" si="434">X69+AA69</f>
        <v>877</v>
      </c>
      <c r="AE69" s="59">
        <f t="shared" si="434"/>
        <v>877</v>
      </c>
      <c r="AF69" s="59">
        <f t="shared" si="238"/>
        <v>1754</v>
      </c>
      <c r="AG69" s="1">
        <v>428.0</v>
      </c>
      <c r="AH69" s="1">
        <v>428.0</v>
      </c>
      <c r="AI69" s="1">
        <v>856.0</v>
      </c>
      <c r="AJ69" s="1">
        <v>521.0</v>
      </c>
      <c r="AK69" s="1">
        <v>521.0</v>
      </c>
      <c r="AL69" s="1">
        <v>1042.0</v>
      </c>
      <c r="AM69" s="1">
        <v>949.0</v>
      </c>
      <c r="AN69" s="1">
        <v>949.0</v>
      </c>
      <c r="AO69" s="1">
        <v>1898.0</v>
      </c>
      <c r="AP69" s="1">
        <v>484.0</v>
      </c>
      <c r="AQ69" s="1">
        <v>485.0</v>
      </c>
      <c r="AR69" s="1">
        <v>969.0</v>
      </c>
      <c r="AS69" s="60">
        <f t="shared" ref="AS69:AU69" si="435">(X69/AP69-1)*100</f>
        <v>-15.70247934</v>
      </c>
      <c r="AT69" s="61">
        <f t="shared" si="435"/>
        <v>-16.08247423</v>
      </c>
      <c r="AU69" s="62">
        <f t="shared" si="435"/>
        <v>-15.89267286</v>
      </c>
      <c r="AV69" s="60">
        <f t="shared" ref="AV69:AX69" si="436">(X69/AG69-1)*100</f>
        <v>-4.672897196</v>
      </c>
      <c r="AW69" s="61">
        <f t="shared" si="436"/>
        <v>-4.906542056</v>
      </c>
      <c r="AX69" s="63">
        <f t="shared" si="436"/>
        <v>-4.789719626</v>
      </c>
      <c r="AY69" s="64">
        <f t="shared" ref="AY69:BA69" si="437">(AA69/X69-1)*100</f>
        <v>14.95098039</v>
      </c>
      <c r="AZ69" s="61">
        <f t="shared" si="437"/>
        <v>15.47911548</v>
      </c>
      <c r="BA69" s="62">
        <f t="shared" si="437"/>
        <v>15.21472393</v>
      </c>
      <c r="BB69" s="60">
        <f t="shared" ref="BB69:BG69" si="438">(AA69/AJ69-1)*100</f>
        <v>-9.980806142</v>
      </c>
      <c r="BC69" s="61">
        <f t="shared" si="438"/>
        <v>-9.788867562</v>
      </c>
      <c r="BD69" s="63">
        <f t="shared" si="438"/>
        <v>-9.884836852</v>
      </c>
      <c r="BE69" s="64">
        <f t="shared" si="438"/>
        <v>-7.586933614</v>
      </c>
      <c r="BF69" s="61">
        <f t="shared" si="438"/>
        <v>-7.586933614</v>
      </c>
      <c r="BG69" s="63">
        <f t="shared" si="438"/>
        <v>-7.586933614</v>
      </c>
    </row>
    <row r="70" ht="34.5" customHeight="1">
      <c r="A70" s="45">
        <v>31.0</v>
      </c>
      <c r="B70" s="83" t="s">
        <v>61</v>
      </c>
      <c r="C70" s="132">
        <v>5.0</v>
      </c>
      <c r="D70" s="133">
        <v>5.0</v>
      </c>
      <c r="E70" s="49">
        <v>10.0</v>
      </c>
      <c r="F70" s="134">
        <v>12.0</v>
      </c>
      <c r="G70" s="135">
        <v>12.0</v>
      </c>
      <c r="H70" s="52">
        <v>24.0</v>
      </c>
      <c r="I70" s="132">
        <v>9.0</v>
      </c>
      <c r="J70" s="133">
        <v>9.0</v>
      </c>
      <c r="K70" s="53">
        <v>18.0</v>
      </c>
      <c r="L70" s="134">
        <v>2.0</v>
      </c>
      <c r="M70" s="135">
        <v>2.0</v>
      </c>
      <c r="N70" s="55">
        <v>4.0</v>
      </c>
      <c r="O70" s="132">
        <v>6.0</v>
      </c>
      <c r="P70" s="133">
        <v>6.0</v>
      </c>
      <c r="Q70" s="55">
        <v>12.0</v>
      </c>
      <c r="R70" s="134">
        <v>4.0</v>
      </c>
      <c r="S70" s="135">
        <v>4.0</v>
      </c>
      <c r="T70" s="56">
        <v>8.0</v>
      </c>
      <c r="U70" s="120">
        <v>38.0</v>
      </c>
      <c r="V70" s="120">
        <v>38.0</v>
      </c>
      <c r="W70" s="121">
        <v>76.0</v>
      </c>
      <c r="X70" s="59">
        <f t="shared" ref="X70:Y70" si="439">C70+F70+I70</f>
        <v>26</v>
      </c>
      <c r="Y70" s="59">
        <f t="shared" si="439"/>
        <v>26</v>
      </c>
      <c r="Z70" s="59">
        <f t="shared" si="234"/>
        <v>52</v>
      </c>
      <c r="AA70" s="59">
        <f t="shared" ref="AA70:AB70" si="440">L70+O70+R70</f>
        <v>12</v>
      </c>
      <c r="AB70" s="59">
        <f t="shared" si="440"/>
        <v>12</v>
      </c>
      <c r="AC70" s="59">
        <f t="shared" si="236"/>
        <v>24</v>
      </c>
      <c r="AD70" s="59">
        <f t="shared" ref="AD70:AE70" si="441">X70+AA70</f>
        <v>38</v>
      </c>
      <c r="AE70" s="59">
        <f t="shared" si="441"/>
        <v>38</v>
      </c>
      <c r="AF70" s="59">
        <f t="shared" si="238"/>
        <v>76</v>
      </c>
      <c r="AG70" s="1">
        <v>9.0</v>
      </c>
      <c r="AH70" s="1">
        <v>9.0</v>
      </c>
      <c r="AI70" s="1">
        <v>18.0</v>
      </c>
      <c r="AJ70" s="1">
        <v>20.0</v>
      </c>
      <c r="AK70" s="1">
        <v>20.0</v>
      </c>
      <c r="AL70" s="1">
        <v>40.0</v>
      </c>
      <c r="AM70" s="1">
        <v>29.0</v>
      </c>
      <c r="AN70" s="1">
        <v>29.0</v>
      </c>
      <c r="AO70" s="1">
        <v>58.0</v>
      </c>
      <c r="AP70" s="1">
        <v>6.0</v>
      </c>
      <c r="AQ70" s="1">
        <v>6.0</v>
      </c>
      <c r="AR70" s="1">
        <v>12.0</v>
      </c>
      <c r="AS70" s="60">
        <f t="shared" ref="AS70:AU70" si="442">(X70/AP70-1)*100</f>
        <v>333.3333333</v>
      </c>
      <c r="AT70" s="61">
        <f t="shared" si="442"/>
        <v>333.3333333</v>
      </c>
      <c r="AU70" s="62">
        <f t="shared" si="442"/>
        <v>333.3333333</v>
      </c>
      <c r="AV70" s="60">
        <f t="shared" ref="AV70:AX70" si="443">(X70/AG70-1)*100</f>
        <v>188.8888889</v>
      </c>
      <c r="AW70" s="61">
        <f t="shared" si="443"/>
        <v>188.8888889</v>
      </c>
      <c r="AX70" s="63">
        <f t="shared" si="443"/>
        <v>188.8888889</v>
      </c>
      <c r="AY70" s="64">
        <f t="shared" ref="AY70:BA70" si="444">(AA70/X70-1)*100</f>
        <v>-53.84615385</v>
      </c>
      <c r="AZ70" s="61">
        <f t="shared" si="444"/>
        <v>-53.84615385</v>
      </c>
      <c r="BA70" s="62">
        <f t="shared" si="444"/>
        <v>-53.84615385</v>
      </c>
      <c r="BB70" s="60">
        <f t="shared" ref="BB70:BG70" si="445">(AA70/AJ70-1)*100</f>
        <v>-40</v>
      </c>
      <c r="BC70" s="61">
        <f t="shared" si="445"/>
        <v>-40</v>
      </c>
      <c r="BD70" s="63">
        <f t="shared" si="445"/>
        <v>-40</v>
      </c>
      <c r="BE70" s="64">
        <f t="shared" si="445"/>
        <v>31.03448276</v>
      </c>
      <c r="BF70" s="61">
        <f t="shared" si="445"/>
        <v>31.03448276</v>
      </c>
      <c r="BG70" s="63">
        <f t="shared" si="445"/>
        <v>31.03448276</v>
      </c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</sheetData>
  <mergeCells count="32">
    <mergeCell ref="AD2:AF2"/>
    <mergeCell ref="AS2:AU2"/>
    <mergeCell ref="AV2:AX2"/>
    <mergeCell ref="AY2:BA2"/>
    <mergeCell ref="BB2:BD2"/>
    <mergeCell ref="BE2:BG2"/>
    <mergeCell ref="AS37:BG37"/>
    <mergeCell ref="AS1:BG1"/>
    <mergeCell ref="C2:E2"/>
    <mergeCell ref="F2:H2"/>
    <mergeCell ref="I2:K2"/>
    <mergeCell ref="L2:N2"/>
    <mergeCell ref="X2:Z2"/>
    <mergeCell ref="X1:AF1"/>
    <mergeCell ref="O2:Q2"/>
    <mergeCell ref="R2:T2"/>
    <mergeCell ref="C38:E38"/>
    <mergeCell ref="F38:H38"/>
    <mergeCell ref="I38:K38"/>
    <mergeCell ref="L38:N38"/>
    <mergeCell ref="AY38:BA38"/>
    <mergeCell ref="BB38:BD38"/>
    <mergeCell ref="BE38:BG38"/>
    <mergeCell ref="O38:Q38"/>
    <mergeCell ref="R38:T38"/>
    <mergeCell ref="AA38:AC38"/>
    <mergeCell ref="AD38:AF38"/>
    <mergeCell ref="AS38:AU38"/>
    <mergeCell ref="AV38:AX38"/>
    <mergeCell ref="X37:AF37"/>
    <mergeCell ref="X38:Z38"/>
    <mergeCell ref="AA2:AC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6.29"/>
    <col customWidth="1" min="2" max="2" width="18.71"/>
    <col customWidth="1" hidden="1" min="3" max="20" width="12.71"/>
    <col customWidth="1" hidden="1" min="21" max="22" width="14.71"/>
    <col customWidth="1" hidden="1" min="23" max="23" width="15.86"/>
    <col customWidth="1" min="24" max="25" width="9.14"/>
    <col customWidth="1" min="26" max="26" width="14.14"/>
    <col customWidth="1" min="27" max="28" width="9.14"/>
    <col customWidth="1" min="29" max="29" width="14.43"/>
    <col customWidth="1" min="30" max="31" width="10.29"/>
    <col customWidth="1" min="32" max="32" width="14.43"/>
    <col customWidth="1" min="33" max="40" width="9.14"/>
    <col customWidth="1" min="41" max="41" width="10.57"/>
    <col customWidth="1" min="42" max="43" width="9.14"/>
    <col customWidth="1" min="44" max="44" width="10.57"/>
    <col customWidth="1" min="45" max="59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ht="15.0" customHeight="1">
      <c r="A4" s="1"/>
      <c r="B4" s="1"/>
      <c r="C4" s="136" t="s">
        <v>66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 t="s">
        <v>67</v>
      </c>
      <c r="Y5" s="3"/>
      <c r="Z5" s="3"/>
      <c r="AA5" s="3"/>
      <c r="AB5" s="3"/>
      <c r="AC5" s="3"/>
      <c r="AD5" s="3"/>
      <c r="AE5" s="3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37" t="s">
        <v>1</v>
      </c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9"/>
    </row>
    <row r="6">
      <c r="A6" s="140" t="s">
        <v>2</v>
      </c>
      <c r="B6" s="141" t="s">
        <v>3</v>
      </c>
      <c r="C6" s="11" t="s">
        <v>4</v>
      </c>
      <c r="D6" s="7"/>
      <c r="E6" s="8"/>
      <c r="F6" s="12" t="s">
        <v>5</v>
      </c>
      <c r="G6" s="7"/>
      <c r="H6" s="8"/>
      <c r="I6" s="11" t="s">
        <v>6</v>
      </c>
      <c r="J6" s="7"/>
      <c r="K6" s="8"/>
      <c r="L6" s="11" t="s">
        <v>7</v>
      </c>
      <c r="M6" s="7"/>
      <c r="N6" s="8"/>
      <c r="O6" s="11" t="s">
        <v>8</v>
      </c>
      <c r="P6" s="7"/>
      <c r="Q6" s="8"/>
      <c r="R6" s="11" t="s">
        <v>9</v>
      </c>
      <c r="S6" s="7"/>
      <c r="T6" s="8"/>
      <c r="U6" s="101" t="s">
        <v>10</v>
      </c>
      <c r="V6" s="142"/>
      <c r="W6" s="143" t="s">
        <v>65</v>
      </c>
      <c r="X6" s="16" t="s">
        <v>12</v>
      </c>
      <c r="Y6" s="3"/>
      <c r="Z6" s="4"/>
      <c r="AA6" s="16" t="s">
        <v>13</v>
      </c>
      <c r="AB6" s="3"/>
      <c r="AC6" s="4"/>
      <c r="AD6" s="16" t="s">
        <v>14</v>
      </c>
      <c r="AE6" s="3"/>
      <c r="AF6" s="4"/>
      <c r="AG6" s="144" t="s">
        <v>15</v>
      </c>
      <c r="AH6" s="19"/>
      <c r="AI6" s="19"/>
      <c r="AJ6" s="144" t="s">
        <v>16</v>
      </c>
      <c r="AK6" s="19"/>
      <c r="AL6" s="19"/>
      <c r="AM6" s="144" t="s">
        <v>17</v>
      </c>
      <c r="AN6" s="19"/>
      <c r="AO6" s="19"/>
      <c r="AP6" s="144" t="s">
        <v>18</v>
      </c>
      <c r="AQ6" s="19"/>
      <c r="AR6" s="19"/>
      <c r="AS6" s="145" t="s">
        <v>19</v>
      </c>
      <c r="AT6" s="3"/>
      <c r="AU6" s="4"/>
      <c r="AV6" s="146" t="s">
        <v>20</v>
      </c>
      <c r="AW6" s="3"/>
      <c r="AX6" s="4"/>
      <c r="AY6" s="147" t="s">
        <v>21</v>
      </c>
      <c r="AZ6" s="3"/>
      <c r="BA6" s="4"/>
      <c r="BB6" s="146" t="s">
        <v>22</v>
      </c>
      <c r="BC6" s="3"/>
      <c r="BD6" s="4"/>
      <c r="BE6" s="147" t="s">
        <v>23</v>
      </c>
      <c r="BF6" s="3"/>
      <c r="BG6" s="148"/>
    </row>
    <row r="7">
      <c r="A7" s="23"/>
      <c r="B7" s="149"/>
      <c r="C7" s="25" t="s">
        <v>24</v>
      </c>
      <c r="D7" s="26" t="s">
        <v>25</v>
      </c>
      <c r="E7" s="27" t="s">
        <v>26</v>
      </c>
      <c r="F7" s="28" t="s">
        <v>24</v>
      </c>
      <c r="G7" s="29" t="s">
        <v>25</v>
      </c>
      <c r="H7" s="30" t="s">
        <v>26</v>
      </c>
      <c r="I7" s="31" t="s">
        <v>24</v>
      </c>
      <c r="J7" s="32" t="s">
        <v>25</v>
      </c>
      <c r="K7" s="33" t="s">
        <v>26</v>
      </c>
      <c r="L7" s="34" t="s">
        <v>27</v>
      </c>
      <c r="M7" s="35" t="s">
        <v>25</v>
      </c>
      <c r="N7" s="30" t="s">
        <v>26</v>
      </c>
      <c r="O7" s="28" t="s">
        <v>24</v>
      </c>
      <c r="P7" s="29" t="s">
        <v>25</v>
      </c>
      <c r="Q7" s="30" t="s">
        <v>26</v>
      </c>
      <c r="R7" s="31" t="s">
        <v>24</v>
      </c>
      <c r="S7" s="32" t="s">
        <v>25</v>
      </c>
      <c r="T7" s="30" t="s">
        <v>26</v>
      </c>
      <c r="U7" s="11" t="s">
        <v>24</v>
      </c>
      <c r="V7" s="108" t="s">
        <v>25</v>
      </c>
      <c r="W7" s="150" t="s">
        <v>28</v>
      </c>
      <c r="X7" s="39" t="s">
        <v>24</v>
      </c>
      <c r="Y7" s="39" t="s">
        <v>25</v>
      </c>
      <c r="Z7" s="39" t="s">
        <v>28</v>
      </c>
      <c r="AA7" s="39" t="s">
        <v>24</v>
      </c>
      <c r="AB7" s="39" t="s">
        <v>25</v>
      </c>
      <c r="AC7" s="39" t="s">
        <v>28</v>
      </c>
      <c r="AD7" s="39" t="s">
        <v>24</v>
      </c>
      <c r="AE7" s="39" t="s">
        <v>25</v>
      </c>
      <c r="AF7" s="39" t="s">
        <v>28</v>
      </c>
      <c r="AG7" s="151" t="s">
        <v>24</v>
      </c>
      <c r="AH7" s="152" t="s">
        <v>25</v>
      </c>
      <c r="AI7" s="153" t="s">
        <v>26</v>
      </c>
      <c r="AJ7" s="151" t="s">
        <v>24</v>
      </c>
      <c r="AK7" s="152" t="s">
        <v>25</v>
      </c>
      <c r="AL7" s="153" t="s">
        <v>26</v>
      </c>
      <c r="AM7" s="151" t="s">
        <v>24</v>
      </c>
      <c r="AN7" s="152" t="s">
        <v>25</v>
      </c>
      <c r="AO7" s="153" t="s">
        <v>26</v>
      </c>
      <c r="AP7" s="151" t="s">
        <v>24</v>
      </c>
      <c r="AQ7" s="152" t="s">
        <v>25</v>
      </c>
      <c r="AR7" s="154" t="s">
        <v>26</v>
      </c>
      <c r="AS7" s="155" t="s">
        <v>24</v>
      </c>
      <c r="AT7" s="156" t="s">
        <v>25</v>
      </c>
      <c r="AU7" s="157" t="s">
        <v>26</v>
      </c>
      <c r="AV7" s="158" t="s">
        <v>24</v>
      </c>
      <c r="AW7" s="158" t="s">
        <v>25</v>
      </c>
      <c r="AX7" s="159" t="s">
        <v>26</v>
      </c>
      <c r="AY7" s="160" t="s">
        <v>24</v>
      </c>
      <c r="AZ7" s="156" t="s">
        <v>25</v>
      </c>
      <c r="BA7" s="157" t="s">
        <v>26</v>
      </c>
      <c r="BB7" s="158" t="s">
        <v>24</v>
      </c>
      <c r="BC7" s="158" t="s">
        <v>25</v>
      </c>
      <c r="BD7" s="159" t="s">
        <v>26</v>
      </c>
      <c r="BE7" s="160" t="s">
        <v>24</v>
      </c>
      <c r="BF7" s="156" t="s">
        <v>25</v>
      </c>
      <c r="BG7" s="161" t="s">
        <v>26</v>
      </c>
    </row>
    <row r="8">
      <c r="A8" s="162">
        <v>1.0</v>
      </c>
      <c r="B8" s="66" t="s">
        <v>30</v>
      </c>
      <c r="C8" s="47">
        <v>127051.0</v>
      </c>
      <c r="D8" s="48">
        <v>145662.0</v>
      </c>
      <c r="E8" s="163">
        <v>272713.0</v>
      </c>
      <c r="F8" s="50">
        <v>89229.0</v>
      </c>
      <c r="G8" s="51">
        <v>108487.0</v>
      </c>
      <c r="H8" s="164">
        <v>197716.0</v>
      </c>
      <c r="I8" s="47">
        <v>117775.0</v>
      </c>
      <c r="J8" s="48">
        <v>124811.0</v>
      </c>
      <c r="K8" s="53">
        <v>242586.0</v>
      </c>
      <c r="L8" s="129">
        <v>129809.0</v>
      </c>
      <c r="M8" s="128">
        <v>133512.0</v>
      </c>
      <c r="N8" s="165">
        <v>263321.0</v>
      </c>
      <c r="O8" s="166">
        <v>119596.0</v>
      </c>
      <c r="P8" s="167">
        <v>135892.0</v>
      </c>
      <c r="Q8" s="165">
        <v>255488.0</v>
      </c>
      <c r="R8" s="129">
        <v>130249.0</v>
      </c>
      <c r="S8" s="128">
        <v>125136.0</v>
      </c>
      <c r="T8" s="168">
        <v>255385.0</v>
      </c>
      <c r="U8" s="169">
        <v>713709.0</v>
      </c>
      <c r="V8" s="170">
        <v>773500.0</v>
      </c>
      <c r="W8" s="163">
        <v>1487209.0</v>
      </c>
      <c r="X8" s="59">
        <f t="shared" ref="X8:Y8" si="1">C8+F8+I8</f>
        <v>334055</v>
      </c>
      <c r="Y8" s="59">
        <f t="shared" si="1"/>
        <v>378960</v>
      </c>
      <c r="Z8" s="59">
        <f t="shared" ref="Z8:Z28" si="9">SUM(X8:Y8)</f>
        <v>713015</v>
      </c>
      <c r="AA8" s="59">
        <f t="shared" ref="AA8:AB8" si="2">L8+O8+R8</f>
        <v>379654</v>
      </c>
      <c r="AB8" s="59">
        <f t="shared" si="2"/>
        <v>394540</v>
      </c>
      <c r="AC8" s="59">
        <f t="shared" ref="AC8:AC28" si="11">SUM(AA8:AB8)</f>
        <v>774194</v>
      </c>
      <c r="AD8" s="59">
        <f t="shared" ref="AD8:AE8" si="3">X8+AA8</f>
        <v>713709</v>
      </c>
      <c r="AE8" s="59">
        <f t="shared" si="3"/>
        <v>773500</v>
      </c>
      <c r="AF8" s="59">
        <f t="shared" ref="AF8:AF28" si="13">SUM(AD8:AE8)</f>
        <v>1487209</v>
      </c>
      <c r="AG8" s="59">
        <v>327930.0</v>
      </c>
      <c r="AH8" s="59">
        <v>367626.0</v>
      </c>
      <c r="AI8" s="59">
        <v>695556.0</v>
      </c>
      <c r="AJ8" s="59">
        <v>348615.0</v>
      </c>
      <c r="AK8" s="59">
        <v>375770.0</v>
      </c>
      <c r="AL8" s="59">
        <v>724385.0</v>
      </c>
      <c r="AM8" s="59">
        <v>676545.0</v>
      </c>
      <c r="AN8" s="59">
        <v>743396.0</v>
      </c>
      <c r="AO8" s="59">
        <v>1419941.0</v>
      </c>
      <c r="AP8" s="59">
        <v>421646.0</v>
      </c>
      <c r="AQ8" s="59">
        <v>386524.0</v>
      </c>
      <c r="AR8" s="59">
        <v>808170.0</v>
      </c>
      <c r="AS8" s="122">
        <f t="shared" ref="AS8:AU8" si="4">(X8/AP8-1)*100</f>
        <v>-20.77358732</v>
      </c>
      <c r="AT8" s="123">
        <f t="shared" si="4"/>
        <v>-1.956928936</v>
      </c>
      <c r="AU8" s="124">
        <f t="shared" si="4"/>
        <v>-11.77413168</v>
      </c>
      <c r="AV8" s="61">
        <f t="shared" ref="AV8:AX8" si="5">(X8/AG8-1)*100</f>
        <v>1.86777666</v>
      </c>
      <c r="AW8" s="61">
        <f t="shared" si="5"/>
        <v>3.083024596</v>
      </c>
      <c r="AX8" s="171">
        <f t="shared" si="5"/>
        <v>2.510078268</v>
      </c>
      <c r="AY8" s="126">
        <f t="shared" ref="AY8:BA8" si="6">(AA8/X8-1)*100</f>
        <v>13.65014743</v>
      </c>
      <c r="AZ8" s="123">
        <f t="shared" si="6"/>
        <v>4.111251847</v>
      </c>
      <c r="BA8" s="124">
        <f t="shared" si="6"/>
        <v>8.580324397</v>
      </c>
      <c r="BB8" s="61">
        <f t="shared" ref="BB8:BG8" si="7">(AA8/AJ8-1)*100</f>
        <v>8.903518208</v>
      </c>
      <c r="BC8" s="61">
        <f t="shared" si="7"/>
        <v>4.995076776</v>
      </c>
      <c r="BD8" s="171">
        <f t="shared" si="7"/>
        <v>6.876039675</v>
      </c>
      <c r="BE8" s="126">
        <f t="shared" si="7"/>
        <v>5.493204443</v>
      </c>
      <c r="BF8" s="123">
        <f t="shared" si="7"/>
        <v>4.049524076</v>
      </c>
      <c r="BG8" s="125">
        <f t="shared" si="7"/>
        <v>4.737379933</v>
      </c>
    </row>
    <row r="9">
      <c r="A9" s="162">
        <v>2.0</v>
      </c>
      <c r="B9" s="66" t="s">
        <v>31</v>
      </c>
      <c r="C9" s="67">
        <v>39499.0</v>
      </c>
      <c r="D9" s="68">
        <v>43042.0</v>
      </c>
      <c r="E9" s="163">
        <v>82541.0</v>
      </c>
      <c r="F9" s="69">
        <v>24454.0</v>
      </c>
      <c r="G9" s="68">
        <v>29332.0</v>
      </c>
      <c r="H9" s="164">
        <v>53786.0</v>
      </c>
      <c r="I9" s="67">
        <v>32927.0</v>
      </c>
      <c r="J9" s="68">
        <v>38185.0</v>
      </c>
      <c r="K9" s="53">
        <v>71112.0</v>
      </c>
      <c r="L9" s="118">
        <v>38278.0</v>
      </c>
      <c r="M9" s="119">
        <v>42724.0</v>
      </c>
      <c r="N9" s="165">
        <v>81002.0</v>
      </c>
      <c r="O9" s="130">
        <v>37298.0</v>
      </c>
      <c r="P9" s="172">
        <v>42934.0</v>
      </c>
      <c r="Q9" s="165">
        <v>80232.0</v>
      </c>
      <c r="R9" s="118">
        <v>46563.0</v>
      </c>
      <c r="S9" s="119">
        <v>39903.0</v>
      </c>
      <c r="T9" s="168">
        <v>86466.0</v>
      </c>
      <c r="U9" s="169">
        <v>219019.0</v>
      </c>
      <c r="V9" s="170">
        <v>236120.0</v>
      </c>
      <c r="W9" s="163">
        <v>455139.0</v>
      </c>
      <c r="X9" s="59">
        <f t="shared" ref="X9:Y9" si="8">C9+F9+I9</f>
        <v>96880</v>
      </c>
      <c r="Y9" s="59">
        <f t="shared" si="8"/>
        <v>110559</v>
      </c>
      <c r="Z9" s="59">
        <f t="shared" si="9"/>
        <v>207439</v>
      </c>
      <c r="AA9" s="59">
        <f t="shared" ref="AA9:AB9" si="10">L9+O9+R9</f>
        <v>122139</v>
      </c>
      <c r="AB9" s="59">
        <f t="shared" si="10"/>
        <v>125561</v>
      </c>
      <c r="AC9" s="59">
        <f t="shared" si="11"/>
        <v>247700</v>
      </c>
      <c r="AD9" s="59">
        <f t="shared" ref="AD9:AE9" si="12">X9+AA9</f>
        <v>219019</v>
      </c>
      <c r="AE9" s="59">
        <f t="shared" si="12"/>
        <v>236120</v>
      </c>
      <c r="AF9" s="59">
        <f t="shared" si="13"/>
        <v>455139</v>
      </c>
      <c r="AG9" s="59">
        <v>104371.0</v>
      </c>
      <c r="AH9" s="59">
        <v>107253.0</v>
      </c>
      <c r="AI9" s="59">
        <v>211624.0</v>
      </c>
      <c r="AJ9" s="59">
        <v>118867.0</v>
      </c>
      <c r="AK9" s="59">
        <v>121035.0</v>
      </c>
      <c r="AL9" s="59">
        <v>239902.0</v>
      </c>
      <c r="AM9" s="59">
        <v>223238.0</v>
      </c>
      <c r="AN9" s="59">
        <v>228288.0</v>
      </c>
      <c r="AO9" s="59">
        <v>451526.0</v>
      </c>
      <c r="AP9" s="59">
        <v>135536.0</v>
      </c>
      <c r="AQ9" s="59">
        <v>137696.0</v>
      </c>
      <c r="AR9" s="59">
        <v>273232.0</v>
      </c>
      <c r="AS9" s="60">
        <f t="shared" ref="AS9:AU9" si="14">(X9/AP9-1)*100</f>
        <v>-28.52083579</v>
      </c>
      <c r="AT9" s="61">
        <f t="shared" si="14"/>
        <v>-19.70790727</v>
      </c>
      <c r="AU9" s="62">
        <f t="shared" si="14"/>
        <v>-24.0795368</v>
      </c>
      <c r="AV9" s="61">
        <f t="shared" ref="AV9:AX9" si="15">(X9/AG9-1)*100</f>
        <v>-7.177281046</v>
      </c>
      <c r="AW9" s="61">
        <f t="shared" si="15"/>
        <v>3.082431261</v>
      </c>
      <c r="AX9" s="171">
        <f t="shared" si="15"/>
        <v>-1.977563981</v>
      </c>
      <c r="AY9" s="64">
        <f t="shared" ref="AY9:BA9" si="16">(AA9/X9-1)*100</f>
        <v>26.07246078</v>
      </c>
      <c r="AZ9" s="61">
        <f t="shared" si="16"/>
        <v>13.56922548</v>
      </c>
      <c r="BA9" s="62">
        <f t="shared" si="16"/>
        <v>19.40859723</v>
      </c>
      <c r="BB9" s="61">
        <f t="shared" ref="BB9:BG9" si="17">(AA9/AJ9-1)*100</f>
        <v>2.75265633</v>
      </c>
      <c r="BC9" s="61">
        <f t="shared" si="17"/>
        <v>3.739414219</v>
      </c>
      <c r="BD9" s="171">
        <f t="shared" si="17"/>
        <v>3.250493952</v>
      </c>
      <c r="BE9" s="64">
        <f t="shared" si="17"/>
        <v>-1.889911216</v>
      </c>
      <c r="BF9" s="61">
        <f t="shared" si="17"/>
        <v>3.430754135</v>
      </c>
      <c r="BG9" s="63">
        <f t="shared" si="17"/>
        <v>0.8001754052</v>
      </c>
    </row>
    <row r="10">
      <c r="A10" s="162">
        <v>3.0</v>
      </c>
      <c r="B10" s="66" t="s">
        <v>32</v>
      </c>
      <c r="C10" s="70">
        <v>4140.0</v>
      </c>
      <c r="D10" s="70">
        <v>6287.0</v>
      </c>
      <c r="E10" s="163">
        <v>10427.0</v>
      </c>
      <c r="F10" s="69">
        <v>2587.0</v>
      </c>
      <c r="G10" s="68">
        <v>3355.0</v>
      </c>
      <c r="H10" s="164">
        <v>5942.0</v>
      </c>
      <c r="I10" s="67">
        <v>2762.0</v>
      </c>
      <c r="J10" s="68">
        <v>2942.0</v>
      </c>
      <c r="K10" s="53">
        <v>5704.0</v>
      </c>
      <c r="L10" s="118">
        <v>2904.0</v>
      </c>
      <c r="M10" s="119">
        <v>2870.0</v>
      </c>
      <c r="N10" s="165">
        <v>5774.0</v>
      </c>
      <c r="O10" s="70">
        <v>2690.0</v>
      </c>
      <c r="P10" s="70">
        <v>2974.0</v>
      </c>
      <c r="Q10" s="165">
        <v>5664.0</v>
      </c>
      <c r="R10" s="118">
        <v>2740.0</v>
      </c>
      <c r="S10" s="119">
        <v>2293.0</v>
      </c>
      <c r="T10" s="168">
        <v>5033.0</v>
      </c>
      <c r="U10" s="169">
        <v>17823.0</v>
      </c>
      <c r="V10" s="170">
        <v>20721.0</v>
      </c>
      <c r="W10" s="163">
        <v>38544.0</v>
      </c>
      <c r="X10" s="59">
        <f t="shared" ref="X10:Y10" si="18">C10+F10+I10</f>
        <v>9489</v>
      </c>
      <c r="Y10" s="59">
        <f t="shared" si="18"/>
        <v>12584</v>
      </c>
      <c r="Z10" s="59">
        <f t="shared" si="9"/>
        <v>22073</v>
      </c>
      <c r="AA10" s="59">
        <f t="shared" ref="AA10:AB10" si="19">L10+O10+R10</f>
        <v>8334</v>
      </c>
      <c r="AB10" s="59">
        <f t="shared" si="19"/>
        <v>8137</v>
      </c>
      <c r="AC10" s="59">
        <f t="shared" si="11"/>
        <v>16471</v>
      </c>
      <c r="AD10" s="59">
        <f t="shared" ref="AD10:AE10" si="20">X10+AA10</f>
        <v>17823</v>
      </c>
      <c r="AE10" s="59">
        <f t="shared" si="20"/>
        <v>20721</v>
      </c>
      <c r="AF10" s="59">
        <f t="shared" si="13"/>
        <v>38544</v>
      </c>
      <c r="AG10" s="59">
        <v>10286.0</v>
      </c>
      <c r="AH10" s="59">
        <v>10135.0</v>
      </c>
      <c r="AI10" s="59">
        <v>20421.0</v>
      </c>
      <c r="AJ10" s="59">
        <v>8387.0</v>
      </c>
      <c r="AK10" s="59">
        <v>9606.0</v>
      </c>
      <c r="AL10" s="59">
        <v>17993.0</v>
      </c>
      <c r="AM10" s="59">
        <v>18673.0</v>
      </c>
      <c r="AN10" s="59">
        <v>19741.0</v>
      </c>
      <c r="AO10" s="59">
        <v>38414.0</v>
      </c>
      <c r="AP10" s="59">
        <v>14105.0</v>
      </c>
      <c r="AQ10" s="59">
        <v>11387.0</v>
      </c>
      <c r="AR10" s="59">
        <v>25492.0</v>
      </c>
      <c r="AS10" s="60">
        <f t="shared" ref="AS10:AU10" si="21">(X10/AP10-1)*100</f>
        <v>-32.72598369</v>
      </c>
      <c r="AT10" s="61">
        <f t="shared" si="21"/>
        <v>10.51198735</v>
      </c>
      <c r="AU10" s="62">
        <f t="shared" si="21"/>
        <v>-13.41205084</v>
      </c>
      <c r="AV10" s="61">
        <f t="shared" ref="AV10:AX10" si="22">(X10/AG10-1)*100</f>
        <v>-7.748395878</v>
      </c>
      <c r="AW10" s="61">
        <f t="shared" si="22"/>
        <v>24.16378885</v>
      </c>
      <c r="AX10" s="171">
        <f t="shared" si="22"/>
        <v>8.089711571</v>
      </c>
      <c r="AY10" s="64">
        <f t="shared" ref="AY10:BA10" si="23">(AA10/X10-1)*100</f>
        <v>-12.17198862</v>
      </c>
      <c r="AZ10" s="61">
        <f t="shared" si="23"/>
        <v>-35.33852511</v>
      </c>
      <c r="BA10" s="62">
        <f t="shared" si="23"/>
        <v>-25.37942282</v>
      </c>
      <c r="BB10" s="61">
        <f t="shared" ref="BB10:BG10" si="24">(AA10/AJ10-1)*100</f>
        <v>-0.6319303684</v>
      </c>
      <c r="BC10" s="61">
        <f t="shared" si="24"/>
        <v>-15.2925255</v>
      </c>
      <c r="BD10" s="171">
        <f t="shared" si="24"/>
        <v>-8.458845106</v>
      </c>
      <c r="BE10" s="64">
        <f t="shared" si="24"/>
        <v>-4.552026991</v>
      </c>
      <c r="BF10" s="61">
        <f t="shared" si="24"/>
        <v>4.964287523</v>
      </c>
      <c r="BG10" s="63">
        <f t="shared" si="24"/>
        <v>0.338418285</v>
      </c>
    </row>
    <row r="11">
      <c r="A11" s="162">
        <v>4.0</v>
      </c>
      <c r="B11" s="66" t="s">
        <v>33</v>
      </c>
      <c r="C11" s="70">
        <v>13758.0</v>
      </c>
      <c r="D11" s="70">
        <v>7014.0</v>
      </c>
      <c r="E11" s="163">
        <v>20772.0</v>
      </c>
      <c r="F11" s="70">
        <v>8723.0</v>
      </c>
      <c r="G11" s="70">
        <v>5931.0</v>
      </c>
      <c r="H11" s="164">
        <v>14654.0</v>
      </c>
      <c r="I11" s="78">
        <v>6759.0</v>
      </c>
      <c r="J11" s="78">
        <v>6424.0</v>
      </c>
      <c r="K11" s="53">
        <v>13183.0</v>
      </c>
      <c r="L11" s="70">
        <v>8486.0</v>
      </c>
      <c r="M11" s="70">
        <v>10844.0</v>
      </c>
      <c r="N11" s="165">
        <v>19330.0</v>
      </c>
      <c r="O11" s="78">
        <v>8164.0</v>
      </c>
      <c r="P11" s="173">
        <v>15275.0</v>
      </c>
      <c r="Q11" s="165">
        <v>23439.0</v>
      </c>
      <c r="R11" s="118">
        <v>7449.0</v>
      </c>
      <c r="S11" s="119">
        <v>4504.0</v>
      </c>
      <c r="T11" s="168">
        <v>11953.0</v>
      </c>
      <c r="U11" s="169">
        <v>53339.0</v>
      </c>
      <c r="V11" s="170">
        <v>49992.0</v>
      </c>
      <c r="W11" s="163">
        <v>103331.0</v>
      </c>
      <c r="X11" s="59">
        <f t="shared" ref="X11:Y11" si="25">C11+F11+I11</f>
        <v>29240</v>
      </c>
      <c r="Y11" s="59">
        <f t="shared" si="25"/>
        <v>19369</v>
      </c>
      <c r="Z11" s="59">
        <f t="shared" si="9"/>
        <v>48609</v>
      </c>
      <c r="AA11" s="59">
        <f t="shared" ref="AA11:AB11" si="26">L11+O11+R11</f>
        <v>24099</v>
      </c>
      <c r="AB11" s="59">
        <f t="shared" si="26"/>
        <v>30623</v>
      </c>
      <c r="AC11" s="59">
        <f t="shared" si="11"/>
        <v>54722</v>
      </c>
      <c r="AD11" s="59">
        <f t="shared" ref="AD11:AE11" si="27">X11+AA11</f>
        <v>53339</v>
      </c>
      <c r="AE11" s="59">
        <f t="shared" si="27"/>
        <v>49992</v>
      </c>
      <c r="AF11" s="59">
        <f t="shared" si="13"/>
        <v>103331</v>
      </c>
      <c r="AG11" s="59">
        <v>19518.0</v>
      </c>
      <c r="AH11" s="59">
        <v>16186.0</v>
      </c>
      <c r="AI11" s="59">
        <v>35704.0</v>
      </c>
      <c r="AJ11" s="59">
        <v>30942.0</v>
      </c>
      <c r="AK11" s="59">
        <v>29850.0</v>
      </c>
      <c r="AL11" s="59">
        <v>60792.0</v>
      </c>
      <c r="AM11" s="59">
        <v>50460.0</v>
      </c>
      <c r="AN11" s="59">
        <v>46036.0</v>
      </c>
      <c r="AO11" s="59">
        <v>96496.0</v>
      </c>
      <c r="AP11" s="59">
        <v>19449.0</v>
      </c>
      <c r="AQ11" s="59">
        <v>17247.0</v>
      </c>
      <c r="AR11" s="59">
        <v>36696.0</v>
      </c>
      <c r="AS11" s="60">
        <f t="shared" ref="AS11:AU11" si="28">(X11/AP11-1)*100</f>
        <v>50.34191989</v>
      </c>
      <c r="AT11" s="61">
        <f t="shared" si="28"/>
        <v>12.30358903</v>
      </c>
      <c r="AU11" s="62">
        <f t="shared" si="28"/>
        <v>32.46402878</v>
      </c>
      <c r="AV11" s="61">
        <f t="shared" ref="AV11:AX11" si="29">(X11/AG11-1)*100</f>
        <v>49.8104314</v>
      </c>
      <c r="AW11" s="61">
        <f t="shared" si="29"/>
        <v>19.66514272</v>
      </c>
      <c r="AX11" s="171">
        <f t="shared" si="29"/>
        <v>36.14440959</v>
      </c>
      <c r="AY11" s="64">
        <f t="shared" ref="AY11:BA11" si="30">(AA11/X11-1)*100</f>
        <v>-17.58207934</v>
      </c>
      <c r="AZ11" s="61">
        <f t="shared" si="30"/>
        <v>58.10315453</v>
      </c>
      <c r="BA11" s="62">
        <f t="shared" si="30"/>
        <v>12.57586044</v>
      </c>
      <c r="BB11" s="61">
        <f t="shared" ref="BB11:BG11" si="31">(AA11/AJ11-1)*100</f>
        <v>-22.11557107</v>
      </c>
      <c r="BC11" s="61">
        <f t="shared" si="31"/>
        <v>2.58961474</v>
      </c>
      <c r="BD11" s="171">
        <f t="shared" si="31"/>
        <v>-9.98486643</v>
      </c>
      <c r="BE11" s="64">
        <f t="shared" si="31"/>
        <v>5.705509314</v>
      </c>
      <c r="BF11" s="61">
        <f t="shared" si="31"/>
        <v>8.593274828</v>
      </c>
      <c r="BG11" s="63">
        <f t="shared" si="31"/>
        <v>7.083195158</v>
      </c>
    </row>
    <row r="12">
      <c r="A12" s="162">
        <v>5.0</v>
      </c>
      <c r="B12" s="66" t="s">
        <v>34</v>
      </c>
      <c r="C12" s="174">
        <v>2877.0</v>
      </c>
      <c r="D12" s="51">
        <v>4342.0</v>
      </c>
      <c r="E12" s="163">
        <v>7219.0</v>
      </c>
      <c r="F12" s="70">
        <v>1048.0</v>
      </c>
      <c r="G12" s="70">
        <v>1901.0</v>
      </c>
      <c r="H12" s="164">
        <v>2949.0</v>
      </c>
      <c r="I12" s="70">
        <v>1072.0</v>
      </c>
      <c r="J12" s="70">
        <v>2706.0</v>
      </c>
      <c r="K12" s="53">
        <v>3778.0</v>
      </c>
      <c r="L12" s="129">
        <v>2107.0</v>
      </c>
      <c r="M12" s="128">
        <v>2148.0</v>
      </c>
      <c r="N12" s="165">
        <v>4255.0</v>
      </c>
      <c r="O12" s="127">
        <v>1923.0</v>
      </c>
      <c r="P12" s="172">
        <v>2390.0</v>
      </c>
      <c r="Q12" s="165">
        <v>4313.0</v>
      </c>
      <c r="R12" s="118">
        <v>1803.0</v>
      </c>
      <c r="S12" s="119">
        <v>1775.0</v>
      </c>
      <c r="T12" s="168">
        <v>3578.0</v>
      </c>
      <c r="U12" s="169">
        <v>10830.0</v>
      </c>
      <c r="V12" s="170">
        <v>15262.0</v>
      </c>
      <c r="W12" s="163">
        <v>26092.0</v>
      </c>
      <c r="X12" s="59">
        <f t="shared" ref="X12:Y12" si="32">C12+F12+I12</f>
        <v>4997</v>
      </c>
      <c r="Y12" s="59">
        <f t="shared" si="32"/>
        <v>8949</v>
      </c>
      <c r="Z12" s="59">
        <f t="shared" si="9"/>
        <v>13946</v>
      </c>
      <c r="AA12" s="59">
        <f t="shared" ref="AA12:AB12" si="33">L12+O12+R12</f>
        <v>5833</v>
      </c>
      <c r="AB12" s="59">
        <f t="shared" si="33"/>
        <v>6313</v>
      </c>
      <c r="AC12" s="59">
        <f t="shared" si="11"/>
        <v>12146</v>
      </c>
      <c r="AD12" s="59">
        <f t="shared" ref="AD12:AE12" si="34">X12+AA12</f>
        <v>10830</v>
      </c>
      <c r="AE12" s="59">
        <f t="shared" si="34"/>
        <v>15262</v>
      </c>
      <c r="AF12" s="59">
        <f t="shared" si="13"/>
        <v>26092</v>
      </c>
      <c r="AG12" s="59">
        <v>5051.0</v>
      </c>
      <c r="AH12" s="59">
        <v>6790.0</v>
      </c>
      <c r="AI12" s="59">
        <v>11841.0</v>
      </c>
      <c r="AJ12" s="59">
        <v>5430.0</v>
      </c>
      <c r="AK12" s="59">
        <v>5903.0</v>
      </c>
      <c r="AL12" s="59">
        <v>11333.0</v>
      </c>
      <c r="AM12" s="59">
        <v>10481.0</v>
      </c>
      <c r="AN12" s="59">
        <v>12693.0</v>
      </c>
      <c r="AO12" s="59">
        <v>23174.0</v>
      </c>
      <c r="AP12" s="59">
        <v>8650.0</v>
      </c>
      <c r="AQ12" s="59">
        <v>5911.0</v>
      </c>
      <c r="AR12" s="59">
        <v>14561.0</v>
      </c>
      <c r="AS12" s="60">
        <f t="shared" ref="AS12:AU12" si="35">(X12/AP12-1)*100</f>
        <v>-42.23121387</v>
      </c>
      <c r="AT12" s="61">
        <f t="shared" si="35"/>
        <v>51.39570293</v>
      </c>
      <c r="AU12" s="62">
        <f t="shared" si="35"/>
        <v>-4.223611016</v>
      </c>
      <c r="AV12" s="61">
        <f t="shared" ref="AV12:AX12" si="36">(X12/AG12-1)*100</f>
        <v>-1.069095229</v>
      </c>
      <c r="AW12" s="61">
        <f t="shared" si="36"/>
        <v>31.79675994</v>
      </c>
      <c r="AX12" s="171">
        <f t="shared" si="36"/>
        <v>17.77721476</v>
      </c>
      <c r="AY12" s="64">
        <f t="shared" ref="AY12:BA12" si="37">(AA12/X12-1)*100</f>
        <v>16.73003802</v>
      </c>
      <c r="AZ12" s="61">
        <f t="shared" si="37"/>
        <v>-29.45580512</v>
      </c>
      <c r="BA12" s="62">
        <f t="shared" si="37"/>
        <v>-12.90692672</v>
      </c>
      <c r="BB12" s="61">
        <f t="shared" ref="BB12:BG12" si="38">(AA12/AJ12-1)*100</f>
        <v>7.421731123</v>
      </c>
      <c r="BC12" s="61">
        <f t="shared" si="38"/>
        <v>6.945620871</v>
      </c>
      <c r="BD12" s="171">
        <f t="shared" si="38"/>
        <v>7.173740404</v>
      </c>
      <c r="BE12" s="64">
        <f t="shared" si="38"/>
        <v>3.329834939</v>
      </c>
      <c r="BF12" s="61">
        <f t="shared" si="38"/>
        <v>20.23950209</v>
      </c>
      <c r="BG12" s="63">
        <f t="shared" si="38"/>
        <v>12.59169759</v>
      </c>
    </row>
    <row r="13">
      <c r="A13" s="162">
        <v>6.0</v>
      </c>
      <c r="B13" s="66" t="s">
        <v>36</v>
      </c>
      <c r="C13" s="67">
        <v>0.0</v>
      </c>
      <c r="D13" s="68">
        <v>0.0</v>
      </c>
      <c r="E13" s="163">
        <v>0.0</v>
      </c>
      <c r="F13" s="69">
        <v>0.0</v>
      </c>
      <c r="G13" s="68">
        <v>0.0</v>
      </c>
      <c r="H13" s="164">
        <v>0.0</v>
      </c>
      <c r="I13" s="67">
        <v>2.0</v>
      </c>
      <c r="J13" s="68">
        <v>0.0</v>
      </c>
      <c r="K13" s="53">
        <v>2.0</v>
      </c>
      <c r="L13" s="118">
        <v>14.0</v>
      </c>
      <c r="M13" s="119">
        <v>0.0</v>
      </c>
      <c r="N13" s="165">
        <v>14.0</v>
      </c>
      <c r="O13" s="130">
        <v>0.0</v>
      </c>
      <c r="P13" s="172">
        <v>0.0</v>
      </c>
      <c r="Q13" s="165">
        <v>0.0</v>
      </c>
      <c r="R13" s="118">
        <v>12.0</v>
      </c>
      <c r="S13" s="119">
        <v>0.0</v>
      </c>
      <c r="T13" s="168">
        <v>12.0</v>
      </c>
      <c r="U13" s="169">
        <v>28.0</v>
      </c>
      <c r="V13" s="170">
        <v>0.0</v>
      </c>
      <c r="W13" s="163">
        <v>28.0</v>
      </c>
      <c r="X13" s="59">
        <f t="shared" ref="X13:Y13" si="39">C13+F13+I13</f>
        <v>2</v>
      </c>
      <c r="Y13" s="59">
        <f t="shared" si="39"/>
        <v>0</v>
      </c>
      <c r="Z13" s="59">
        <f t="shared" si="9"/>
        <v>2</v>
      </c>
      <c r="AA13" s="59">
        <f t="shared" ref="AA13:AB13" si="40">L13+O13+R13</f>
        <v>26</v>
      </c>
      <c r="AB13" s="59">
        <f t="shared" si="40"/>
        <v>0</v>
      </c>
      <c r="AC13" s="59">
        <f t="shared" si="11"/>
        <v>26</v>
      </c>
      <c r="AD13" s="59">
        <f t="shared" ref="AD13:AE13" si="41">X13+AA13</f>
        <v>28</v>
      </c>
      <c r="AE13" s="59">
        <f t="shared" si="41"/>
        <v>0</v>
      </c>
      <c r="AF13" s="59">
        <f t="shared" si="13"/>
        <v>28</v>
      </c>
      <c r="AG13" s="59">
        <v>2384.0</v>
      </c>
      <c r="AH13" s="59">
        <v>1937.0</v>
      </c>
      <c r="AI13" s="59">
        <v>4321.0</v>
      </c>
      <c r="AJ13" s="59">
        <v>3321.0</v>
      </c>
      <c r="AK13" s="59">
        <v>5086.0</v>
      </c>
      <c r="AL13" s="59">
        <v>8407.0</v>
      </c>
      <c r="AM13" s="59">
        <v>5705.0</v>
      </c>
      <c r="AN13" s="59">
        <v>7023.0</v>
      </c>
      <c r="AO13" s="59">
        <v>12728.0</v>
      </c>
      <c r="AP13" s="59">
        <v>265.0</v>
      </c>
      <c r="AQ13" s="59">
        <v>269.0</v>
      </c>
      <c r="AR13" s="59">
        <v>534.0</v>
      </c>
      <c r="AS13" s="60">
        <f t="shared" ref="AS13:AU13" si="42">(X13/AP13-1)*100</f>
        <v>-99.24528302</v>
      </c>
      <c r="AT13" s="61">
        <f t="shared" si="42"/>
        <v>-100</v>
      </c>
      <c r="AU13" s="62">
        <f t="shared" si="42"/>
        <v>-99.62546816</v>
      </c>
      <c r="AV13" s="61">
        <f t="shared" ref="AV13:AX13" si="43">(X13/AG13-1)*100</f>
        <v>-99.91610738</v>
      </c>
      <c r="AW13" s="61">
        <f t="shared" si="43"/>
        <v>-100</v>
      </c>
      <c r="AX13" s="171">
        <f t="shared" si="43"/>
        <v>-99.95371442</v>
      </c>
      <c r="AY13" s="64">
        <f>(AA13/X13-1)*100</f>
        <v>1200</v>
      </c>
      <c r="AZ13" s="61" t="s">
        <v>50</v>
      </c>
      <c r="BA13" s="62">
        <f>(AC13/Z13-1)*100</f>
        <v>1200</v>
      </c>
      <c r="BB13" s="61">
        <f t="shared" ref="BB13:BG13" si="44">(AA13/AJ13-1)*100</f>
        <v>-99.21710328</v>
      </c>
      <c r="BC13" s="61">
        <f t="shared" si="44"/>
        <v>-100</v>
      </c>
      <c r="BD13" s="171">
        <f t="shared" si="44"/>
        <v>-99.69073391</v>
      </c>
      <c r="BE13" s="64">
        <f t="shared" si="44"/>
        <v>-99.50920245</v>
      </c>
      <c r="BF13" s="61">
        <f t="shared" si="44"/>
        <v>-100</v>
      </c>
      <c r="BG13" s="63">
        <f t="shared" si="44"/>
        <v>-99.78001257</v>
      </c>
    </row>
    <row r="14">
      <c r="A14" s="162">
        <v>7.0</v>
      </c>
      <c r="B14" s="66" t="s">
        <v>37</v>
      </c>
      <c r="C14" s="67"/>
      <c r="D14" s="68"/>
      <c r="E14" s="163">
        <v>0.0</v>
      </c>
      <c r="F14" s="75"/>
      <c r="G14" s="72"/>
      <c r="H14" s="164">
        <v>0.0</v>
      </c>
      <c r="I14" s="67"/>
      <c r="J14" s="68"/>
      <c r="K14" s="53">
        <v>0.0</v>
      </c>
      <c r="L14" s="75"/>
      <c r="M14" s="72"/>
      <c r="N14" s="165">
        <v>0.0</v>
      </c>
      <c r="O14" s="67"/>
      <c r="P14" s="68"/>
      <c r="Q14" s="165">
        <v>0.0</v>
      </c>
      <c r="R14" s="69"/>
      <c r="S14" s="68"/>
      <c r="T14" s="168">
        <v>0.0</v>
      </c>
      <c r="U14" s="169">
        <v>0.0</v>
      </c>
      <c r="V14" s="170">
        <v>0.0</v>
      </c>
      <c r="W14" s="163">
        <v>0.0</v>
      </c>
      <c r="X14" s="59">
        <f t="shared" ref="X14:Y14" si="45">C14+F14+I14</f>
        <v>0</v>
      </c>
      <c r="Y14" s="59">
        <f t="shared" si="45"/>
        <v>0</v>
      </c>
      <c r="Z14" s="59">
        <f t="shared" si="9"/>
        <v>0</v>
      </c>
      <c r="AA14" s="59">
        <f t="shared" ref="AA14:AB14" si="46">L14+O14+R14</f>
        <v>0</v>
      </c>
      <c r="AB14" s="59">
        <f t="shared" si="46"/>
        <v>0</v>
      </c>
      <c r="AC14" s="59">
        <f t="shared" si="11"/>
        <v>0</v>
      </c>
      <c r="AD14" s="59">
        <f t="shared" ref="AD14:AE14" si="47">X14+AA14</f>
        <v>0</v>
      </c>
      <c r="AE14" s="59">
        <f t="shared" si="47"/>
        <v>0</v>
      </c>
      <c r="AF14" s="59">
        <f t="shared" si="13"/>
        <v>0</v>
      </c>
      <c r="AG14" s="59">
        <v>16.0</v>
      </c>
      <c r="AH14" s="59">
        <v>12.0</v>
      </c>
      <c r="AI14" s="59">
        <v>28.0</v>
      </c>
      <c r="AJ14" s="59">
        <v>0.0</v>
      </c>
      <c r="AK14" s="59">
        <v>0.0</v>
      </c>
      <c r="AL14" s="59">
        <v>0.0</v>
      </c>
      <c r="AM14" s="59">
        <v>16.0</v>
      </c>
      <c r="AN14" s="59">
        <v>12.0</v>
      </c>
      <c r="AO14" s="59">
        <v>28.0</v>
      </c>
      <c r="AP14" s="59">
        <v>0.0</v>
      </c>
      <c r="AQ14" s="59">
        <v>0.0</v>
      </c>
      <c r="AR14" s="59">
        <v>0.0</v>
      </c>
      <c r="AS14" s="60" t="s">
        <v>50</v>
      </c>
      <c r="AT14" s="61" t="s">
        <v>50</v>
      </c>
      <c r="AU14" s="175">
        <f t="shared" ref="AU14:AU15" si="53">SUM(AS14:AT14)</f>
        <v>0</v>
      </c>
      <c r="AV14" s="61">
        <f t="shared" ref="AV14:AX14" si="48">(X14/AG14-1)*100</f>
        <v>-100</v>
      </c>
      <c r="AW14" s="61">
        <f t="shared" si="48"/>
        <v>-100</v>
      </c>
      <c r="AX14" s="171">
        <f t="shared" si="48"/>
        <v>-100</v>
      </c>
      <c r="AY14" s="64" t="s">
        <v>50</v>
      </c>
      <c r="AZ14" s="61" t="s">
        <v>50</v>
      </c>
      <c r="BA14" s="175">
        <v>0.0</v>
      </c>
      <c r="BB14" s="61" t="s">
        <v>50</v>
      </c>
      <c r="BC14" s="61" t="s">
        <v>50</v>
      </c>
      <c r="BD14" s="176">
        <v>0.0</v>
      </c>
      <c r="BE14" s="64">
        <f t="shared" ref="BE14:BG14" si="49">(AD14/AM14-1)*100</f>
        <v>-100</v>
      </c>
      <c r="BF14" s="61">
        <f t="shared" si="49"/>
        <v>-100</v>
      </c>
      <c r="BG14" s="63">
        <f t="shared" si="49"/>
        <v>-100</v>
      </c>
    </row>
    <row r="15">
      <c r="A15" s="162">
        <v>8.0</v>
      </c>
      <c r="B15" s="66" t="s">
        <v>38</v>
      </c>
      <c r="C15" s="169"/>
      <c r="D15" s="170"/>
      <c r="E15" s="163">
        <v>0.0</v>
      </c>
      <c r="F15" s="69">
        <v>0.0</v>
      </c>
      <c r="G15" s="68">
        <v>0.0</v>
      </c>
      <c r="H15" s="164">
        <v>0.0</v>
      </c>
      <c r="I15" s="67">
        <v>0.0</v>
      </c>
      <c r="J15" s="68">
        <v>0.0</v>
      </c>
      <c r="K15" s="53">
        <v>0.0</v>
      </c>
      <c r="L15" s="118">
        <v>0.0</v>
      </c>
      <c r="M15" s="119">
        <v>0.0</v>
      </c>
      <c r="N15" s="165">
        <v>0.0</v>
      </c>
      <c r="O15" s="130">
        <v>0.0</v>
      </c>
      <c r="P15" s="172">
        <v>1069.0</v>
      </c>
      <c r="Q15" s="165">
        <v>1069.0</v>
      </c>
      <c r="R15" s="118">
        <v>1119.0</v>
      </c>
      <c r="S15" s="119"/>
      <c r="T15" s="168">
        <v>1119.0</v>
      </c>
      <c r="U15" s="169">
        <v>1119.0</v>
      </c>
      <c r="V15" s="170">
        <v>1069.0</v>
      </c>
      <c r="W15" s="163">
        <v>2188.0</v>
      </c>
      <c r="X15" s="59">
        <f t="shared" ref="X15:Y15" si="50">C15+F15+I15</f>
        <v>0</v>
      </c>
      <c r="Y15" s="59">
        <f t="shared" si="50"/>
        <v>0</v>
      </c>
      <c r="Z15" s="59">
        <f t="shared" si="9"/>
        <v>0</v>
      </c>
      <c r="AA15" s="59">
        <f t="shared" ref="AA15:AB15" si="51">L15+O15+R15</f>
        <v>1119</v>
      </c>
      <c r="AB15" s="59">
        <f t="shared" si="51"/>
        <v>1069</v>
      </c>
      <c r="AC15" s="59">
        <f t="shared" si="11"/>
        <v>2188</v>
      </c>
      <c r="AD15" s="59">
        <f t="shared" ref="AD15:AE15" si="52">X15+AA15</f>
        <v>1119</v>
      </c>
      <c r="AE15" s="59">
        <f t="shared" si="52"/>
        <v>1069</v>
      </c>
      <c r="AF15" s="59">
        <f t="shared" si="13"/>
        <v>2188</v>
      </c>
      <c r="AG15" s="59">
        <v>0.0</v>
      </c>
      <c r="AH15" s="59">
        <v>0.0</v>
      </c>
      <c r="AI15" s="59">
        <v>0.0</v>
      </c>
      <c r="AJ15" s="59">
        <v>768.0</v>
      </c>
      <c r="AK15" s="59">
        <v>680.0</v>
      </c>
      <c r="AL15" s="59">
        <v>1448.0</v>
      </c>
      <c r="AM15" s="59">
        <v>768.0</v>
      </c>
      <c r="AN15" s="59">
        <v>680.0</v>
      </c>
      <c r="AO15" s="59">
        <v>1448.0</v>
      </c>
      <c r="AP15" s="59">
        <v>0.0</v>
      </c>
      <c r="AQ15" s="59">
        <v>0.0</v>
      </c>
      <c r="AR15" s="59">
        <v>0.0</v>
      </c>
      <c r="AS15" s="60" t="s">
        <v>50</v>
      </c>
      <c r="AT15" s="61" t="s">
        <v>50</v>
      </c>
      <c r="AU15" s="175">
        <f t="shared" si="53"/>
        <v>0</v>
      </c>
      <c r="AV15" s="61" t="s">
        <v>50</v>
      </c>
      <c r="AW15" s="61" t="s">
        <v>50</v>
      </c>
      <c r="AX15" s="171" t="s">
        <v>50</v>
      </c>
      <c r="AY15" s="64" t="s">
        <v>50</v>
      </c>
      <c r="AZ15" s="61" t="s">
        <v>50</v>
      </c>
      <c r="BA15" s="175">
        <v>0.0</v>
      </c>
      <c r="BB15" s="61">
        <f t="shared" ref="BB15:BG15" si="54">(AA15/AJ15-1)*100</f>
        <v>45.703125</v>
      </c>
      <c r="BC15" s="61">
        <f t="shared" si="54"/>
        <v>57.20588235</v>
      </c>
      <c r="BD15" s="171">
        <f t="shared" si="54"/>
        <v>51.10497238</v>
      </c>
      <c r="BE15" s="64">
        <f t="shared" si="54"/>
        <v>45.703125</v>
      </c>
      <c r="BF15" s="61">
        <f t="shared" si="54"/>
        <v>57.20588235</v>
      </c>
      <c r="BG15" s="63">
        <f t="shared" si="54"/>
        <v>51.10497238</v>
      </c>
    </row>
    <row r="16">
      <c r="A16" s="162">
        <v>9.0</v>
      </c>
      <c r="B16" s="66" t="s">
        <v>40</v>
      </c>
      <c r="C16" s="169"/>
      <c r="D16" s="170"/>
      <c r="E16" s="163">
        <v>0.0</v>
      </c>
      <c r="F16" s="75">
        <v>15.0</v>
      </c>
      <c r="G16" s="72">
        <v>23.0</v>
      </c>
      <c r="H16" s="164">
        <v>38.0</v>
      </c>
      <c r="I16" s="67">
        <v>6.0</v>
      </c>
      <c r="J16" s="68">
        <v>0.0</v>
      </c>
      <c r="K16" s="53">
        <v>6.0</v>
      </c>
      <c r="L16" s="69">
        <v>1618.0</v>
      </c>
      <c r="M16" s="68">
        <v>1948.0</v>
      </c>
      <c r="N16" s="165">
        <v>3566.0</v>
      </c>
      <c r="O16" s="70">
        <v>4.0</v>
      </c>
      <c r="P16" s="70">
        <v>1115.0</v>
      </c>
      <c r="Q16" s="165">
        <v>1119.0</v>
      </c>
      <c r="R16" s="70">
        <v>1605.0</v>
      </c>
      <c r="S16" s="70">
        <v>4.0</v>
      </c>
      <c r="T16" s="168">
        <v>1609.0</v>
      </c>
      <c r="U16" s="169">
        <v>3248.0</v>
      </c>
      <c r="V16" s="170">
        <v>3090.0</v>
      </c>
      <c r="W16" s="163">
        <v>6338.0</v>
      </c>
      <c r="X16" s="59">
        <f t="shared" ref="X16:Y16" si="55">C16+F16+I16</f>
        <v>21</v>
      </c>
      <c r="Y16" s="59">
        <f t="shared" si="55"/>
        <v>23</v>
      </c>
      <c r="Z16" s="59">
        <f t="shared" si="9"/>
        <v>44</v>
      </c>
      <c r="AA16" s="59">
        <f t="shared" ref="AA16:AB16" si="56">L16+O16+R16</f>
        <v>3227</v>
      </c>
      <c r="AB16" s="59">
        <f t="shared" si="56"/>
        <v>3067</v>
      </c>
      <c r="AC16" s="59">
        <f t="shared" si="11"/>
        <v>6294</v>
      </c>
      <c r="AD16" s="59">
        <f t="shared" ref="AD16:AE16" si="57">X16+AA16</f>
        <v>3248</v>
      </c>
      <c r="AE16" s="59">
        <f t="shared" si="57"/>
        <v>3090</v>
      </c>
      <c r="AF16" s="59">
        <f t="shared" si="13"/>
        <v>6338</v>
      </c>
      <c r="AG16" s="59">
        <v>653.0</v>
      </c>
      <c r="AH16" s="59">
        <v>263.0</v>
      </c>
      <c r="AI16" s="59">
        <v>916.0</v>
      </c>
      <c r="AJ16" s="59">
        <v>1149.0</v>
      </c>
      <c r="AK16" s="59">
        <v>1202.0</v>
      </c>
      <c r="AL16" s="59">
        <v>2351.0</v>
      </c>
      <c r="AM16" s="59">
        <v>1802.0</v>
      </c>
      <c r="AN16" s="59">
        <v>1465.0</v>
      </c>
      <c r="AO16" s="59">
        <v>3267.0</v>
      </c>
      <c r="AP16" s="59">
        <v>34.0</v>
      </c>
      <c r="AQ16" s="59">
        <v>34.0</v>
      </c>
      <c r="AR16" s="59">
        <v>68.0</v>
      </c>
      <c r="AS16" s="60">
        <f t="shared" ref="AS16:AU16" si="58">(X16/AP16-1)*100</f>
        <v>-38.23529412</v>
      </c>
      <c r="AT16" s="61">
        <f t="shared" si="58"/>
        <v>-32.35294118</v>
      </c>
      <c r="AU16" s="62">
        <f t="shared" si="58"/>
        <v>-35.29411765</v>
      </c>
      <c r="AV16" s="61">
        <f t="shared" ref="AV16:AX16" si="59">(X16/AG16-1)*100</f>
        <v>-96.78407351</v>
      </c>
      <c r="AW16" s="61">
        <f t="shared" si="59"/>
        <v>-91.25475285</v>
      </c>
      <c r="AX16" s="171">
        <f t="shared" si="59"/>
        <v>-95.19650655</v>
      </c>
      <c r="AY16" s="64">
        <f t="shared" ref="AY16:BA16" si="60">(AA16/X16-1)*100</f>
        <v>15266.66667</v>
      </c>
      <c r="AZ16" s="61">
        <f t="shared" si="60"/>
        <v>13234.78261</v>
      </c>
      <c r="BA16" s="62">
        <f t="shared" si="60"/>
        <v>14204.54545</v>
      </c>
      <c r="BB16" s="61">
        <f t="shared" ref="BB16:BG16" si="61">(AA16/AJ16-1)*100</f>
        <v>180.8529156</v>
      </c>
      <c r="BC16" s="61">
        <f t="shared" si="61"/>
        <v>155.1580699</v>
      </c>
      <c r="BD16" s="171">
        <f t="shared" si="61"/>
        <v>167.7158656</v>
      </c>
      <c r="BE16" s="64">
        <f t="shared" si="61"/>
        <v>80.24417314</v>
      </c>
      <c r="BF16" s="61">
        <f t="shared" si="61"/>
        <v>110.9215017</v>
      </c>
      <c r="BG16" s="63">
        <f t="shared" si="61"/>
        <v>94.00061218</v>
      </c>
    </row>
    <row r="17">
      <c r="A17" s="162">
        <v>10.0</v>
      </c>
      <c r="B17" s="66" t="s">
        <v>41</v>
      </c>
      <c r="C17" s="169"/>
      <c r="D17" s="170"/>
      <c r="E17" s="163">
        <v>0.0</v>
      </c>
      <c r="F17" s="169"/>
      <c r="G17" s="170"/>
      <c r="H17" s="164">
        <v>0.0</v>
      </c>
      <c r="I17" s="169"/>
      <c r="J17" s="170"/>
      <c r="K17" s="53">
        <v>0.0</v>
      </c>
      <c r="L17" s="69"/>
      <c r="M17" s="68"/>
      <c r="N17" s="165">
        <v>0.0</v>
      </c>
      <c r="O17" s="71"/>
      <c r="P17" s="72"/>
      <c r="Q17" s="165">
        <v>0.0</v>
      </c>
      <c r="R17" s="177"/>
      <c r="S17" s="177"/>
      <c r="T17" s="168">
        <v>0.0</v>
      </c>
      <c r="U17" s="169">
        <v>0.0</v>
      </c>
      <c r="V17" s="170">
        <v>0.0</v>
      </c>
      <c r="W17" s="163">
        <v>0.0</v>
      </c>
      <c r="X17" s="59">
        <f t="shared" ref="X17:Y17" si="62">C17+F17+I17</f>
        <v>0</v>
      </c>
      <c r="Y17" s="59">
        <f t="shared" si="62"/>
        <v>0</v>
      </c>
      <c r="Z17" s="59">
        <f t="shared" si="9"/>
        <v>0</v>
      </c>
      <c r="AA17" s="59">
        <f t="shared" ref="AA17:AB17" si="63">L17+O17+R17</f>
        <v>0</v>
      </c>
      <c r="AB17" s="59">
        <f t="shared" si="63"/>
        <v>0</v>
      </c>
      <c r="AC17" s="59">
        <f t="shared" si="11"/>
        <v>0</v>
      </c>
      <c r="AD17" s="59">
        <f t="shared" ref="AD17:AE17" si="64">X17+AA17</f>
        <v>0</v>
      </c>
      <c r="AE17" s="59">
        <f t="shared" si="64"/>
        <v>0</v>
      </c>
      <c r="AF17" s="59">
        <f t="shared" si="13"/>
        <v>0</v>
      </c>
      <c r="AG17" s="59">
        <v>0.0</v>
      </c>
      <c r="AH17" s="59">
        <v>0.0</v>
      </c>
      <c r="AI17" s="59">
        <v>0.0</v>
      </c>
      <c r="AJ17" s="59">
        <v>0.0</v>
      </c>
      <c r="AK17" s="59">
        <v>0.0</v>
      </c>
      <c r="AL17" s="59">
        <v>0.0</v>
      </c>
      <c r="AM17" s="59">
        <v>0.0</v>
      </c>
      <c r="AN17" s="59">
        <v>0.0</v>
      </c>
      <c r="AO17" s="59">
        <v>0.0</v>
      </c>
      <c r="AP17" s="59">
        <v>0.0</v>
      </c>
      <c r="AQ17" s="59">
        <v>0.0</v>
      </c>
      <c r="AR17" s="59">
        <v>0.0</v>
      </c>
      <c r="AS17" s="178">
        <v>0.0</v>
      </c>
      <c r="AT17" s="179">
        <v>0.0</v>
      </c>
      <c r="AU17" s="62" t="s">
        <v>50</v>
      </c>
      <c r="AV17" s="61" t="s">
        <v>50</v>
      </c>
      <c r="AW17" s="61" t="s">
        <v>50</v>
      </c>
      <c r="AX17" s="171" t="s">
        <v>50</v>
      </c>
      <c r="AY17" s="64" t="s">
        <v>50</v>
      </c>
      <c r="AZ17" s="61" t="s">
        <v>50</v>
      </c>
      <c r="BA17" s="62" t="s">
        <v>50</v>
      </c>
      <c r="BB17" s="61" t="s">
        <v>50</v>
      </c>
      <c r="BC17" s="61" t="s">
        <v>50</v>
      </c>
      <c r="BD17" s="171" t="s">
        <v>50</v>
      </c>
      <c r="BE17" s="64" t="s">
        <v>50</v>
      </c>
      <c r="BF17" s="61" t="s">
        <v>50</v>
      </c>
      <c r="BG17" s="63" t="s">
        <v>50</v>
      </c>
    </row>
    <row r="18">
      <c r="A18" s="162">
        <v>11.0</v>
      </c>
      <c r="B18" s="66" t="s">
        <v>43</v>
      </c>
      <c r="C18" s="70">
        <v>931.0</v>
      </c>
      <c r="D18" s="70">
        <v>479.0</v>
      </c>
      <c r="E18" s="163">
        <v>1410.0</v>
      </c>
      <c r="F18" s="169"/>
      <c r="G18" s="170"/>
      <c r="H18" s="164">
        <v>0.0</v>
      </c>
      <c r="I18" s="169"/>
      <c r="J18" s="170"/>
      <c r="K18" s="53">
        <v>0.0</v>
      </c>
      <c r="L18" s="118">
        <v>611.0</v>
      </c>
      <c r="M18" s="119"/>
      <c r="N18" s="165">
        <v>611.0</v>
      </c>
      <c r="O18" s="70">
        <v>281.0</v>
      </c>
      <c r="P18" s="70">
        <v>523.0</v>
      </c>
      <c r="Q18" s="165">
        <v>804.0</v>
      </c>
      <c r="R18" s="70">
        <v>554.0</v>
      </c>
      <c r="S18" s="70">
        <v>208.0</v>
      </c>
      <c r="T18" s="168">
        <v>762.0</v>
      </c>
      <c r="U18" s="169">
        <v>2377.0</v>
      </c>
      <c r="V18" s="170">
        <v>1210.0</v>
      </c>
      <c r="W18" s="163">
        <v>3587.0</v>
      </c>
      <c r="X18" s="59">
        <f t="shared" ref="X18:Y18" si="65">C18+F18+I18</f>
        <v>931</v>
      </c>
      <c r="Y18" s="59">
        <f t="shared" si="65"/>
        <v>479</v>
      </c>
      <c r="Z18" s="59">
        <f t="shared" si="9"/>
        <v>1410</v>
      </c>
      <c r="AA18" s="59">
        <f t="shared" ref="AA18:AB18" si="66">L18+O18+R18</f>
        <v>1446</v>
      </c>
      <c r="AB18" s="59">
        <f t="shared" si="66"/>
        <v>731</v>
      </c>
      <c r="AC18" s="59">
        <f t="shared" si="11"/>
        <v>2177</v>
      </c>
      <c r="AD18" s="59">
        <f t="shared" ref="AD18:AE18" si="67">X18+AA18</f>
        <v>2377</v>
      </c>
      <c r="AE18" s="59">
        <f t="shared" si="67"/>
        <v>1210</v>
      </c>
      <c r="AF18" s="59">
        <f t="shared" si="13"/>
        <v>3587</v>
      </c>
      <c r="AG18" s="59">
        <v>0.0</v>
      </c>
      <c r="AH18" s="59">
        <v>0.0</v>
      </c>
      <c r="AI18" s="59">
        <v>0.0</v>
      </c>
      <c r="AJ18" s="59">
        <v>555.0</v>
      </c>
      <c r="AK18" s="59">
        <v>614.0</v>
      </c>
      <c r="AL18" s="59">
        <v>1169.0</v>
      </c>
      <c r="AM18" s="59">
        <v>555.0</v>
      </c>
      <c r="AN18" s="59">
        <v>614.0</v>
      </c>
      <c r="AO18" s="59">
        <v>1169.0</v>
      </c>
      <c r="AP18" s="59">
        <v>156.0</v>
      </c>
      <c r="AQ18" s="59">
        <v>876.0</v>
      </c>
      <c r="AR18" s="59">
        <v>1032.0</v>
      </c>
      <c r="AS18" s="60">
        <f t="shared" ref="AS18:AU18" si="68">(X18/AP18-1)*100</f>
        <v>496.7948718</v>
      </c>
      <c r="AT18" s="61">
        <f t="shared" si="68"/>
        <v>-45.3196347</v>
      </c>
      <c r="AU18" s="62">
        <f t="shared" si="68"/>
        <v>36.62790698</v>
      </c>
      <c r="AV18" s="61" t="s">
        <v>50</v>
      </c>
      <c r="AW18" s="61" t="s">
        <v>50</v>
      </c>
      <c r="AX18" s="171" t="s">
        <v>50</v>
      </c>
      <c r="AY18" s="64">
        <f t="shared" ref="AY18:BA18" si="69">(AA18/X18-1)*100</f>
        <v>55.31686359</v>
      </c>
      <c r="AZ18" s="61">
        <f t="shared" si="69"/>
        <v>52.60960334</v>
      </c>
      <c r="BA18" s="62">
        <f t="shared" si="69"/>
        <v>54.39716312</v>
      </c>
      <c r="BB18" s="61">
        <f t="shared" ref="BB18:BG18" si="70">(AA18/AJ18-1)*100</f>
        <v>160.5405405</v>
      </c>
      <c r="BC18" s="61">
        <f t="shared" si="70"/>
        <v>19.05537459</v>
      </c>
      <c r="BD18" s="171">
        <f t="shared" si="70"/>
        <v>86.22754491</v>
      </c>
      <c r="BE18" s="64">
        <f t="shared" si="70"/>
        <v>328.2882883</v>
      </c>
      <c r="BF18" s="61">
        <f t="shared" si="70"/>
        <v>97.06840391</v>
      </c>
      <c r="BG18" s="63">
        <f t="shared" si="70"/>
        <v>206.8434559</v>
      </c>
    </row>
    <row r="19">
      <c r="A19" s="162">
        <v>12.0</v>
      </c>
      <c r="B19" s="66" t="s">
        <v>44</v>
      </c>
      <c r="C19" s="169"/>
      <c r="D19" s="170"/>
      <c r="E19" s="163">
        <v>0.0</v>
      </c>
      <c r="F19" s="169"/>
      <c r="G19" s="170"/>
      <c r="H19" s="164">
        <v>0.0</v>
      </c>
      <c r="I19" s="169"/>
      <c r="J19" s="170"/>
      <c r="K19" s="53">
        <v>0.0</v>
      </c>
      <c r="L19" s="69"/>
      <c r="M19" s="68"/>
      <c r="N19" s="165">
        <v>0.0</v>
      </c>
      <c r="O19" s="180"/>
      <c r="P19" s="180"/>
      <c r="Q19" s="165">
        <v>0.0</v>
      </c>
      <c r="R19" s="170"/>
      <c r="S19" s="170"/>
      <c r="T19" s="168">
        <v>0.0</v>
      </c>
      <c r="U19" s="169">
        <v>0.0</v>
      </c>
      <c r="V19" s="170">
        <v>0.0</v>
      </c>
      <c r="W19" s="163">
        <v>0.0</v>
      </c>
      <c r="X19" s="59">
        <f t="shared" ref="X19:Y19" si="71">C19+F19+I19</f>
        <v>0</v>
      </c>
      <c r="Y19" s="59">
        <f t="shared" si="71"/>
        <v>0</v>
      </c>
      <c r="Z19" s="59">
        <f t="shared" si="9"/>
        <v>0</v>
      </c>
      <c r="AA19" s="59">
        <f t="shared" ref="AA19:AB19" si="72">L19+O19+R19</f>
        <v>0</v>
      </c>
      <c r="AB19" s="59">
        <f t="shared" si="72"/>
        <v>0</v>
      </c>
      <c r="AC19" s="59">
        <f t="shared" si="11"/>
        <v>0</v>
      </c>
      <c r="AD19" s="59">
        <f t="shared" ref="AD19:AE19" si="73">X19+AA19</f>
        <v>0</v>
      </c>
      <c r="AE19" s="59">
        <f t="shared" si="73"/>
        <v>0</v>
      </c>
      <c r="AF19" s="59">
        <f t="shared" si="13"/>
        <v>0</v>
      </c>
      <c r="AG19" s="59">
        <v>0.0</v>
      </c>
      <c r="AH19" s="59">
        <v>0.0</v>
      </c>
      <c r="AI19" s="59">
        <v>0.0</v>
      </c>
      <c r="AJ19" s="59">
        <v>0.0</v>
      </c>
      <c r="AK19" s="59">
        <v>0.0</v>
      </c>
      <c r="AL19" s="59">
        <v>0.0</v>
      </c>
      <c r="AM19" s="59">
        <v>0.0</v>
      </c>
      <c r="AN19" s="59">
        <v>0.0</v>
      </c>
      <c r="AO19" s="59">
        <v>0.0</v>
      </c>
      <c r="AP19" s="59">
        <v>7.0</v>
      </c>
      <c r="AQ19" s="59">
        <v>7.0</v>
      </c>
      <c r="AR19" s="59">
        <v>14.0</v>
      </c>
      <c r="AS19" s="60">
        <f t="shared" ref="AS19:AU19" si="74">(X19/AP19-1)*100</f>
        <v>-100</v>
      </c>
      <c r="AT19" s="61">
        <f t="shared" si="74"/>
        <v>-100</v>
      </c>
      <c r="AU19" s="62">
        <f t="shared" si="74"/>
        <v>-100</v>
      </c>
      <c r="AV19" s="61" t="s">
        <v>50</v>
      </c>
      <c r="AW19" s="61" t="s">
        <v>50</v>
      </c>
      <c r="AX19" s="171" t="s">
        <v>50</v>
      </c>
      <c r="AY19" s="64" t="s">
        <v>50</v>
      </c>
      <c r="AZ19" s="61" t="s">
        <v>50</v>
      </c>
      <c r="BA19" s="62" t="s">
        <v>50</v>
      </c>
      <c r="BB19" s="61" t="s">
        <v>50</v>
      </c>
      <c r="BC19" s="61" t="s">
        <v>50</v>
      </c>
      <c r="BD19" s="171" t="s">
        <v>50</v>
      </c>
      <c r="BE19" s="64" t="s">
        <v>50</v>
      </c>
      <c r="BF19" s="61" t="s">
        <v>50</v>
      </c>
      <c r="BG19" s="63" t="s">
        <v>50</v>
      </c>
    </row>
    <row r="20">
      <c r="A20" s="162">
        <v>13.0</v>
      </c>
      <c r="B20" s="66" t="s">
        <v>46</v>
      </c>
      <c r="C20" s="169"/>
      <c r="D20" s="170"/>
      <c r="E20" s="163">
        <v>0.0</v>
      </c>
      <c r="F20" s="169"/>
      <c r="G20" s="170"/>
      <c r="H20" s="164">
        <v>0.0</v>
      </c>
      <c r="I20" s="169"/>
      <c r="J20" s="170"/>
      <c r="K20" s="53">
        <v>0.0</v>
      </c>
      <c r="L20" s="75"/>
      <c r="M20" s="72"/>
      <c r="N20" s="165">
        <v>0.0</v>
      </c>
      <c r="O20" s="83"/>
      <c r="P20" s="83"/>
      <c r="Q20" s="165">
        <v>0.0</v>
      </c>
      <c r="R20" s="177"/>
      <c r="S20" s="177"/>
      <c r="T20" s="168">
        <v>0.0</v>
      </c>
      <c r="U20" s="169">
        <v>0.0</v>
      </c>
      <c r="V20" s="170">
        <v>0.0</v>
      </c>
      <c r="W20" s="163">
        <v>0.0</v>
      </c>
      <c r="X20" s="59">
        <f t="shared" ref="X20:Y20" si="75">C20+F20+I20</f>
        <v>0</v>
      </c>
      <c r="Y20" s="59">
        <f t="shared" si="75"/>
        <v>0</v>
      </c>
      <c r="Z20" s="59">
        <f t="shared" si="9"/>
        <v>0</v>
      </c>
      <c r="AA20" s="59">
        <f t="shared" ref="AA20:AB20" si="76">L20+O20+R20</f>
        <v>0</v>
      </c>
      <c r="AB20" s="59">
        <f t="shared" si="76"/>
        <v>0</v>
      </c>
      <c r="AC20" s="59">
        <f t="shared" si="11"/>
        <v>0</v>
      </c>
      <c r="AD20" s="59">
        <f t="shared" ref="AD20:AE20" si="77">X20+AA20</f>
        <v>0</v>
      </c>
      <c r="AE20" s="59">
        <f t="shared" si="77"/>
        <v>0</v>
      </c>
      <c r="AF20" s="59">
        <f t="shared" si="13"/>
        <v>0</v>
      </c>
      <c r="AG20" s="59">
        <v>0.0</v>
      </c>
      <c r="AH20" s="59">
        <v>0.0</v>
      </c>
      <c r="AI20" s="59">
        <v>0.0</v>
      </c>
      <c r="AJ20" s="59">
        <v>0.0</v>
      </c>
      <c r="AK20" s="59">
        <v>0.0</v>
      </c>
      <c r="AL20" s="59">
        <v>0.0</v>
      </c>
      <c r="AM20" s="59">
        <v>0.0</v>
      </c>
      <c r="AN20" s="59">
        <v>0.0</v>
      </c>
      <c r="AO20" s="59">
        <v>0.0</v>
      </c>
      <c r="AP20" s="59">
        <v>0.0</v>
      </c>
      <c r="AQ20" s="59">
        <v>0.0</v>
      </c>
      <c r="AR20" s="59">
        <v>0.0</v>
      </c>
      <c r="AS20" s="60" t="s">
        <v>50</v>
      </c>
      <c r="AT20" s="61" t="s">
        <v>50</v>
      </c>
      <c r="AU20" s="62" t="s">
        <v>50</v>
      </c>
      <c r="AV20" s="61" t="s">
        <v>50</v>
      </c>
      <c r="AW20" s="61" t="s">
        <v>50</v>
      </c>
      <c r="AX20" s="171" t="s">
        <v>50</v>
      </c>
      <c r="AY20" s="64" t="s">
        <v>50</v>
      </c>
      <c r="AZ20" s="61" t="s">
        <v>50</v>
      </c>
      <c r="BA20" s="62" t="s">
        <v>50</v>
      </c>
      <c r="BB20" s="61" t="s">
        <v>50</v>
      </c>
      <c r="BC20" s="61" t="s">
        <v>50</v>
      </c>
      <c r="BD20" s="171" t="s">
        <v>50</v>
      </c>
      <c r="BE20" s="64" t="s">
        <v>50</v>
      </c>
      <c r="BF20" s="61" t="s">
        <v>50</v>
      </c>
      <c r="BG20" s="63" t="s">
        <v>50</v>
      </c>
    </row>
    <row r="21" ht="15.75" customHeight="1">
      <c r="A21" s="162">
        <v>14.0</v>
      </c>
      <c r="B21" s="66" t="s">
        <v>48</v>
      </c>
      <c r="C21" s="169"/>
      <c r="D21" s="170"/>
      <c r="E21" s="163">
        <v>0.0</v>
      </c>
      <c r="F21" s="169"/>
      <c r="G21" s="170"/>
      <c r="H21" s="164">
        <v>0.0</v>
      </c>
      <c r="I21" s="169"/>
      <c r="J21" s="170"/>
      <c r="K21" s="53">
        <v>0.0</v>
      </c>
      <c r="L21" s="69"/>
      <c r="M21" s="68"/>
      <c r="N21" s="165">
        <v>0.0</v>
      </c>
      <c r="O21" s="83"/>
      <c r="P21" s="83"/>
      <c r="Q21" s="165">
        <v>0.0</v>
      </c>
      <c r="R21" s="177"/>
      <c r="S21" s="177"/>
      <c r="T21" s="168">
        <v>0.0</v>
      </c>
      <c r="U21" s="169">
        <v>0.0</v>
      </c>
      <c r="V21" s="170">
        <v>0.0</v>
      </c>
      <c r="W21" s="163">
        <v>0.0</v>
      </c>
      <c r="X21" s="59">
        <f t="shared" ref="X21:Y21" si="78">C21+F21+I21</f>
        <v>0</v>
      </c>
      <c r="Y21" s="59">
        <f t="shared" si="78"/>
        <v>0</v>
      </c>
      <c r="Z21" s="59">
        <f t="shared" si="9"/>
        <v>0</v>
      </c>
      <c r="AA21" s="59">
        <f t="shared" ref="AA21:AB21" si="79">L21+O21+R21</f>
        <v>0</v>
      </c>
      <c r="AB21" s="59">
        <f t="shared" si="79"/>
        <v>0</v>
      </c>
      <c r="AC21" s="59">
        <f t="shared" si="11"/>
        <v>0</v>
      </c>
      <c r="AD21" s="59">
        <f t="shared" ref="AD21:AE21" si="80">X21+AA21</f>
        <v>0</v>
      </c>
      <c r="AE21" s="59">
        <f t="shared" si="80"/>
        <v>0</v>
      </c>
      <c r="AF21" s="59">
        <f t="shared" si="13"/>
        <v>0</v>
      </c>
      <c r="AG21" s="59">
        <v>0.0</v>
      </c>
      <c r="AH21" s="59">
        <v>0.0</v>
      </c>
      <c r="AI21" s="59">
        <v>0.0</v>
      </c>
      <c r="AJ21" s="59">
        <v>0.0</v>
      </c>
      <c r="AK21" s="59">
        <v>0.0</v>
      </c>
      <c r="AL21" s="59">
        <v>0.0</v>
      </c>
      <c r="AM21" s="59">
        <v>0.0</v>
      </c>
      <c r="AN21" s="59">
        <v>0.0</v>
      </c>
      <c r="AO21" s="59">
        <v>0.0</v>
      </c>
      <c r="AP21" s="59">
        <v>0.0</v>
      </c>
      <c r="AQ21" s="59">
        <v>0.0</v>
      </c>
      <c r="AR21" s="59">
        <v>0.0</v>
      </c>
      <c r="AS21" s="60" t="s">
        <v>50</v>
      </c>
      <c r="AT21" s="61" t="s">
        <v>50</v>
      </c>
      <c r="AU21" s="62" t="s">
        <v>50</v>
      </c>
      <c r="AV21" s="61" t="s">
        <v>50</v>
      </c>
      <c r="AW21" s="61" t="s">
        <v>50</v>
      </c>
      <c r="AX21" s="171" t="s">
        <v>50</v>
      </c>
      <c r="AY21" s="64" t="s">
        <v>50</v>
      </c>
      <c r="AZ21" s="61" t="s">
        <v>50</v>
      </c>
      <c r="BA21" s="62" t="s">
        <v>50</v>
      </c>
      <c r="BB21" s="61" t="s">
        <v>50</v>
      </c>
      <c r="BC21" s="61" t="s">
        <v>50</v>
      </c>
      <c r="BD21" s="171" t="s">
        <v>50</v>
      </c>
      <c r="BE21" s="64" t="s">
        <v>50</v>
      </c>
      <c r="BF21" s="61" t="s">
        <v>50</v>
      </c>
      <c r="BG21" s="63" t="s">
        <v>50</v>
      </c>
    </row>
    <row r="22" ht="15.75" customHeight="1">
      <c r="A22" s="162">
        <v>15.0</v>
      </c>
      <c r="B22" s="66" t="s">
        <v>49</v>
      </c>
      <c r="C22" s="169"/>
      <c r="D22" s="170"/>
      <c r="E22" s="163">
        <v>0.0</v>
      </c>
      <c r="F22" s="79"/>
      <c r="G22" s="80"/>
      <c r="H22" s="164">
        <v>0.0</v>
      </c>
      <c r="I22" s="79"/>
      <c r="J22" s="80"/>
      <c r="K22" s="53">
        <v>0.0</v>
      </c>
      <c r="L22" s="69"/>
      <c r="M22" s="68"/>
      <c r="N22" s="165">
        <v>0.0</v>
      </c>
      <c r="O22" s="180"/>
      <c r="P22" s="180"/>
      <c r="Q22" s="165">
        <v>0.0</v>
      </c>
      <c r="R22" s="80"/>
      <c r="S22" s="80"/>
      <c r="T22" s="168">
        <v>0.0</v>
      </c>
      <c r="U22" s="169">
        <v>0.0</v>
      </c>
      <c r="V22" s="170">
        <v>0.0</v>
      </c>
      <c r="W22" s="163">
        <v>0.0</v>
      </c>
      <c r="X22" s="59">
        <f t="shared" ref="X22:Y22" si="81">C22+F22+I22</f>
        <v>0</v>
      </c>
      <c r="Y22" s="59">
        <f t="shared" si="81"/>
        <v>0</v>
      </c>
      <c r="Z22" s="59">
        <f t="shared" si="9"/>
        <v>0</v>
      </c>
      <c r="AA22" s="59">
        <f t="shared" ref="AA22:AB22" si="82">L22+O22+R22</f>
        <v>0</v>
      </c>
      <c r="AB22" s="59">
        <f t="shared" si="82"/>
        <v>0</v>
      </c>
      <c r="AC22" s="59">
        <f t="shared" si="11"/>
        <v>0</v>
      </c>
      <c r="AD22" s="59">
        <f t="shared" ref="AD22:AE22" si="83">X22+AA22</f>
        <v>0</v>
      </c>
      <c r="AE22" s="59">
        <f t="shared" si="83"/>
        <v>0</v>
      </c>
      <c r="AF22" s="59">
        <f t="shared" si="13"/>
        <v>0</v>
      </c>
      <c r="AG22" s="59">
        <v>0.0</v>
      </c>
      <c r="AH22" s="59">
        <v>0.0</v>
      </c>
      <c r="AI22" s="59">
        <v>0.0</v>
      </c>
      <c r="AJ22" s="59">
        <v>0.0</v>
      </c>
      <c r="AK22" s="59">
        <v>0.0</v>
      </c>
      <c r="AL22" s="59">
        <v>0.0</v>
      </c>
      <c r="AM22" s="59">
        <v>0.0</v>
      </c>
      <c r="AN22" s="59">
        <v>0.0</v>
      </c>
      <c r="AO22" s="59">
        <v>0.0</v>
      </c>
      <c r="AP22" s="59">
        <v>0.0</v>
      </c>
      <c r="AQ22" s="59">
        <v>0.0</v>
      </c>
      <c r="AR22" s="59">
        <v>0.0</v>
      </c>
      <c r="AS22" s="60" t="s">
        <v>50</v>
      </c>
      <c r="AT22" s="61" t="s">
        <v>50</v>
      </c>
      <c r="AU22" s="62" t="s">
        <v>50</v>
      </c>
      <c r="AV22" s="61" t="s">
        <v>50</v>
      </c>
      <c r="AW22" s="61" t="s">
        <v>50</v>
      </c>
      <c r="AX22" s="171" t="s">
        <v>50</v>
      </c>
      <c r="AY22" s="64" t="s">
        <v>50</v>
      </c>
      <c r="AZ22" s="61" t="s">
        <v>50</v>
      </c>
      <c r="BA22" s="62" t="s">
        <v>50</v>
      </c>
      <c r="BB22" s="61" t="s">
        <v>50</v>
      </c>
      <c r="BC22" s="61" t="s">
        <v>50</v>
      </c>
      <c r="BD22" s="171" t="s">
        <v>50</v>
      </c>
      <c r="BE22" s="64" t="s">
        <v>50</v>
      </c>
      <c r="BF22" s="61" t="s">
        <v>50</v>
      </c>
      <c r="BG22" s="63" t="s">
        <v>50</v>
      </c>
    </row>
    <row r="23" ht="15.75" customHeight="1">
      <c r="A23" s="162">
        <v>16.0</v>
      </c>
      <c r="B23" s="81" t="s">
        <v>51</v>
      </c>
      <c r="C23" s="169"/>
      <c r="D23" s="170"/>
      <c r="E23" s="163">
        <v>0.0</v>
      </c>
      <c r="F23" s="169"/>
      <c r="G23" s="170"/>
      <c r="H23" s="164">
        <v>0.0</v>
      </c>
      <c r="I23" s="169"/>
      <c r="J23" s="170"/>
      <c r="K23" s="53">
        <v>0.0</v>
      </c>
      <c r="L23" s="69"/>
      <c r="M23" s="68"/>
      <c r="N23" s="165">
        <v>0.0</v>
      </c>
      <c r="O23" s="83"/>
      <c r="P23" s="83"/>
      <c r="Q23" s="165">
        <v>0.0</v>
      </c>
      <c r="R23" s="177"/>
      <c r="S23" s="177"/>
      <c r="T23" s="168">
        <v>0.0</v>
      </c>
      <c r="U23" s="169">
        <v>0.0</v>
      </c>
      <c r="V23" s="170">
        <v>0.0</v>
      </c>
      <c r="W23" s="163">
        <v>0.0</v>
      </c>
      <c r="X23" s="59">
        <f t="shared" ref="X23:Y23" si="84">C23+F23+I23</f>
        <v>0</v>
      </c>
      <c r="Y23" s="59">
        <f t="shared" si="84"/>
        <v>0</v>
      </c>
      <c r="Z23" s="59">
        <f t="shared" si="9"/>
        <v>0</v>
      </c>
      <c r="AA23" s="59">
        <f t="shared" ref="AA23:AB23" si="85">L23+O23+R23</f>
        <v>0</v>
      </c>
      <c r="AB23" s="59">
        <f t="shared" si="85"/>
        <v>0</v>
      </c>
      <c r="AC23" s="59">
        <f t="shared" si="11"/>
        <v>0</v>
      </c>
      <c r="AD23" s="59">
        <f t="shared" ref="AD23:AE23" si="86">X23+AA23</f>
        <v>0</v>
      </c>
      <c r="AE23" s="59">
        <f t="shared" si="86"/>
        <v>0</v>
      </c>
      <c r="AF23" s="59">
        <f t="shared" si="13"/>
        <v>0</v>
      </c>
      <c r="AG23" s="59">
        <v>0.0</v>
      </c>
      <c r="AH23" s="59">
        <v>0.0</v>
      </c>
      <c r="AI23" s="59">
        <v>0.0</v>
      </c>
      <c r="AJ23" s="59">
        <v>51.0</v>
      </c>
      <c r="AK23" s="59">
        <v>57.0</v>
      </c>
      <c r="AL23" s="59">
        <v>108.0</v>
      </c>
      <c r="AM23" s="59">
        <v>51.0</v>
      </c>
      <c r="AN23" s="59">
        <v>57.0</v>
      </c>
      <c r="AO23" s="59">
        <v>108.0</v>
      </c>
      <c r="AP23" s="59">
        <v>0.0</v>
      </c>
      <c r="AQ23" s="59">
        <v>0.0</v>
      </c>
      <c r="AR23" s="59">
        <v>0.0</v>
      </c>
      <c r="AS23" s="60" t="s">
        <v>50</v>
      </c>
      <c r="AT23" s="61" t="s">
        <v>50</v>
      </c>
      <c r="AU23" s="62" t="s">
        <v>50</v>
      </c>
      <c r="AV23" s="61" t="s">
        <v>50</v>
      </c>
      <c r="AW23" s="61" t="s">
        <v>50</v>
      </c>
      <c r="AX23" s="171" t="s">
        <v>50</v>
      </c>
      <c r="AY23" s="64" t="s">
        <v>50</v>
      </c>
      <c r="AZ23" s="61" t="s">
        <v>50</v>
      </c>
      <c r="BA23" s="62" t="s">
        <v>50</v>
      </c>
      <c r="BB23" s="61">
        <f t="shared" ref="BB23:BG23" si="87">(AA23/AJ23-1)*100</f>
        <v>-100</v>
      </c>
      <c r="BC23" s="61">
        <f t="shared" si="87"/>
        <v>-100</v>
      </c>
      <c r="BD23" s="171">
        <f t="shared" si="87"/>
        <v>-100</v>
      </c>
      <c r="BE23" s="64">
        <f t="shared" si="87"/>
        <v>-100</v>
      </c>
      <c r="BF23" s="61">
        <f t="shared" si="87"/>
        <v>-100</v>
      </c>
      <c r="BG23" s="63">
        <f t="shared" si="87"/>
        <v>-100</v>
      </c>
    </row>
    <row r="24" ht="15.75" customHeight="1">
      <c r="A24" s="162">
        <v>17.0</v>
      </c>
      <c r="B24" s="66" t="s">
        <v>53</v>
      </c>
      <c r="C24" s="169"/>
      <c r="D24" s="170"/>
      <c r="E24" s="163">
        <v>0.0</v>
      </c>
      <c r="F24" s="169"/>
      <c r="G24" s="170"/>
      <c r="H24" s="164">
        <v>0.0</v>
      </c>
      <c r="I24" s="169"/>
      <c r="J24" s="170"/>
      <c r="K24" s="53">
        <v>0.0</v>
      </c>
      <c r="L24" s="118">
        <v>351.0</v>
      </c>
      <c r="M24" s="119">
        <v>148.0</v>
      </c>
      <c r="N24" s="165">
        <v>499.0</v>
      </c>
      <c r="O24" s="83"/>
      <c r="P24" s="83"/>
      <c r="Q24" s="165">
        <v>0.0</v>
      </c>
      <c r="R24" s="177"/>
      <c r="S24" s="177"/>
      <c r="T24" s="168">
        <v>0.0</v>
      </c>
      <c r="U24" s="169">
        <v>351.0</v>
      </c>
      <c r="V24" s="170">
        <v>148.0</v>
      </c>
      <c r="W24" s="163">
        <v>499.0</v>
      </c>
      <c r="X24" s="59">
        <f t="shared" ref="X24:Y24" si="88">C24+F24+I24</f>
        <v>0</v>
      </c>
      <c r="Y24" s="59">
        <f t="shared" si="88"/>
        <v>0</v>
      </c>
      <c r="Z24" s="59">
        <f t="shared" si="9"/>
        <v>0</v>
      </c>
      <c r="AA24" s="59">
        <f t="shared" ref="AA24:AB24" si="89">L24+O24+R24</f>
        <v>351</v>
      </c>
      <c r="AB24" s="59">
        <f t="shared" si="89"/>
        <v>148</v>
      </c>
      <c r="AC24" s="59">
        <f t="shared" si="11"/>
        <v>499</v>
      </c>
      <c r="AD24" s="59">
        <f t="shared" ref="AD24:AE24" si="90">X24+AA24</f>
        <v>351</v>
      </c>
      <c r="AE24" s="59">
        <f t="shared" si="90"/>
        <v>148</v>
      </c>
      <c r="AF24" s="59">
        <f t="shared" si="13"/>
        <v>499</v>
      </c>
      <c r="AG24" s="59">
        <v>0.0</v>
      </c>
      <c r="AH24" s="59">
        <v>0.0</v>
      </c>
      <c r="AI24" s="59">
        <v>0.0</v>
      </c>
      <c r="AJ24" s="59">
        <v>0.0</v>
      </c>
      <c r="AK24" s="59">
        <v>0.0</v>
      </c>
      <c r="AL24" s="59">
        <v>0.0</v>
      </c>
      <c r="AM24" s="59">
        <v>0.0</v>
      </c>
      <c r="AN24" s="59">
        <v>0.0</v>
      </c>
      <c r="AO24" s="59">
        <v>0.0</v>
      </c>
      <c r="AP24" s="59">
        <v>364.0</v>
      </c>
      <c r="AQ24" s="59">
        <v>0.0</v>
      </c>
      <c r="AR24" s="59">
        <v>364.0</v>
      </c>
      <c r="AS24" s="60">
        <f>(X24/AP24-1)*100</f>
        <v>-100</v>
      </c>
      <c r="AT24" s="61" t="s">
        <v>50</v>
      </c>
      <c r="AU24" s="62">
        <f>(Z24/AR24-1)*100</f>
        <v>-100</v>
      </c>
      <c r="AV24" s="61" t="s">
        <v>50</v>
      </c>
      <c r="AW24" s="61" t="s">
        <v>50</v>
      </c>
      <c r="AX24" s="171" t="s">
        <v>50</v>
      </c>
      <c r="AY24" s="64" t="s">
        <v>50</v>
      </c>
      <c r="AZ24" s="61" t="s">
        <v>50</v>
      </c>
      <c r="BA24" s="62" t="s">
        <v>50</v>
      </c>
      <c r="BB24" s="61" t="s">
        <v>50</v>
      </c>
      <c r="BC24" s="61" t="s">
        <v>50</v>
      </c>
      <c r="BD24" s="171" t="s">
        <v>50</v>
      </c>
      <c r="BE24" s="64" t="s">
        <v>50</v>
      </c>
      <c r="BF24" s="61" t="s">
        <v>50</v>
      </c>
      <c r="BG24" s="63" t="s">
        <v>50</v>
      </c>
    </row>
    <row r="25" ht="15.75" customHeight="1">
      <c r="A25" s="162">
        <v>18.0</v>
      </c>
      <c r="B25" s="66" t="s">
        <v>56</v>
      </c>
      <c r="C25" s="169"/>
      <c r="D25" s="170"/>
      <c r="E25" s="163">
        <v>0.0</v>
      </c>
      <c r="F25" s="169"/>
      <c r="G25" s="170"/>
      <c r="H25" s="164">
        <v>0.0</v>
      </c>
      <c r="I25" s="170"/>
      <c r="J25" s="170"/>
      <c r="K25" s="53">
        <v>0.0</v>
      </c>
      <c r="L25" s="180"/>
      <c r="M25" s="180"/>
      <c r="N25" s="165">
        <v>0.0</v>
      </c>
      <c r="O25" s="181"/>
      <c r="P25" s="181"/>
      <c r="Q25" s="165">
        <v>0.0</v>
      </c>
      <c r="R25" s="170"/>
      <c r="S25" s="170"/>
      <c r="T25" s="168">
        <v>0.0</v>
      </c>
      <c r="U25" s="169">
        <v>0.0</v>
      </c>
      <c r="V25" s="170">
        <v>0.0</v>
      </c>
      <c r="W25" s="163">
        <v>0.0</v>
      </c>
      <c r="X25" s="59">
        <f t="shared" ref="X25:Y25" si="91">C25+F25+I25</f>
        <v>0</v>
      </c>
      <c r="Y25" s="59">
        <f t="shared" si="91"/>
        <v>0</v>
      </c>
      <c r="Z25" s="59">
        <f t="shared" si="9"/>
        <v>0</v>
      </c>
      <c r="AA25" s="59">
        <f t="shared" ref="AA25:AB25" si="92">L25+O25+R25</f>
        <v>0</v>
      </c>
      <c r="AB25" s="59">
        <f t="shared" si="92"/>
        <v>0</v>
      </c>
      <c r="AC25" s="59">
        <f t="shared" si="11"/>
        <v>0</v>
      </c>
      <c r="AD25" s="59">
        <f t="shared" ref="AD25:AE25" si="93">X25+AA25</f>
        <v>0</v>
      </c>
      <c r="AE25" s="59">
        <f t="shared" si="93"/>
        <v>0</v>
      </c>
      <c r="AF25" s="59">
        <f t="shared" si="13"/>
        <v>0</v>
      </c>
      <c r="AG25" s="59">
        <v>0.0</v>
      </c>
      <c r="AH25" s="59">
        <v>0.0</v>
      </c>
      <c r="AI25" s="59">
        <v>0.0</v>
      </c>
      <c r="AJ25" s="59">
        <v>0.0</v>
      </c>
      <c r="AK25" s="59">
        <v>0.0</v>
      </c>
      <c r="AL25" s="59">
        <v>0.0</v>
      </c>
      <c r="AM25" s="59">
        <v>0.0</v>
      </c>
      <c r="AN25" s="59">
        <v>0.0</v>
      </c>
      <c r="AO25" s="59">
        <v>0.0</v>
      </c>
      <c r="AP25" s="59">
        <v>0.0</v>
      </c>
      <c r="AQ25" s="59">
        <v>0.0</v>
      </c>
      <c r="AR25" s="59">
        <v>0.0</v>
      </c>
      <c r="AS25" s="178">
        <v>0.0</v>
      </c>
      <c r="AT25" s="61" t="s">
        <v>50</v>
      </c>
      <c r="AU25" s="62" t="s">
        <v>50</v>
      </c>
      <c r="AV25" s="61" t="s">
        <v>50</v>
      </c>
      <c r="AW25" s="61" t="s">
        <v>50</v>
      </c>
      <c r="AX25" s="171" t="s">
        <v>50</v>
      </c>
      <c r="AY25" s="64" t="s">
        <v>50</v>
      </c>
      <c r="AZ25" s="61" t="s">
        <v>50</v>
      </c>
      <c r="BA25" s="62" t="s">
        <v>50</v>
      </c>
      <c r="BB25" s="61" t="s">
        <v>50</v>
      </c>
      <c r="BC25" s="61" t="s">
        <v>50</v>
      </c>
      <c r="BD25" s="171" t="s">
        <v>50</v>
      </c>
      <c r="BE25" s="64" t="s">
        <v>50</v>
      </c>
      <c r="BF25" s="61" t="s">
        <v>50</v>
      </c>
      <c r="BG25" s="63" t="s">
        <v>50</v>
      </c>
    </row>
    <row r="26" ht="15.75" customHeight="1">
      <c r="A26" s="162">
        <v>19.0</v>
      </c>
      <c r="B26" s="73" t="s">
        <v>59</v>
      </c>
      <c r="C26" s="76"/>
      <c r="D26" s="76"/>
      <c r="E26" s="163">
        <v>0.0</v>
      </c>
      <c r="F26" s="76"/>
      <c r="G26" s="76"/>
      <c r="H26" s="164">
        <v>0.0</v>
      </c>
      <c r="I26" s="76"/>
      <c r="J26" s="76"/>
      <c r="K26" s="53">
        <v>0.0</v>
      </c>
      <c r="L26" s="180"/>
      <c r="M26" s="180"/>
      <c r="N26" s="165">
        <v>0.0</v>
      </c>
      <c r="O26" s="180"/>
      <c r="P26" s="180"/>
      <c r="Q26" s="165">
        <v>0.0</v>
      </c>
      <c r="R26" s="76"/>
      <c r="S26" s="76"/>
      <c r="T26" s="168">
        <v>0.0</v>
      </c>
      <c r="U26" s="169">
        <v>0.0</v>
      </c>
      <c r="V26" s="170">
        <v>0.0</v>
      </c>
      <c r="W26" s="163">
        <v>0.0</v>
      </c>
      <c r="X26" s="59">
        <f t="shared" ref="X26:Y26" si="94">C26+F26+I26</f>
        <v>0</v>
      </c>
      <c r="Y26" s="59">
        <f t="shared" si="94"/>
        <v>0</v>
      </c>
      <c r="Z26" s="59">
        <f t="shared" si="9"/>
        <v>0</v>
      </c>
      <c r="AA26" s="59">
        <f t="shared" ref="AA26:AB26" si="95">L26+O26+R26</f>
        <v>0</v>
      </c>
      <c r="AB26" s="59">
        <f t="shared" si="95"/>
        <v>0</v>
      </c>
      <c r="AC26" s="59">
        <f t="shared" si="11"/>
        <v>0</v>
      </c>
      <c r="AD26" s="59">
        <f t="shared" ref="AD26:AE26" si="96">X26+AA26</f>
        <v>0</v>
      </c>
      <c r="AE26" s="59">
        <f t="shared" si="96"/>
        <v>0</v>
      </c>
      <c r="AF26" s="59">
        <f t="shared" si="13"/>
        <v>0</v>
      </c>
      <c r="AG26" s="59">
        <v>0.0</v>
      </c>
      <c r="AH26" s="59">
        <v>0.0</v>
      </c>
      <c r="AI26" s="59">
        <v>0.0</v>
      </c>
      <c r="AJ26" s="59">
        <v>0.0</v>
      </c>
      <c r="AK26" s="59">
        <v>0.0</v>
      </c>
      <c r="AL26" s="59">
        <v>0.0</v>
      </c>
      <c r="AM26" s="59">
        <v>0.0</v>
      </c>
      <c r="AN26" s="59">
        <v>0.0</v>
      </c>
      <c r="AO26" s="59">
        <v>0.0</v>
      </c>
      <c r="AP26" s="59">
        <v>0.0</v>
      </c>
      <c r="AQ26" s="59">
        <v>0.0</v>
      </c>
      <c r="AR26" s="59">
        <v>0.0</v>
      </c>
      <c r="AS26" s="178">
        <v>0.0</v>
      </c>
      <c r="AT26" s="61" t="s">
        <v>50</v>
      </c>
      <c r="AU26" s="62" t="s">
        <v>50</v>
      </c>
      <c r="AV26" s="61" t="s">
        <v>50</v>
      </c>
      <c r="AW26" s="61" t="s">
        <v>50</v>
      </c>
      <c r="AX26" s="171" t="s">
        <v>50</v>
      </c>
      <c r="AY26" s="64" t="s">
        <v>50</v>
      </c>
      <c r="AZ26" s="61" t="s">
        <v>50</v>
      </c>
      <c r="BA26" s="62" t="s">
        <v>50</v>
      </c>
      <c r="BB26" s="61" t="s">
        <v>50</v>
      </c>
      <c r="BC26" s="61" t="s">
        <v>50</v>
      </c>
      <c r="BD26" s="171" t="s">
        <v>50</v>
      </c>
      <c r="BE26" s="64" t="s">
        <v>50</v>
      </c>
      <c r="BF26" s="61" t="s">
        <v>50</v>
      </c>
      <c r="BG26" s="63" t="s">
        <v>50</v>
      </c>
    </row>
    <row r="27" ht="15.75" customHeight="1">
      <c r="A27" s="162">
        <v>20.0</v>
      </c>
      <c r="B27" s="182" t="s">
        <v>61</v>
      </c>
      <c r="C27" s="183"/>
      <c r="D27" s="183"/>
      <c r="E27" s="163">
        <v>0.0</v>
      </c>
      <c r="F27" s="184"/>
      <c r="G27" s="183"/>
      <c r="H27" s="164">
        <v>0.0</v>
      </c>
      <c r="I27" s="183"/>
      <c r="J27" s="183"/>
      <c r="K27" s="53">
        <v>0.0</v>
      </c>
      <c r="L27" s="185"/>
      <c r="M27" s="185"/>
      <c r="N27" s="165">
        <v>0.0</v>
      </c>
      <c r="O27" s="185"/>
      <c r="P27" s="185"/>
      <c r="Q27" s="165">
        <v>0.0</v>
      </c>
      <c r="R27" s="183"/>
      <c r="S27" s="183"/>
      <c r="T27" s="168">
        <v>0.0</v>
      </c>
      <c r="U27" s="169">
        <v>0.0</v>
      </c>
      <c r="V27" s="170">
        <v>0.0</v>
      </c>
      <c r="W27" s="163">
        <v>0.0</v>
      </c>
      <c r="X27" s="59">
        <f t="shared" ref="X27:Y27" si="97">C27+F27+I27</f>
        <v>0</v>
      </c>
      <c r="Y27" s="59">
        <f t="shared" si="97"/>
        <v>0</v>
      </c>
      <c r="Z27" s="59">
        <f t="shared" si="9"/>
        <v>0</v>
      </c>
      <c r="AA27" s="59">
        <f t="shared" ref="AA27:AB27" si="98">L27+O27+R27</f>
        <v>0</v>
      </c>
      <c r="AB27" s="59">
        <f t="shared" si="98"/>
        <v>0</v>
      </c>
      <c r="AC27" s="59">
        <f t="shared" si="11"/>
        <v>0</v>
      </c>
      <c r="AD27" s="59">
        <f t="shared" ref="AD27:AE27" si="99">X27+AA27</f>
        <v>0</v>
      </c>
      <c r="AE27" s="59">
        <f t="shared" si="99"/>
        <v>0</v>
      </c>
      <c r="AF27" s="59">
        <f t="shared" si="13"/>
        <v>0</v>
      </c>
      <c r="AG27" s="59">
        <v>0.0</v>
      </c>
      <c r="AH27" s="59">
        <v>0.0</v>
      </c>
      <c r="AI27" s="59">
        <v>0.0</v>
      </c>
      <c r="AJ27" s="59">
        <v>0.0</v>
      </c>
      <c r="AK27" s="59">
        <v>0.0</v>
      </c>
      <c r="AL27" s="59">
        <v>0.0</v>
      </c>
      <c r="AM27" s="59">
        <v>0.0</v>
      </c>
      <c r="AN27" s="59">
        <v>0.0</v>
      </c>
      <c r="AO27" s="59">
        <v>0.0</v>
      </c>
      <c r="AP27" s="59">
        <v>0.0</v>
      </c>
      <c r="AQ27" s="59">
        <v>0.0</v>
      </c>
      <c r="AR27" s="59">
        <v>0.0</v>
      </c>
      <c r="AS27" s="178">
        <v>0.0</v>
      </c>
      <c r="AT27" s="61" t="s">
        <v>50</v>
      </c>
      <c r="AU27" s="62" t="s">
        <v>50</v>
      </c>
      <c r="AV27" s="61" t="s">
        <v>50</v>
      </c>
      <c r="AW27" s="61" t="s">
        <v>50</v>
      </c>
      <c r="AX27" s="171" t="s">
        <v>50</v>
      </c>
      <c r="AY27" s="64" t="s">
        <v>50</v>
      </c>
      <c r="AZ27" s="61" t="s">
        <v>50</v>
      </c>
      <c r="BA27" s="62" t="s">
        <v>50</v>
      </c>
      <c r="BB27" s="61" t="s">
        <v>50</v>
      </c>
      <c r="BC27" s="61" t="s">
        <v>50</v>
      </c>
      <c r="BD27" s="171" t="s">
        <v>50</v>
      </c>
      <c r="BE27" s="64" t="s">
        <v>50</v>
      </c>
      <c r="BF27" s="61" t="s">
        <v>50</v>
      </c>
      <c r="BG27" s="63" t="s">
        <v>50</v>
      </c>
    </row>
    <row r="28" ht="15.75" customHeight="1">
      <c r="A28" s="186"/>
      <c r="B28" s="93" t="s">
        <v>26</v>
      </c>
      <c r="C28" s="93">
        <v>188256.0</v>
      </c>
      <c r="D28" s="93">
        <v>206826.0</v>
      </c>
      <c r="E28" s="93">
        <v>395082.0</v>
      </c>
      <c r="F28" s="93">
        <v>126056.0</v>
      </c>
      <c r="G28" s="93">
        <v>149029.0</v>
      </c>
      <c r="H28" s="74">
        <v>275085.0</v>
      </c>
      <c r="I28" s="93">
        <v>161303.0</v>
      </c>
      <c r="J28" s="93">
        <v>175068.0</v>
      </c>
      <c r="K28" s="93">
        <v>336371.0</v>
      </c>
      <c r="L28" s="93">
        <v>184178.0</v>
      </c>
      <c r="M28" s="93">
        <v>194194.0</v>
      </c>
      <c r="N28" s="93">
        <v>378372.0</v>
      </c>
      <c r="O28" s="93">
        <v>169956.0</v>
      </c>
      <c r="P28" s="93">
        <v>202172.0</v>
      </c>
      <c r="Q28" s="93">
        <v>372128.0</v>
      </c>
      <c r="R28" s="93">
        <v>192094.0</v>
      </c>
      <c r="S28" s="93">
        <v>173823.0</v>
      </c>
      <c r="T28" s="93">
        <v>365917.0</v>
      </c>
      <c r="U28" s="93">
        <v>1021843.0</v>
      </c>
      <c r="V28" s="93">
        <v>1101112.0</v>
      </c>
      <c r="W28" s="74">
        <v>2122955.0</v>
      </c>
      <c r="X28" s="59">
        <f t="shared" ref="X28:Y28" si="100">C28+F28+I28</f>
        <v>475615</v>
      </c>
      <c r="Y28" s="59">
        <f t="shared" si="100"/>
        <v>530923</v>
      </c>
      <c r="Z28" s="59">
        <f t="shared" si="9"/>
        <v>1006538</v>
      </c>
      <c r="AA28" s="59">
        <f t="shared" ref="AA28:AB28" si="101">L28+O28+R28</f>
        <v>546228</v>
      </c>
      <c r="AB28" s="59">
        <f t="shared" si="101"/>
        <v>570189</v>
      </c>
      <c r="AC28" s="59">
        <f t="shared" si="11"/>
        <v>1116417</v>
      </c>
      <c r="AD28" s="59">
        <f t="shared" ref="AD28:AE28" si="102">X28+AA28</f>
        <v>1021843</v>
      </c>
      <c r="AE28" s="59">
        <f t="shared" si="102"/>
        <v>1101112</v>
      </c>
      <c r="AF28" s="59">
        <f t="shared" si="13"/>
        <v>2122955</v>
      </c>
      <c r="AG28" s="59">
        <v>470209.0</v>
      </c>
      <c r="AH28" s="59">
        <v>510202.0</v>
      </c>
      <c r="AI28" s="59">
        <v>980411.0</v>
      </c>
      <c r="AJ28" s="59">
        <v>518085.0</v>
      </c>
      <c r="AK28" s="59">
        <v>549803.0</v>
      </c>
      <c r="AL28" s="59">
        <v>1067888.0</v>
      </c>
      <c r="AM28" s="59">
        <v>988294.0</v>
      </c>
      <c r="AN28" s="59">
        <v>1060005.0</v>
      </c>
      <c r="AO28" s="59">
        <v>2048299.0</v>
      </c>
      <c r="AP28" s="59">
        <v>600212.0</v>
      </c>
      <c r="AQ28" s="59">
        <v>559951.0</v>
      </c>
      <c r="AR28" s="59">
        <v>1160163.0</v>
      </c>
      <c r="AS28" s="187">
        <f t="shared" ref="AS28:AU28" si="103">(X28/AP28-1)*100</f>
        <v>-20.75883188</v>
      </c>
      <c r="AT28" s="188">
        <f t="shared" si="103"/>
        <v>-5.184025031</v>
      </c>
      <c r="AU28" s="189">
        <f t="shared" si="103"/>
        <v>-13.2416738</v>
      </c>
      <c r="AV28" s="188">
        <f t="shared" ref="AV28:AX28" si="104">(X28/AG28-1)*100</f>
        <v>1.149701516</v>
      </c>
      <c r="AW28" s="188">
        <f t="shared" si="104"/>
        <v>4.06133257</v>
      </c>
      <c r="AX28" s="190">
        <f t="shared" si="104"/>
        <v>2.664902781</v>
      </c>
      <c r="AY28" s="191">
        <f t="shared" ref="AY28:BA28" si="105">(AA28/X28-1)*100</f>
        <v>14.8466722</v>
      </c>
      <c r="AZ28" s="188">
        <f t="shared" si="105"/>
        <v>7.395799391</v>
      </c>
      <c r="BA28" s="189">
        <f t="shared" si="105"/>
        <v>10.91652774</v>
      </c>
      <c r="BB28" s="188">
        <f t="shared" ref="BB28:BG28" si="106">(AA28/AJ28-1)*100</f>
        <v>5.432120212</v>
      </c>
      <c r="BC28" s="188">
        <f t="shared" si="106"/>
        <v>3.707873547</v>
      </c>
      <c r="BD28" s="190">
        <f t="shared" si="106"/>
        <v>4.544390423</v>
      </c>
      <c r="BE28" s="191">
        <f t="shared" si="106"/>
        <v>3.394637628</v>
      </c>
      <c r="BF28" s="188">
        <f t="shared" si="106"/>
        <v>3.878000575</v>
      </c>
      <c r="BG28" s="192">
        <f t="shared" si="106"/>
        <v>3.644780376</v>
      </c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59"/>
      <c r="Y29" s="59"/>
      <c r="Z29" s="59"/>
      <c r="AA29" s="59"/>
      <c r="AB29" s="59"/>
      <c r="AC29" s="59"/>
      <c r="AD29" s="59"/>
      <c r="AE29" s="59"/>
      <c r="AF29" s="59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59"/>
      <c r="Y30" s="59"/>
      <c r="Z30" s="59"/>
      <c r="AA30" s="59"/>
      <c r="AB30" s="59"/>
      <c r="AC30" s="59"/>
      <c r="AD30" s="59"/>
      <c r="AE30" s="59"/>
      <c r="AF30" s="59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59"/>
      <c r="Y31" s="59"/>
      <c r="Z31" s="59"/>
      <c r="AA31" s="59"/>
      <c r="AB31" s="59"/>
      <c r="AC31" s="59"/>
      <c r="AD31" s="59"/>
      <c r="AE31" s="59"/>
      <c r="AF31" s="59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59"/>
      <c r="Y32" s="59"/>
      <c r="Z32" s="59"/>
      <c r="AA32" s="59"/>
      <c r="AB32" s="59"/>
      <c r="AC32" s="59"/>
      <c r="AD32" s="59"/>
      <c r="AE32" s="59"/>
      <c r="AF32" s="59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59"/>
      <c r="Y33" s="59"/>
      <c r="Z33" s="59"/>
      <c r="AA33" s="59"/>
      <c r="AB33" s="59"/>
      <c r="AC33" s="59"/>
      <c r="AD33" s="59"/>
      <c r="AE33" s="59"/>
      <c r="AF33" s="59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59"/>
      <c r="Y34" s="59"/>
      <c r="Z34" s="59"/>
      <c r="AA34" s="59"/>
      <c r="AB34" s="59"/>
      <c r="AC34" s="59"/>
      <c r="AD34" s="59"/>
      <c r="AE34" s="59"/>
      <c r="AF34" s="59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ht="15.75" customHeight="1">
      <c r="A35" s="1"/>
      <c r="B35" s="1"/>
      <c r="C35" s="136" t="s">
        <v>68</v>
      </c>
      <c r="O35" s="1"/>
      <c r="P35" s="1"/>
      <c r="Q35" s="1"/>
      <c r="R35" s="1"/>
      <c r="S35" s="1"/>
      <c r="T35" s="1"/>
      <c r="U35" s="1"/>
      <c r="V35" s="1"/>
      <c r="W35" s="1"/>
      <c r="X35" s="59"/>
      <c r="Y35" s="59"/>
      <c r="Z35" s="59"/>
      <c r="AA35" s="59"/>
      <c r="AB35" s="59"/>
      <c r="AC35" s="59"/>
      <c r="AD35" s="59"/>
      <c r="AE35" s="59"/>
      <c r="AF35" s="59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93" t="s">
        <v>69</v>
      </c>
      <c r="Y36" s="3"/>
      <c r="Z36" s="3"/>
      <c r="AA36" s="3"/>
      <c r="AB36" s="3"/>
      <c r="AC36" s="3"/>
      <c r="AD36" s="3"/>
      <c r="AE36" s="3"/>
      <c r="AF36" s="4"/>
      <c r="AG36" s="1" t="s"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37" t="s">
        <v>64</v>
      </c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9"/>
    </row>
    <row r="37" ht="15.75" customHeight="1">
      <c r="A37" s="194" t="s">
        <v>2</v>
      </c>
      <c r="B37" s="10" t="s">
        <v>3</v>
      </c>
      <c r="C37" s="11" t="s">
        <v>4</v>
      </c>
      <c r="D37" s="7"/>
      <c r="E37" s="8"/>
      <c r="F37" s="12" t="s">
        <v>5</v>
      </c>
      <c r="G37" s="7"/>
      <c r="H37" s="8"/>
      <c r="I37" s="11" t="s">
        <v>6</v>
      </c>
      <c r="J37" s="7"/>
      <c r="K37" s="8"/>
      <c r="L37" s="11" t="s">
        <v>7</v>
      </c>
      <c r="M37" s="7"/>
      <c r="N37" s="8"/>
      <c r="O37" s="11" t="s">
        <v>8</v>
      </c>
      <c r="P37" s="7"/>
      <c r="Q37" s="8"/>
      <c r="R37" s="11" t="s">
        <v>9</v>
      </c>
      <c r="S37" s="7"/>
      <c r="T37" s="8"/>
      <c r="U37" s="101" t="s">
        <v>10</v>
      </c>
      <c r="V37" s="102"/>
      <c r="W37" s="195" t="s">
        <v>11</v>
      </c>
      <c r="X37" s="16" t="s">
        <v>12</v>
      </c>
      <c r="Y37" s="3"/>
      <c r="Z37" s="4"/>
      <c r="AA37" s="16" t="s">
        <v>13</v>
      </c>
      <c r="AB37" s="3"/>
      <c r="AC37" s="4"/>
      <c r="AD37" s="16" t="s">
        <v>14</v>
      </c>
      <c r="AE37" s="3"/>
      <c r="AF37" s="4"/>
      <c r="AG37" s="1" t="s">
        <v>15</v>
      </c>
      <c r="AH37" s="1"/>
      <c r="AI37" s="1"/>
      <c r="AJ37" s="1" t="s">
        <v>16</v>
      </c>
      <c r="AK37" s="1"/>
      <c r="AL37" s="1"/>
      <c r="AM37" s="1" t="s">
        <v>17</v>
      </c>
      <c r="AN37" s="1"/>
      <c r="AO37" s="1"/>
      <c r="AP37" s="1" t="s">
        <v>18</v>
      </c>
      <c r="AQ37" s="1"/>
      <c r="AR37" s="1"/>
      <c r="AS37" s="145" t="s">
        <v>19</v>
      </c>
      <c r="AT37" s="3"/>
      <c r="AU37" s="4"/>
      <c r="AV37" s="196" t="s">
        <v>20</v>
      </c>
      <c r="AW37" s="138"/>
      <c r="AX37" s="139"/>
      <c r="AY37" s="147" t="s">
        <v>21</v>
      </c>
      <c r="AZ37" s="3"/>
      <c r="BA37" s="4"/>
      <c r="BB37" s="196" t="s">
        <v>22</v>
      </c>
      <c r="BC37" s="138"/>
      <c r="BD37" s="139"/>
      <c r="BE37" s="147" t="s">
        <v>23</v>
      </c>
      <c r="BF37" s="3"/>
      <c r="BG37" s="148"/>
    </row>
    <row r="38" ht="15.75" customHeight="1">
      <c r="A38" s="197"/>
      <c r="B38" s="107"/>
      <c r="C38" s="26" t="s">
        <v>24</v>
      </c>
      <c r="D38" s="26" t="s">
        <v>25</v>
      </c>
      <c r="E38" s="26" t="s">
        <v>26</v>
      </c>
      <c r="F38" s="109" t="s">
        <v>24</v>
      </c>
      <c r="G38" s="108" t="s">
        <v>25</v>
      </c>
      <c r="H38" s="110" t="s">
        <v>26</v>
      </c>
      <c r="I38" s="110" t="s">
        <v>24</v>
      </c>
      <c r="J38" s="110" t="s">
        <v>25</v>
      </c>
      <c r="K38" s="110" t="s">
        <v>26</v>
      </c>
      <c r="L38" s="111" t="s">
        <v>27</v>
      </c>
      <c r="M38" s="109" t="s">
        <v>25</v>
      </c>
      <c r="N38" s="110" t="s">
        <v>26</v>
      </c>
      <c r="O38" s="109" t="s">
        <v>24</v>
      </c>
      <c r="P38" s="108" t="s">
        <v>25</v>
      </c>
      <c r="Q38" s="110" t="s">
        <v>26</v>
      </c>
      <c r="R38" s="110" t="s">
        <v>24</v>
      </c>
      <c r="S38" s="110" t="s">
        <v>25</v>
      </c>
      <c r="T38" s="110" t="s">
        <v>26</v>
      </c>
      <c r="U38" s="108" t="s">
        <v>24</v>
      </c>
      <c r="V38" s="150" t="s">
        <v>25</v>
      </c>
      <c r="W38" s="198" t="s">
        <v>26</v>
      </c>
      <c r="X38" s="39" t="s">
        <v>24</v>
      </c>
      <c r="Y38" s="39" t="s">
        <v>25</v>
      </c>
      <c r="Z38" s="39" t="s">
        <v>28</v>
      </c>
      <c r="AA38" s="39" t="s">
        <v>24</v>
      </c>
      <c r="AB38" s="39" t="s">
        <v>25</v>
      </c>
      <c r="AC38" s="39" t="s">
        <v>28</v>
      </c>
      <c r="AD38" s="39" t="s">
        <v>24</v>
      </c>
      <c r="AE38" s="39" t="s">
        <v>25</v>
      </c>
      <c r="AF38" s="39" t="s">
        <v>28</v>
      </c>
      <c r="AG38" s="1" t="s">
        <v>24</v>
      </c>
      <c r="AH38" s="1" t="s">
        <v>25</v>
      </c>
      <c r="AI38" s="1" t="s">
        <v>26</v>
      </c>
      <c r="AJ38" s="1" t="s">
        <v>24</v>
      </c>
      <c r="AK38" s="1" t="s">
        <v>25</v>
      </c>
      <c r="AL38" s="1" t="s">
        <v>26</v>
      </c>
      <c r="AM38" s="1" t="s">
        <v>24</v>
      </c>
      <c r="AN38" s="1" t="s">
        <v>25</v>
      </c>
      <c r="AO38" s="1" t="s">
        <v>26</v>
      </c>
      <c r="AP38" s="1" t="s">
        <v>24</v>
      </c>
      <c r="AQ38" s="1" t="s">
        <v>25</v>
      </c>
      <c r="AR38" s="1" t="s">
        <v>26</v>
      </c>
      <c r="AS38" s="199" t="s">
        <v>24</v>
      </c>
      <c r="AT38" s="158" t="s">
        <v>25</v>
      </c>
      <c r="AU38" s="200" t="s">
        <v>26</v>
      </c>
      <c r="AV38" s="199" t="s">
        <v>24</v>
      </c>
      <c r="AW38" s="158" t="s">
        <v>25</v>
      </c>
      <c r="AX38" s="201" t="s">
        <v>26</v>
      </c>
      <c r="AY38" s="202" t="s">
        <v>24</v>
      </c>
      <c r="AZ38" s="158" t="s">
        <v>25</v>
      </c>
      <c r="BA38" s="200" t="s">
        <v>26</v>
      </c>
      <c r="BB38" s="199" t="s">
        <v>24</v>
      </c>
      <c r="BC38" s="158" t="s">
        <v>25</v>
      </c>
      <c r="BD38" s="201" t="s">
        <v>26</v>
      </c>
      <c r="BE38" s="202" t="s">
        <v>24</v>
      </c>
      <c r="BF38" s="158" t="s">
        <v>25</v>
      </c>
      <c r="BG38" s="201" t="s">
        <v>26</v>
      </c>
    </row>
    <row r="39" ht="15.75" customHeight="1">
      <c r="A39" s="162">
        <v>1.0</v>
      </c>
      <c r="B39" s="66" t="s">
        <v>30</v>
      </c>
      <c r="C39" s="166">
        <v>1214.0</v>
      </c>
      <c r="D39" s="203">
        <v>1191.0</v>
      </c>
      <c r="E39" s="163">
        <v>2405.0</v>
      </c>
      <c r="F39" s="166">
        <v>1126.0</v>
      </c>
      <c r="G39" s="203">
        <v>1083.0</v>
      </c>
      <c r="H39" s="164">
        <v>2209.0</v>
      </c>
      <c r="I39" s="166">
        <v>1306.0</v>
      </c>
      <c r="J39" s="203">
        <v>1276.0</v>
      </c>
      <c r="K39" s="53">
        <v>2582.0</v>
      </c>
      <c r="L39" s="166">
        <v>1265.0</v>
      </c>
      <c r="M39" s="203">
        <v>1246.0</v>
      </c>
      <c r="N39" s="165">
        <v>2511.0</v>
      </c>
      <c r="O39" s="166">
        <v>1260.0</v>
      </c>
      <c r="P39" s="203">
        <v>1231.0</v>
      </c>
      <c r="Q39" s="165">
        <v>2491.0</v>
      </c>
      <c r="R39" s="166">
        <v>1293.0</v>
      </c>
      <c r="S39" s="203">
        <v>1169.0</v>
      </c>
      <c r="T39" s="168">
        <v>2462.0</v>
      </c>
      <c r="U39" s="120">
        <v>7464.0</v>
      </c>
      <c r="V39" s="120">
        <v>7196.0</v>
      </c>
      <c r="W39" s="121">
        <v>14660.0</v>
      </c>
      <c r="X39" s="59">
        <f t="shared" ref="X39:Y39" si="107">C39+F39+I39</f>
        <v>3646</v>
      </c>
      <c r="Y39" s="59">
        <f t="shared" si="107"/>
        <v>3550</v>
      </c>
      <c r="Z39" s="59">
        <f t="shared" ref="Z39:Z59" si="115">SUM(X39:Y39)</f>
        <v>7196</v>
      </c>
      <c r="AA39" s="59">
        <f t="shared" ref="AA39:AB39" si="108">L39+O39+R39</f>
        <v>3818</v>
      </c>
      <c r="AB39" s="59">
        <f t="shared" si="108"/>
        <v>3646</v>
      </c>
      <c r="AC39" s="59">
        <f t="shared" ref="AC39:AC59" si="117">SUM(AA39:AB39)</f>
        <v>7464</v>
      </c>
      <c r="AD39" s="59">
        <f t="shared" ref="AD39:AE39" si="109">X39+AA39</f>
        <v>7464</v>
      </c>
      <c r="AE39" s="59">
        <f t="shared" si="109"/>
        <v>7196</v>
      </c>
      <c r="AF39" s="59">
        <f t="shared" ref="AF39:AF59" si="119">SUM(AD39:AE39)</f>
        <v>14660</v>
      </c>
      <c r="AG39" s="59">
        <v>3525.0</v>
      </c>
      <c r="AH39" s="59">
        <v>3461.0</v>
      </c>
      <c r="AI39" s="59">
        <v>6986.0</v>
      </c>
      <c r="AJ39" s="59">
        <v>3519.0</v>
      </c>
      <c r="AK39" s="59">
        <v>3399.0</v>
      </c>
      <c r="AL39" s="59">
        <v>6918.0</v>
      </c>
      <c r="AM39" s="59">
        <v>7044.0</v>
      </c>
      <c r="AN39" s="59">
        <v>6860.0</v>
      </c>
      <c r="AO39" s="59">
        <v>13904.0</v>
      </c>
      <c r="AP39" s="59">
        <v>9887.0</v>
      </c>
      <c r="AQ39" s="59">
        <v>9787.0</v>
      </c>
      <c r="AR39" s="59">
        <v>19674.0</v>
      </c>
      <c r="AS39" s="60">
        <f t="shared" ref="AS39:AU39" si="110">(X39/AP39-1)*100</f>
        <v>-63.12329321</v>
      </c>
      <c r="AT39" s="61">
        <f t="shared" si="110"/>
        <v>-63.72739348</v>
      </c>
      <c r="AU39" s="62">
        <f t="shared" si="110"/>
        <v>-63.42380807</v>
      </c>
      <c r="AV39" s="60">
        <f t="shared" ref="AV39:AX39" si="111">(X39/AG39-1)*100</f>
        <v>3.432624113</v>
      </c>
      <c r="AW39" s="61">
        <f t="shared" si="111"/>
        <v>2.571511124</v>
      </c>
      <c r="AX39" s="63">
        <f t="shared" si="111"/>
        <v>3.006012024</v>
      </c>
      <c r="AY39" s="64">
        <f t="shared" ref="AY39:BA39" si="112">(AA39/X39-1)*100</f>
        <v>4.717498629</v>
      </c>
      <c r="AZ39" s="61">
        <f t="shared" si="112"/>
        <v>2.704225352</v>
      </c>
      <c r="BA39" s="62">
        <f t="shared" si="112"/>
        <v>3.724291273</v>
      </c>
      <c r="BB39" s="60">
        <f t="shared" ref="BB39:BG39" si="113">(AA39/AJ39-1)*100</f>
        <v>8.496732026</v>
      </c>
      <c r="BC39" s="61">
        <f t="shared" si="113"/>
        <v>7.266843189</v>
      </c>
      <c r="BD39" s="63">
        <f t="shared" si="113"/>
        <v>7.892454467</v>
      </c>
      <c r="BE39" s="64">
        <f t="shared" si="113"/>
        <v>5.962521295</v>
      </c>
      <c r="BF39" s="61">
        <f t="shared" si="113"/>
        <v>4.897959184</v>
      </c>
      <c r="BG39" s="63">
        <f t="shared" si="113"/>
        <v>5.437284235</v>
      </c>
    </row>
    <row r="40" ht="15.75" customHeight="1">
      <c r="A40" s="162">
        <v>2.0</v>
      </c>
      <c r="B40" s="66" t="s">
        <v>31</v>
      </c>
      <c r="C40" s="130">
        <v>352.0</v>
      </c>
      <c r="D40" s="119">
        <v>371.0</v>
      </c>
      <c r="E40" s="163">
        <v>723.0</v>
      </c>
      <c r="F40" s="130">
        <v>344.0</v>
      </c>
      <c r="G40" s="119">
        <v>338.0</v>
      </c>
      <c r="H40" s="164">
        <v>682.0</v>
      </c>
      <c r="I40" s="130">
        <v>376.0</v>
      </c>
      <c r="J40" s="119">
        <v>402.0</v>
      </c>
      <c r="K40" s="53">
        <v>778.0</v>
      </c>
      <c r="L40" s="130">
        <v>360.0</v>
      </c>
      <c r="M40" s="119">
        <v>369.0</v>
      </c>
      <c r="N40" s="165">
        <v>729.0</v>
      </c>
      <c r="O40" s="130">
        <v>381.0</v>
      </c>
      <c r="P40" s="119">
        <v>371.0</v>
      </c>
      <c r="Q40" s="165">
        <v>752.0</v>
      </c>
      <c r="R40" s="130">
        <v>418.0</v>
      </c>
      <c r="S40" s="119">
        <v>410.0</v>
      </c>
      <c r="T40" s="168">
        <v>828.0</v>
      </c>
      <c r="U40" s="120">
        <v>2231.0</v>
      </c>
      <c r="V40" s="120">
        <v>2261.0</v>
      </c>
      <c r="W40" s="121">
        <v>4492.0</v>
      </c>
      <c r="X40" s="59">
        <f t="shared" ref="X40:Y40" si="114">C40+F40+I40</f>
        <v>1072</v>
      </c>
      <c r="Y40" s="59">
        <f t="shared" si="114"/>
        <v>1111</v>
      </c>
      <c r="Z40" s="59">
        <f t="shared" si="115"/>
        <v>2183</v>
      </c>
      <c r="AA40" s="59">
        <f t="shared" ref="AA40:AB40" si="116">L40+O40+R40</f>
        <v>1159</v>
      </c>
      <c r="AB40" s="59">
        <f t="shared" si="116"/>
        <v>1150</v>
      </c>
      <c r="AC40" s="59">
        <f t="shared" si="117"/>
        <v>2309</v>
      </c>
      <c r="AD40" s="59">
        <f t="shared" ref="AD40:AE40" si="118">X40+AA40</f>
        <v>2231</v>
      </c>
      <c r="AE40" s="59">
        <f t="shared" si="118"/>
        <v>2261</v>
      </c>
      <c r="AF40" s="59">
        <f t="shared" si="119"/>
        <v>4492</v>
      </c>
      <c r="AG40" s="59">
        <v>1121.0</v>
      </c>
      <c r="AH40" s="59">
        <v>1113.0</v>
      </c>
      <c r="AI40" s="59">
        <v>2234.0</v>
      </c>
      <c r="AJ40" s="59">
        <v>1221.0</v>
      </c>
      <c r="AK40" s="59">
        <v>1222.0</v>
      </c>
      <c r="AL40" s="59">
        <v>2443.0</v>
      </c>
      <c r="AM40" s="59">
        <v>2342.0</v>
      </c>
      <c r="AN40" s="59">
        <v>2335.0</v>
      </c>
      <c r="AO40" s="59">
        <v>4677.0</v>
      </c>
      <c r="AP40" s="59">
        <v>1299.0</v>
      </c>
      <c r="AQ40" s="59">
        <v>1276.0</v>
      </c>
      <c r="AR40" s="59">
        <v>2575.0</v>
      </c>
      <c r="AS40" s="60">
        <f t="shared" ref="AS40:AU40" si="120">(X40/AP40-1)*100</f>
        <v>-17.47498075</v>
      </c>
      <c r="AT40" s="61">
        <f t="shared" si="120"/>
        <v>-12.93103448</v>
      </c>
      <c r="AU40" s="62">
        <f t="shared" si="120"/>
        <v>-15.22330097</v>
      </c>
      <c r="AV40" s="60">
        <f t="shared" ref="AV40:AX40" si="121">(X40/AG40-1)*100</f>
        <v>-4.371097235</v>
      </c>
      <c r="AW40" s="61">
        <f t="shared" si="121"/>
        <v>-0.1796945193</v>
      </c>
      <c r="AX40" s="63">
        <f t="shared" si="121"/>
        <v>-2.282900627</v>
      </c>
      <c r="AY40" s="64">
        <f t="shared" ref="AY40:BA40" si="122">(AA40/X40-1)*100</f>
        <v>8.115671642</v>
      </c>
      <c r="AZ40" s="61">
        <f t="shared" si="122"/>
        <v>3.510351035</v>
      </c>
      <c r="BA40" s="62">
        <f t="shared" si="122"/>
        <v>5.771873568</v>
      </c>
      <c r="BB40" s="60">
        <f t="shared" ref="BB40:BG40" si="123">(AA40/AJ40-1)*100</f>
        <v>-5.077805078</v>
      </c>
      <c r="BC40" s="61">
        <f t="shared" si="123"/>
        <v>-5.89198036</v>
      </c>
      <c r="BD40" s="63">
        <f t="shared" si="123"/>
        <v>-5.485059353</v>
      </c>
      <c r="BE40" s="64">
        <f t="shared" si="123"/>
        <v>-4.739538856</v>
      </c>
      <c r="BF40" s="61">
        <f t="shared" si="123"/>
        <v>-3.169164882</v>
      </c>
      <c r="BG40" s="63">
        <f t="shared" si="123"/>
        <v>-3.955527047</v>
      </c>
    </row>
    <row r="41" ht="15.75" customHeight="1">
      <c r="A41" s="162">
        <v>3.0</v>
      </c>
      <c r="B41" s="66" t="s">
        <v>32</v>
      </c>
      <c r="C41" s="70">
        <v>68.0</v>
      </c>
      <c r="D41" s="70">
        <v>93.0</v>
      </c>
      <c r="E41" s="163">
        <v>161.0</v>
      </c>
      <c r="F41" s="130">
        <v>79.0</v>
      </c>
      <c r="G41" s="119">
        <v>102.0</v>
      </c>
      <c r="H41" s="164">
        <v>181.0</v>
      </c>
      <c r="I41" s="130">
        <v>52.0</v>
      </c>
      <c r="J41" s="119">
        <v>51.0</v>
      </c>
      <c r="K41" s="53">
        <v>103.0</v>
      </c>
      <c r="L41" s="130">
        <v>28.0</v>
      </c>
      <c r="M41" s="119">
        <v>29.0</v>
      </c>
      <c r="N41" s="165">
        <v>57.0</v>
      </c>
      <c r="O41" s="70">
        <v>53.0</v>
      </c>
      <c r="P41" s="70">
        <v>75.0</v>
      </c>
      <c r="Q41" s="165">
        <v>128.0</v>
      </c>
      <c r="R41" s="130">
        <v>34.0</v>
      </c>
      <c r="S41" s="119">
        <v>32.0</v>
      </c>
      <c r="T41" s="168">
        <v>66.0</v>
      </c>
      <c r="U41" s="120">
        <v>314.0</v>
      </c>
      <c r="V41" s="120">
        <v>382.0</v>
      </c>
      <c r="W41" s="121">
        <v>696.0</v>
      </c>
      <c r="X41" s="59">
        <f t="shared" ref="X41:Y41" si="124">C41+F41+I41</f>
        <v>199</v>
      </c>
      <c r="Y41" s="59">
        <f t="shared" si="124"/>
        <v>246</v>
      </c>
      <c r="Z41" s="59">
        <f t="shared" si="115"/>
        <v>445</v>
      </c>
      <c r="AA41" s="59">
        <f t="shared" ref="AA41:AB41" si="125">L41+O41+R41</f>
        <v>115</v>
      </c>
      <c r="AB41" s="59">
        <f t="shared" si="125"/>
        <v>136</v>
      </c>
      <c r="AC41" s="59">
        <f t="shared" si="117"/>
        <v>251</v>
      </c>
      <c r="AD41" s="59">
        <f t="shared" ref="AD41:AE41" si="126">X41+AA41</f>
        <v>314</v>
      </c>
      <c r="AE41" s="59">
        <f t="shared" si="126"/>
        <v>382</v>
      </c>
      <c r="AF41" s="59">
        <f t="shared" si="119"/>
        <v>696</v>
      </c>
      <c r="AG41" s="59">
        <v>178.0</v>
      </c>
      <c r="AH41" s="59">
        <v>236.0</v>
      </c>
      <c r="AI41" s="59">
        <v>414.0</v>
      </c>
      <c r="AJ41" s="59">
        <v>219.0</v>
      </c>
      <c r="AK41" s="59">
        <v>271.0</v>
      </c>
      <c r="AL41" s="59">
        <v>490.0</v>
      </c>
      <c r="AM41" s="59">
        <v>397.0</v>
      </c>
      <c r="AN41" s="59">
        <v>507.0</v>
      </c>
      <c r="AO41" s="59">
        <v>904.0</v>
      </c>
      <c r="AP41" s="59">
        <v>224.0</v>
      </c>
      <c r="AQ41" s="59">
        <v>185.0</v>
      </c>
      <c r="AR41" s="59">
        <v>409.0</v>
      </c>
      <c r="AS41" s="60">
        <f t="shared" ref="AS41:AU41" si="127">(X41/AP41-1)*100</f>
        <v>-11.16071429</v>
      </c>
      <c r="AT41" s="61">
        <f t="shared" si="127"/>
        <v>32.97297297</v>
      </c>
      <c r="AU41" s="62">
        <f t="shared" si="127"/>
        <v>8.80195599</v>
      </c>
      <c r="AV41" s="60">
        <f t="shared" ref="AV41:AX41" si="128">(X41/AG41-1)*100</f>
        <v>11.79775281</v>
      </c>
      <c r="AW41" s="61">
        <f t="shared" si="128"/>
        <v>4.237288136</v>
      </c>
      <c r="AX41" s="63">
        <f t="shared" si="128"/>
        <v>7.487922705</v>
      </c>
      <c r="AY41" s="64">
        <f t="shared" ref="AY41:BA41" si="129">(AA41/X41-1)*100</f>
        <v>-42.21105528</v>
      </c>
      <c r="AZ41" s="61">
        <f t="shared" si="129"/>
        <v>-44.71544715</v>
      </c>
      <c r="BA41" s="62">
        <f t="shared" si="129"/>
        <v>-43.59550562</v>
      </c>
      <c r="BB41" s="60">
        <f t="shared" ref="BB41:BG41" si="130">(AA41/AJ41-1)*100</f>
        <v>-47.48858447</v>
      </c>
      <c r="BC41" s="61">
        <f t="shared" si="130"/>
        <v>-49.81549815</v>
      </c>
      <c r="BD41" s="63">
        <f t="shared" si="130"/>
        <v>-48.7755102</v>
      </c>
      <c r="BE41" s="64">
        <f t="shared" si="130"/>
        <v>-20.90680101</v>
      </c>
      <c r="BF41" s="61">
        <f t="shared" si="130"/>
        <v>-24.65483235</v>
      </c>
      <c r="BG41" s="63">
        <f t="shared" si="130"/>
        <v>-23.00884956</v>
      </c>
    </row>
    <row r="42" ht="15.75" customHeight="1">
      <c r="A42" s="162">
        <v>4.0</v>
      </c>
      <c r="B42" s="66" t="s">
        <v>33</v>
      </c>
      <c r="C42" s="70">
        <v>93.0</v>
      </c>
      <c r="D42" s="70">
        <v>50.0</v>
      </c>
      <c r="E42" s="163">
        <v>143.0</v>
      </c>
      <c r="F42" s="70">
        <v>77.0</v>
      </c>
      <c r="G42" s="70">
        <v>53.0</v>
      </c>
      <c r="H42" s="164">
        <v>130.0</v>
      </c>
      <c r="I42" s="71">
        <v>83.0</v>
      </c>
      <c r="J42" s="72">
        <v>71.0</v>
      </c>
      <c r="K42" s="53">
        <v>154.0</v>
      </c>
      <c r="L42" s="70">
        <v>79.0</v>
      </c>
      <c r="M42" s="70">
        <v>77.0</v>
      </c>
      <c r="N42" s="165">
        <v>156.0</v>
      </c>
      <c r="O42" s="71">
        <v>62.0</v>
      </c>
      <c r="P42" s="204">
        <v>69.0</v>
      </c>
      <c r="Q42" s="165">
        <v>131.0</v>
      </c>
      <c r="R42" s="130">
        <v>40.0</v>
      </c>
      <c r="S42" s="119">
        <v>36.0</v>
      </c>
      <c r="T42" s="168">
        <v>76.0</v>
      </c>
      <c r="U42" s="120">
        <v>434.0</v>
      </c>
      <c r="V42" s="120">
        <v>356.0</v>
      </c>
      <c r="W42" s="121">
        <v>790.0</v>
      </c>
      <c r="X42" s="59">
        <f t="shared" ref="X42:Y42" si="131">C42+F42+I42</f>
        <v>253</v>
      </c>
      <c r="Y42" s="59">
        <f t="shared" si="131"/>
        <v>174</v>
      </c>
      <c r="Z42" s="59">
        <f t="shared" si="115"/>
        <v>427</v>
      </c>
      <c r="AA42" s="59">
        <f t="shared" ref="AA42:AB42" si="132">L42+O42+R42</f>
        <v>181</v>
      </c>
      <c r="AB42" s="59">
        <f t="shared" si="132"/>
        <v>182</v>
      </c>
      <c r="AC42" s="59">
        <f t="shared" si="117"/>
        <v>363</v>
      </c>
      <c r="AD42" s="59">
        <f t="shared" ref="AD42:AE42" si="133">X42+AA42</f>
        <v>434</v>
      </c>
      <c r="AE42" s="59">
        <f t="shared" si="133"/>
        <v>356</v>
      </c>
      <c r="AF42" s="59">
        <f t="shared" si="119"/>
        <v>790</v>
      </c>
      <c r="AG42" s="59">
        <v>219.0</v>
      </c>
      <c r="AH42" s="59">
        <v>221.0</v>
      </c>
      <c r="AI42" s="59">
        <v>440.0</v>
      </c>
      <c r="AJ42" s="59">
        <v>327.0</v>
      </c>
      <c r="AK42" s="59">
        <v>309.0</v>
      </c>
      <c r="AL42" s="59">
        <v>636.0</v>
      </c>
      <c r="AM42" s="59">
        <v>546.0</v>
      </c>
      <c r="AN42" s="59">
        <v>530.0</v>
      </c>
      <c r="AO42" s="59">
        <v>1076.0</v>
      </c>
      <c r="AP42" s="59">
        <v>215.0</v>
      </c>
      <c r="AQ42" s="59">
        <v>186.0</v>
      </c>
      <c r="AR42" s="59">
        <v>401.0</v>
      </c>
      <c r="AS42" s="60">
        <f t="shared" ref="AS42:AU42" si="134">(X42/AP42-1)*100</f>
        <v>17.6744186</v>
      </c>
      <c r="AT42" s="61">
        <f t="shared" si="134"/>
        <v>-6.451612903</v>
      </c>
      <c r="AU42" s="62">
        <f t="shared" si="134"/>
        <v>6.483790524</v>
      </c>
      <c r="AV42" s="60">
        <f t="shared" ref="AV42:AX42" si="135">(X42/AG42-1)*100</f>
        <v>15.52511416</v>
      </c>
      <c r="AW42" s="61">
        <f t="shared" si="135"/>
        <v>-21.26696833</v>
      </c>
      <c r="AX42" s="63">
        <f t="shared" si="135"/>
        <v>-2.954545455</v>
      </c>
      <c r="AY42" s="64">
        <f t="shared" ref="AY42:BA42" si="136">(AA42/X42-1)*100</f>
        <v>-28.45849802</v>
      </c>
      <c r="AZ42" s="61">
        <f t="shared" si="136"/>
        <v>4.597701149</v>
      </c>
      <c r="BA42" s="62">
        <f t="shared" si="136"/>
        <v>-14.9882904</v>
      </c>
      <c r="BB42" s="60">
        <f t="shared" ref="BB42:BG42" si="137">(AA42/AJ42-1)*100</f>
        <v>-44.64831804</v>
      </c>
      <c r="BC42" s="61">
        <f t="shared" si="137"/>
        <v>-41.10032362</v>
      </c>
      <c r="BD42" s="63">
        <f t="shared" si="137"/>
        <v>-42.9245283</v>
      </c>
      <c r="BE42" s="64">
        <f t="shared" si="137"/>
        <v>-20.51282051</v>
      </c>
      <c r="BF42" s="61">
        <f t="shared" si="137"/>
        <v>-32.83018868</v>
      </c>
      <c r="BG42" s="63">
        <f t="shared" si="137"/>
        <v>-26.57992565</v>
      </c>
    </row>
    <row r="43" ht="15.75" customHeight="1">
      <c r="A43" s="162">
        <v>5.0</v>
      </c>
      <c r="B43" s="66" t="s">
        <v>34</v>
      </c>
      <c r="C43" s="130">
        <v>19.0</v>
      </c>
      <c r="D43" s="119">
        <v>18.0</v>
      </c>
      <c r="E43" s="163">
        <v>37.0</v>
      </c>
      <c r="F43" s="70">
        <v>11.0</v>
      </c>
      <c r="G43" s="70">
        <v>11.0</v>
      </c>
      <c r="H43" s="164">
        <v>22.0</v>
      </c>
      <c r="I43" s="70">
        <v>12.0</v>
      </c>
      <c r="J43" s="70">
        <v>18.0</v>
      </c>
      <c r="K43" s="53">
        <v>30.0</v>
      </c>
      <c r="L43" s="130">
        <v>13.0</v>
      </c>
      <c r="M43" s="119">
        <v>13.0</v>
      </c>
      <c r="N43" s="165">
        <v>26.0</v>
      </c>
      <c r="O43" s="130">
        <v>13.0</v>
      </c>
      <c r="P43" s="119">
        <v>13.0</v>
      </c>
      <c r="Q43" s="165">
        <v>26.0</v>
      </c>
      <c r="R43" s="130">
        <v>13.0</v>
      </c>
      <c r="S43" s="119">
        <v>14.0</v>
      </c>
      <c r="T43" s="168">
        <v>27.0</v>
      </c>
      <c r="U43" s="120">
        <v>81.0</v>
      </c>
      <c r="V43" s="120">
        <v>87.0</v>
      </c>
      <c r="W43" s="121">
        <v>168.0</v>
      </c>
      <c r="X43" s="59">
        <f t="shared" ref="X43:Y43" si="138">C43+F43+I43</f>
        <v>42</v>
      </c>
      <c r="Y43" s="59">
        <f t="shared" si="138"/>
        <v>47</v>
      </c>
      <c r="Z43" s="59">
        <f t="shared" si="115"/>
        <v>89</v>
      </c>
      <c r="AA43" s="59">
        <f t="shared" ref="AA43:AB43" si="139">L43+O43+R43</f>
        <v>39</v>
      </c>
      <c r="AB43" s="59">
        <f t="shared" si="139"/>
        <v>40</v>
      </c>
      <c r="AC43" s="59">
        <f t="shared" si="117"/>
        <v>79</v>
      </c>
      <c r="AD43" s="59">
        <f t="shared" ref="AD43:AE43" si="140">X43+AA43</f>
        <v>81</v>
      </c>
      <c r="AE43" s="59">
        <f t="shared" si="140"/>
        <v>87</v>
      </c>
      <c r="AF43" s="59">
        <f t="shared" si="119"/>
        <v>168</v>
      </c>
      <c r="AG43" s="59">
        <v>41.0</v>
      </c>
      <c r="AH43" s="59">
        <v>40.0</v>
      </c>
      <c r="AI43" s="59">
        <v>81.0</v>
      </c>
      <c r="AJ43" s="59">
        <v>41.0</v>
      </c>
      <c r="AK43" s="59">
        <v>40.0</v>
      </c>
      <c r="AL43" s="59">
        <v>81.0</v>
      </c>
      <c r="AM43" s="59">
        <v>82.0</v>
      </c>
      <c r="AN43" s="59">
        <v>80.0</v>
      </c>
      <c r="AO43" s="59">
        <v>162.0</v>
      </c>
      <c r="AP43" s="59">
        <v>50.0</v>
      </c>
      <c r="AQ43" s="59">
        <v>49.0</v>
      </c>
      <c r="AR43" s="59">
        <v>99.0</v>
      </c>
      <c r="AS43" s="60">
        <f t="shared" ref="AS43:AU43" si="141">(X43/AP43-1)*100</f>
        <v>-16</v>
      </c>
      <c r="AT43" s="61">
        <f t="shared" si="141"/>
        <v>-4.081632653</v>
      </c>
      <c r="AU43" s="62">
        <f t="shared" si="141"/>
        <v>-10.1010101</v>
      </c>
      <c r="AV43" s="60">
        <f t="shared" ref="AV43:AX43" si="142">(X43/AG43-1)*100</f>
        <v>2.43902439</v>
      </c>
      <c r="AW43" s="61">
        <f t="shared" si="142"/>
        <v>17.5</v>
      </c>
      <c r="AX43" s="63">
        <f t="shared" si="142"/>
        <v>9.87654321</v>
      </c>
      <c r="AY43" s="64">
        <f t="shared" ref="AY43:BA43" si="143">(AA43/X43-1)*100</f>
        <v>-7.142857143</v>
      </c>
      <c r="AZ43" s="61">
        <f t="shared" si="143"/>
        <v>-14.89361702</v>
      </c>
      <c r="BA43" s="62">
        <f t="shared" si="143"/>
        <v>-11.23595506</v>
      </c>
      <c r="BB43" s="60">
        <f t="shared" ref="BB43:BG43" si="144">(AA43/AJ43-1)*100</f>
        <v>-4.87804878</v>
      </c>
      <c r="BC43" s="61">
        <f t="shared" si="144"/>
        <v>0</v>
      </c>
      <c r="BD43" s="63">
        <f t="shared" si="144"/>
        <v>-2.469135802</v>
      </c>
      <c r="BE43" s="64">
        <f t="shared" si="144"/>
        <v>-1.219512195</v>
      </c>
      <c r="BF43" s="61">
        <f t="shared" si="144"/>
        <v>8.75</v>
      </c>
      <c r="BG43" s="63">
        <f t="shared" si="144"/>
        <v>3.703703704</v>
      </c>
    </row>
    <row r="44" ht="15.75" customHeight="1">
      <c r="A44" s="162">
        <v>6.0</v>
      </c>
      <c r="B44" s="66" t="s">
        <v>36</v>
      </c>
      <c r="C44" s="169"/>
      <c r="D44" s="170"/>
      <c r="E44" s="163">
        <v>0.0</v>
      </c>
      <c r="F44" s="118">
        <v>2.0</v>
      </c>
      <c r="G44" s="119">
        <v>1.0</v>
      </c>
      <c r="H44" s="164">
        <v>3.0</v>
      </c>
      <c r="I44" s="130">
        <v>1.0</v>
      </c>
      <c r="J44" s="119">
        <v>0.0</v>
      </c>
      <c r="K44" s="53">
        <v>1.0</v>
      </c>
      <c r="L44" s="69">
        <v>3.0</v>
      </c>
      <c r="M44" s="68">
        <v>0.0</v>
      </c>
      <c r="N44" s="165">
        <v>3.0</v>
      </c>
      <c r="O44" s="130">
        <v>0.0</v>
      </c>
      <c r="P44" s="119">
        <v>0.0</v>
      </c>
      <c r="Q44" s="165">
        <v>0.0</v>
      </c>
      <c r="R44" s="118">
        <v>2.0</v>
      </c>
      <c r="S44" s="119">
        <v>0.0</v>
      </c>
      <c r="T44" s="168">
        <v>2.0</v>
      </c>
      <c r="U44" s="120">
        <v>8.0</v>
      </c>
      <c r="V44" s="120">
        <v>1.0</v>
      </c>
      <c r="W44" s="121">
        <v>9.0</v>
      </c>
      <c r="X44" s="59">
        <f t="shared" ref="X44:Y44" si="145">C44+F44+I44</f>
        <v>3</v>
      </c>
      <c r="Y44" s="59">
        <f t="shared" si="145"/>
        <v>1</v>
      </c>
      <c r="Z44" s="59">
        <f t="shared" si="115"/>
        <v>4</v>
      </c>
      <c r="AA44" s="59">
        <f t="shared" ref="AA44:AB44" si="146">L44+O44+R44</f>
        <v>5</v>
      </c>
      <c r="AB44" s="59">
        <f t="shared" si="146"/>
        <v>0</v>
      </c>
      <c r="AC44" s="59">
        <f t="shared" si="117"/>
        <v>5</v>
      </c>
      <c r="AD44" s="59">
        <f t="shared" ref="AD44:AE44" si="147">X44+AA44</f>
        <v>8</v>
      </c>
      <c r="AE44" s="59">
        <f t="shared" si="147"/>
        <v>1</v>
      </c>
      <c r="AF44" s="59">
        <f t="shared" si="119"/>
        <v>9</v>
      </c>
      <c r="AG44" s="59">
        <v>25.0</v>
      </c>
      <c r="AH44" s="59">
        <v>21.0</v>
      </c>
      <c r="AI44" s="59">
        <v>46.0</v>
      </c>
      <c r="AJ44" s="59">
        <v>26.0</v>
      </c>
      <c r="AK44" s="59">
        <v>24.0</v>
      </c>
      <c r="AL44" s="59">
        <v>50.0</v>
      </c>
      <c r="AM44" s="59">
        <v>51.0</v>
      </c>
      <c r="AN44" s="59">
        <v>45.0</v>
      </c>
      <c r="AO44" s="59">
        <v>96.0</v>
      </c>
      <c r="AP44" s="59">
        <v>10.0</v>
      </c>
      <c r="AQ44" s="59">
        <v>8.0</v>
      </c>
      <c r="AR44" s="59">
        <v>18.0</v>
      </c>
      <c r="AS44" s="60">
        <f t="shared" ref="AS44:AU44" si="148">(X44/AP44-1)*100</f>
        <v>-70</v>
      </c>
      <c r="AT44" s="61">
        <f t="shared" si="148"/>
        <v>-87.5</v>
      </c>
      <c r="AU44" s="62">
        <f t="shared" si="148"/>
        <v>-77.77777778</v>
      </c>
      <c r="AV44" s="60">
        <f t="shared" ref="AV44:AX44" si="149">(X44/AG44-1)*100</f>
        <v>-88</v>
      </c>
      <c r="AW44" s="61">
        <f t="shared" si="149"/>
        <v>-95.23809524</v>
      </c>
      <c r="AX44" s="63">
        <f t="shared" si="149"/>
        <v>-91.30434783</v>
      </c>
      <c r="AY44" s="64">
        <f t="shared" ref="AY44:BA44" si="150">(AA44/X44-1)*100</f>
        <v>66.66666667</v>
      </c>
      <c r="AZ44" s="61">
        <f t="shared" si="150"/>
        <v>-100</v>
      </c>
      <c r="BA44" s="62">
        <f t="shared" si="150"/>
        <v>25</v>
      </c>
      <c r="BB44" s="60">
        <f t="shared" ref="BB44:BG44" si="151">(AA44/AJ44-1)*100</f>
        <v>-80.76923077</v>
      </c>
      <c r="BC44" s="61">
        <f t="shared" si="151"/>
        <v>-100</v>
      </c>
      <c r="BD44" s="63">
        <f t="shared" si="151"/>
        <v>-90</v>
      </c>
      <c r="BE44" s="64">
        <f t="shared" si="151"/>
        <v>-84.31372549</v>
      </c>
      <c r="BF44" s="61">
        <f t="shared" si="151"/>
        <v>-97.77777778</v>
      </c>
      <c r="BG44" s="63">
        <f t="shared" si="151"/>
        <v>-90.625</v>
      </c>
    </row>
    <row r="45" ht="15.75" customHeight="1">
      <c r="A45" s="162">
        <v>7.0</v>
      </c>
      <c r="B45" s="66" t="s">
        <v>37</v>
      </c>
      <c r="C45" s="169"/>
      <c r="D45" s="170"/>
      <c r="E45" s="163">
        <v>0.0</v>
      </c>
      <c r="F45" s="118"/>
      <c r="G45" s="119"/>
      <c r="H45" s="164">
        <v>0.0</v>
      </c>
      <c r="I45" s="130"/>
      <c r="J45" s="119"/>
      <c r="K45" s="53">
        <v>0.0</v>
      </c>
      <c r="L45" s="118"/>
      <c r="M45" s="119"/>
      <c r="N45" s="165">
        <v>0.0</v>
      </c>
      <c r="O45" s="130"/>
      <c r="P45" s="119"/>
      <c r="Q45" s="165">
        <v>0.0</v>
      </c>
      <c r="R45" s="118"/>
      <c r="S45" s="119"/>
      <c r="T45" s="168">
        <v>0.0</v>
      </c>
      <c r="U45" s="120">
        <v>0.0</v>
      </c>
      <c r="V45" s="120">
        <v>0.0</v>
      </c>
      <c r="W45" s="121">
        <v>0.0</v>
      </c>
      <c r="X45" s="59">
        <f t="shared" ref="X45:Y45" si="152">C45+F45+I45</f>
        <v>0</v>
      </c>
      <c r="Y45" s="59">
        <f t="shared" si="152"/>
        <v>0</v>
      </c>
      <c r="Z45" s="59">
        <f t="shared" si="115"/>
        <v>0</v>
      </c>
      <c r="AA45" s="59">
        <f t="shared" ref="AA45:AB45" si="153">L45+O45+R45</f>
        <v>0</v>
      </c>
      <c r="AB45" s="59">
        <f t="shared" si="153"/>
        <v>0</v>
      </c>
      <c r="AC45" s="59">
        <f t="shared" si="117"/>
        <v>0</v>
      </c>
      <c r="AD45" s="59">
        <f t="shared" ref="AD45:AE45" si="154">X45+AA45</f>
        <v>0</v>
      </c>
      <c r="AE45" s="59">
        <f t="shared" si="154"/>
        <v>0</v>
      </c>
      <c r="AF45" s="59">
        <f t="shared" si="119"/>
        <v>0</v>
      </c>
      <c r="AG45" s="59">
        <v>2.0</v>
      </c>
      <c r="AH45" s="59">
        <v>2.0</v>
      </c>
      <c r="AI45" s="59">
        <v>4.0</v>
      </c>
      <c r="AJ45" s="59">
        <v>0.0</v>
      </c>
      <c r="AK45" s="59">
        <v>0.0</v>
      </c>
      <c r="AL45" s="59">
        <v>0.0</v>
      </c>
      <c r="AM45" s="59">
        <v>2.0</v>
      </c>
      <c r="AN45" s="59">
        <v>2.0</v>
      </c>
      <c r="AO45" s="59">
        <v>4.0</v>
      </c>
      <c r="AP45" s="59">
        <v>0.0</v>
      </c>
      <c r="AQ45" s="59">
        <v>0.0</v>
      </c>
      <c r="AR45" s="59">
        <v>0.0</v>
      </c>
      <c r="AS45" s="178">
        <v>0.0</v>
      </c>
      <c r="AT45" s="179">
        <v>0.0</v>
      </c>
      <c r="AU45" s="62" t="s">
        <v>50</v>
      </c>
      <c r="AV45" s="60">
        <f t="shared" ref="AV45:AX45" si="155">(X45/AG45-1)*100</f>
        <v>-100</v>
      </c>
      <c r="AW45" s="61">
        <f t="shared" si="155"/>
        <v>-100</v>
      </c>
      <c r="AX45" s="63">
        <f t="shared" si="155"/>
        <v>-100</v>
      </c>
      <c r="AY45" s="64" t="s">
        <v>50</v>
      </c>
      <c r="AZ45" s="61" t="s">
        <v>50</v>
      </c>
      <c r="BA45" s="62" t="s">
        <v>50</v>
      </c>
      <c r="BB45" s="60" t="s">
        <v>50</v>
      </c>
      <c r="BC45" s="61" t="s">
        <v>50</v>
      </c>
      <c r="BD45" s="63" t="s">
        <v>50</v>
      </c>
      <c r="BE45" s="64">
        <f t="shared" ref="BE45:BG45" si="156">(AD45/AM45-1)*100</f>
        <v>-100</v>
      </c>
      <c r="BF45" s="61">
        <f t="shared" si="156"/>
        <v>-100</v>
      </c>
      <c r="BG45" s="63">
        <f t="shared" si="156"/>
        <v>-100</v>
      </c>
    </row>
    <row r="46" ht="15.75" customHeight="1">
      <c r="A46" s="162">
        <v>8.0</v>
      </c>
      <c r="B46" s="66" t="s">
        <v>38</v>
      </c>
      <c r="C46" s="169"/>
      <c r="D46" s="170"/>
      <c r="E46" s="163">
        <v>0.0</v>
      </c>
      <c r="F46" s="130">
        <v>0.0</v>
      </c>
      <c r="G46" s="119">
        <v>0.0</v>
      </c>
      <c r="H46" s="164">
        <v>0.0</v>
      </c>
      <c r="I46" s="130">
        <v>0.0</v>
      </c>
      <c r="J46" s="119">
        <v>0.0</v>
      </c>
      <c r="K46" s="53">
        <v>0.0</v>
      </c>
      <c r="L46" s="130">
        <v>0.0</v>
      </c>
      <c r="M46" s="119">
        <v>0.0</v>
      </c>
      <c r="N46" s="165">
        <v>0.0</v>
      </c>
      <c r="O46" s="130">
        <v>0.0</v>
      </c>
      <c r="P46" s="119">
        <v>2.0</v>
      </c>
      <c r="Q46" s="165">
        <v>2.0</v>
      </c>
      <c r="R46" s="130">
        <v>2.0</v>
      </c>
      <c r="S46" s="119">
        <v>0.0</v>
      </c>
      <c r="T46" s="168">
        <v>2.0</v>
      </c>
      <c r="U46" s="120">
        <v>2.0</v>
      </c>
      <c r="V46" s="120">
        <v>2.0</v>
      </c>
      <c r="W46" s="121">
        <v>4.0</v>
      </c>
      <c r="X46" s="59">
        <f t="shared" ref="X46:Y46" si="157">C46+F46+I46</f>
        <v>0</v>
      </c>
      <c r="Y46" s="59">
        <f t="shared" si="157"/>
        <v>0</v>
      </c>
      <c r="Z46" s="59">
        <f t="shared" si="115"/>
        <v>0</v>
      </c>
      <c r="AA46" s="59">
        <f t="shared" ref="AA46:AB46" si="158">L46+O46+R46</f>
        <v>2</v>
      </c>
      <c r="AB46" s="59">
        <f t="shared" si="158"/>
        <v>2</v>
      </c>
      <c r="AC46" s="59">
        <f t="shared" si="117"/>
        <v>4</v>
      </c>
      <c r="AD46" s="59">
        <f t="shared" ref="AD46:AE46" si="159">X46+AA46</f>
        <v>2</v>
      </c>
      <c r="AE46" s="59">
        <f t="shared" si="159"/>
        <v>2</v>
      </c>
      <c r="AF46" s="59">
        <f t="shared" si="119"/>
        <v>4</v>
      </c>
      <c r="AG46" s="59">
        <v>0.0</v>
      </c>
      <c r="AH46" s="59">
        <v>0.0</v>
      </c>
      <c r="AI46" s="59">
        <v>0.0</v>
      </c>
      <c r="AJ46" s="59">
        <v>2.0</v>
      </c>
      <c r="AK46" s="59">
        <v>2.0</v>
      </c>
      <c r="AL46" s="59">
        <v>4.0</v>
      </c>
      <c r="AM46" s="59">
        <v>2.0</v>
      </c>
      <c r="AN46" s="59">
        <v>2.0</v>
      </c>
      <c r="AO46" s="59">
        <v>4.0</v>
      </c>
      <c r="AP46" s="59">
        <v>0.0</v>
      </c>
      <c r="AQ46" s="59">
        <v>0.0</v>
      </c>
      <c r="AR46" s="59">
        <v>0.0</v>
      </c>
      <c r="AS46" s="178">
        <v>0.0</v>
      </c>
      <c r="AT46" s="179">
        <v>0.0</v>
      </c>
      <c r="AU46" s="62" t="s">
        <v>50</v>
      </c>
      <c r="AV46" s="178">
        <v>0.0</v>
      </c>
      <c r="AW46" s="179">
        <v>0.0</v>
      </c>
      <c r="AX46" s="63" t="s">
        <v>50</v>
      </c>
      <c r="AY46" s="64" t="s">
        <v>50</v>
      </c>
      <c r="AZ46" s="61" t="s">
        <v>50</v>
      </c>
      <c r="BA46" s="62" t="s">
        <v>50</v>
      </c>
      <c r="BB46" s="60" t="s">
        <v>50</v>
      </c>
      <c r="BC46" s="61" t="s">
        <v>50</v>
      </c>
      <c r="BD46" s="63" t="s">
        <v>50</v>
      </c>
      <c r="BE46" s="64" t="s">
        <v>50</v>
      </c>
      <c r="BF46" s="61" t="s">
        <v>50</v>
      </c>
      <c r="BG46" s="63" t="s">
        <v>50</v>
      </c>
    </row>
    <row r="47" ht="15.75" customHeight="1">
      <c r="A47" s="162">
        <v>9.0</v>
      </c>
      <c r="B47" s="66" t="s">
        <v>40</v>
      </c>
      <c r="C47" s="169"/>
      <c r="D47" s="170"/>
      <c r="E47" s="163">
        <v>0.0</v>
      </c>
      <c r="F47" s="130">
        <v>2.0</v>
      </c>
      <c r="G47" s="119">
        <v>2.0</v>
      </c>
      <c r="H47" s="164">
        <v>4.0</v>
      </c>
      <c r="I47" s="130">
        <v>1.0</v>
      </c>
      <c r="J47" s="119">
        <v>1.0</v>
      </c>
      <c r="K47" s="53">
        <v>2.0</v>
      </c>
      <c r="L47" s="130">
        <v>266.0</v>
      </c>
      <c r="M47" s="119">
        <v>278.0</v>
      </c>
      <c r="N47" s="165">
        <v>544.0</v>
      </c>
      <c r="O47" s="70">
        <v>2.0</v>
      </c>
      <c r="P47" s="70">
        <v>4.0</v>
      </c>
      <c r="Q47" s="165">
        <v>6.0</v>
      </c>
      <c r="R47" s="70">
        <v>4.0</v>
      </c>
      <c r="S47" s="70">
        <v>1.0</v>
      </c>
      <c r="T47" s="168">
        <v>5.0</v>
      </c>
      <c r="U47" s="120">
        <v>275.0</v>
      </c>
      <c r="V47" s="120">
        <v>286.0</v>
      </c>
      <c r="W47" s="121">
        <v>561.0</v>
      </c>
      <c r="X47" s="59">
        <f t="shared" ref="X47:Y47" si="160">C47+F47+I47</f>
        <v>3</v>
      </c>
      <c r="Y47" s="59">
        <f t="shared" si="160"/>
        <v>3</v>
      </c>
      <c r="Z47" s="59">
        <f t="shared" si="115"/>
        <v>6</v>
      </c>
      <c r="AA47" s="59">
        <f t="shared" ref="AA47:AB47" si="161">L47+O47+R47</f>
        <v>272</v>
      </c>
      <c r="AB47" s="59">
        <f t="shared" si="161"/>
        <v>283</v>
      </c>
      <c r="AC47" s="59">
        <f t="shared" si="117"/>
        <v>555</v>
      </c>
      <c r="AD47" s="59">
        <f t="shared" ref="AD47:AE47" si="162">X47+AA47</f>
        <v>275</v>
      </c>
      <c r="AE47" s="59">
        <f t="shared" si="162"/>
        <v>286</v>
      </c>
      <c r="AF47" s="59">
        <f t="shared" si="119"/>
        <v>561</v>
      </c>
      <c r="AG47" s="59">
        <v>10.0</v>
      </c>
      <c r="AH47" s="59">
        <v>9.0</v>
      </c>
      <c r="AI47" s="59">
        <v>19.0</v>
      </c>
      <c r="AJ47" s="59">
        <v>20.0</v>
      </c>
      <c r="AK47" s="59">
        <v>22.0</v>
      </c>
      <c r="AL47" s="59">
        <v>42.0</v>
      </c>
      <c r="AM47" s="59">
        <v>30.0</v>
      </c>
      <c r="AN47" s="59">
        <v>31.0</v>
      </c>
      <c r="AO47" s="59">
        <v>61.0</v>
      </c>
      <c r="AP47" s="59">
        <v>10.0</v>
      </c>
      <c r="AQ47" s="59">
        <v>9.0</v>
      </c>
      <c r="AR47" s="59">
        <v>19.0</v>
      </c>
      <c r="AS47" s="60">
        <f t="shared" ref="AS47:AU47" si="163">(X47/AP47-1)*100</f>
        <v>-70</v>
      </c>
      <c r="AT47" s="61">
        <f t="shared" si="163"/>
        <v>-66.66666667</v>
      </c>
      <c r="AU47" s="62">
        <f t="shared" si="163"/>
        <v>-68.42105263</v>
      </c>
      <c r="AV47" s="60">
        <f t="shared" ref="AV47:AX47" si="164">(X47/AG47-1)*100</f>
        <v>-70</v>
      </c>
      <c r="AW47" s="61">
        <f t="shared" si="164"/>
        <v>-66.66666667</v>
      </c>
      <c r="AX47" s="63">
        <f t="shared" si="164"/>
        <v>-68.42105263</v>
      </c>
      <c r="AY47" s="64">
        <f t="shared" ref="AY47:BA47" si="165">(AA47/X47-1)*100</f>
        <v>8966.666667</v>
      </c>
      <c r="AZ47" s="61">
        <f t="shared" si="165"/>
        <v>9333.333333</v>
      </c>
      <c r="BA47" s="62">
        <f t="shared" si="165"/>
        <v>9150</v>
      </c>
      <c r="BB47" s="60">
        <f t="shared" ref="BB47:BG47" si="166">(AA47/AJ47-1)*100</f>
        <v>1260</v>
      </c>
      <c r="BC47" s="61">
        <f t="shared" si="166"/>
        <v>1186.363636</v>
      </c>
      <c r="BD47" s="63">
        <f t="shared" si="166"/>
        <v>1221.428571</v>
      </c>
      <c r="BE47" s="64">
        <f t="shared" si="166"/>
        <v>816.6666667</v>
      </c>
      <c r="BF47" s="61">
        <f t="shared" si="166"/>
        <v>822.5806452</v>
      </c>
      <c r="BG47" s="63">
        <f t="shared" si="166"/>
        <v>819.6721311</v>
      </c>
    </row>
    <row r="48" ht="15.75" customHeight="1">
      <c r="A48" s="162">
        <v>10.0</v>
      </c>
      <c r="B48" s="66" t="s">
        <v>41</v>
      </c>
      <c r="C48" s="169"/>
      <c r="D48" s="170"/>
      <c r="E48" s="163">
        <v>0.0</v>
      </c>
      <c r="F48" s="205"/>
      <c r="G48" s="170"/>
      <c r="H48" s="164">
        <v>0.0</v>
      </c>
      <c r="I48" s="169"/>
      <c r="J48" s="170"/>
      <c r="K48" s="53">
        <v>0.0</v>
      </c>
      <c r="L48" s="118"/>
      <c r="M48" s="119"/>
      <c r="N48" s="165">
        <v>0.0</v>
      </c>
      <c r="O48" s="70"/>
      <c r="P48" s="70"/>
      <c r="Q48" s="165">
        <v>0.0</v>
      </c>
      <c r="R48" s="177"/>
      <c r="S48" s="177"/>
      <c r="T48" s="168">
        <v>0.0</v>
      </c>
      <c r="U48" s="120">
        <v>0.0</v>
      </c>
      <c r="V48" s="120">
        <v>0.0</v>
      </c>
      <c r="W48" s="121">
        <v>0.0</v>
      </c>
      <c r="X48" s="59">
        <f t="shared" ref="X48:Y48" si="167">C48+F48+I48</f>
        <v>0</v>
      </c>
      <c r="Y48" s="59">
        <f t="shared" si="167"/>
        <v>0</v>
      </c>
      <c r="Z48" s="59">
        <f t="shared" si="115"/>
        <v>0</v>
      </c>
      <c r="AA48" s="59">
        <f t="shared" ref="AA48:AB48" si="168">L48+O48+R48</f>
        <v>0</v>
      </c>
      <c r="AB48" s="59">
        <f t="shared" si="168"/>
        <v>0</v>
      </c>
      <c r="AC48" s="59">
        <f t="shared" si="117"/>
        <v>0</v>
      </c>
      <c r="AD48" s="59">
        <f t="shared" ref="AD48:AE48" si="169">X48+AA48</f>
        <v>0</v>
      </c>
      <c r="AE48" s="59">
        <f t="shared" si="169"/>
        <v>0</v>
      </c>
      <c r="AF48" s="59">
        <f t="shared" si="119"/>
        <v>0</v>
      </c>
      <c r="AG48" s="59">
        <v>0.0</v>
      </c>
      <c r="AH48" s="59">
        <v>0.0</v>
      </c>
      <c r="AI48" s="59">
        <v>0.0</v>
      </c>
      <c r="AJ48" s="59">
        <v>0.0</v>
      </c>
      <c r="AK48" s="59">
        <v>0.0</v>
      </c>
      <c r="AL48" s="59">
        <v>0.0</v>
      </c>
      <c r="AM48" s="59">
        <v>0.0</v>
      </c>
      <c r="AN48" s="59">
        <v>0.0</v>
      </c>
      <c r="AO48" s="59">
        <v>0.0</v>
      </c>
      <c r="AP48" s="59">
        <v>0.0</v>
      </c>
      <c r="AQ48" s="59">
        <v>0.0</v>
      </c>
      <c r="AR48" s="59">
        <v>0.0</v>
      </c>
      <c r="AS48" s="178">
        <v>0.0</v>
      </c>
      <c r="AT48" s="179">
        <v>0.0</v>
      </c>
      <c r="AU48" s="62" t="s">
        <v>50</v>
      </c>
      <c r="AV48" s="60" t="s">
        <v>50</v>
      </c>
      <c r="AW48" s="61" t="s">
        <v>50</v>
      </c>
      <c r="AX48" s="63" t="s">
        <v>50</v>
      </c>
      <c r="AY48" s="64" t="s">
        <v>50</v>
      </c>
      <c r="AZ48" s="61" t="s">
        <v>50</v>
      </c>
      <c r="BA48" s="62" t="s">
        <v>50</v>
      </c>
      <c r="BB48" s="60" t="s">
        <v>50</v>
      </c>
      <c r="BC48" s="61" t="s">
        <v>50</v>
      </c>
      <c r="BD48" s="63" t="s">
        <v>50</v>
      </c>
      <c r="BE48" s="64" t="s">
        <v>50</v>
      </c>
      <c r="BF48" s="61" t="s">
        <v>50</v>
      </c>
      <c r="BG48" s="63" t="s">
        <v>50</v>
      </c>
    </row>
    <row r="49" ht="15.75" customHeight="1">
      <c r="A49" s="162">
        <v>11.0</v>
      </c>
      <c r="B49" s="66" t="s">
        <v>43</v>
      </c>
      <c r="C49" s="70">
        <v>3.0</v>
      </c>
      <c r="D49" s="70">
        <v>3.0</v>
      </c>
      <c r="E49" s="163">
        <v>6.0</v>
      </c>
      <c r="F49" s="205"/>
      <c r="G49" s="170"/>
      <c r="H49" s="164">
        <v>0.0</v>
      </c>
      <c r="I49" s="169"/>
      <c r="J49" s="170"/>
      <c r="K49" s="53">
        <v>0.0</v>
      </c>
      <c r="L49" s="130">
        <v>2.0</v>
      </c>
      <c r="M49" s="119"/>
      <c r="N49" s="165">
        <v>2.0</v>
      </c>
      <c r="O49" s="70">
        <v>1.0</v>
      </c>
      <c r="P49" s="70">
        <v>1.0</v>
      </c>
      <c r="Q49" s="165">
        <v>2.0</v>
      </c>
      <c r="R49" s="70">
        <v>1.0</v>
      </c>
      <c r="S49" s="70">
        <v>1.0</v>
      </c>
      <c r="T49" s="168">
        <v>2.0</v>
      </c>
      <c r="U49" s="120">
        <v>7.0</v>
      </c>
      <c r="V49" s="120">
        <v>5.0</v>
      </c>
      <c r="W49" s="121">
        <v>12.0</v>
      </c>
      <c r="X49" s="59">
        <f t="shared" ref="X49:Y49" si="170">C49+F49+I49</f>
        <v>3</v>
      </c>
      <c r="Y49" s="59">
        <f t="shared" si="170"/>
        <v>3</v>
      </c>
      <c r="Z49" s="59">
        <f t="shared" si="115"/>
        <v>6</v>
      </c>
      <c r="AA49" s="59">
        <f t="shared" ref="AA49:AB49" si="171">L49+O49+R49</f>
        <v>4</v>
      </c>
      <c r="AB49" s="59">
        <f t="shared" si="171"/>
        <v>2</v>
      </c>
      <c r="AC49" s="59">
        <f t="shared" si="117"/>
        <v>6</v>
      </c>
      <c r="AD49" s="59">
        <f t="shared" ref="AD49:AE49" si="172">X49+AA49</f>
        <v>7</v>
      </c>
      <c r="AE49" s="59">
        <f t="shared" si="172"/>
        <v>5</v>
      </c>
      <c r="AF49" s="59">
        <f t="shared" si="119"/>
        <v>12</v>
      </c>
      <c r="AG49" s="59">
        <v>0.0</v>
      </c>
      <c r="AH49" s="59">
        <v>0.0</v>
      </c>
      <c r="AI49" s="59">
        <v>0.0</v>
      </c>
      <c r="AJ49" s="59">
        <v>2.0</v>
      </c>
      <c r="AK49" s="59">
        <v>2.0</v>
      </c>
      <c r="AL49" s="59">
        <v>4.0</v>
      </c>
      <c r="AM49" s="59">
        <v>2.0</v>
      </c>
      <c r="AN49" s="59">
        <v>2.0</v>
      </c>
      <c r="AO49" s="59">
        <v>4.0</v>
      </c>
      <c r="AP49" s="59">
        <v>145.0</v>
      </c>
      <c r="AQ49" s="59">
        <v>150.0</v>
      </c>
      <c r="AR49" s="59">
        <v>295.0</v>
      </c>
      <c r="AS49" s="60">
        <f t="shared" ref="AS49:AU49" si="173">(X49/AP49-1)*100</f>
        <v>-97.93103448</v>
      </c>
      <c r="AT49" s="61">
        <f t="shared" si="173"/>
        <v>-98</v>
      </c>
      <c r="AU49" s="62">
        <f t="shared" si="173"/>
        <v>-97.96610169</v>
      </c>
      <c r="AV49" s="60" t="s">
        <v>50</v>
      </c>
      <c r="AW49" s="61" t="s">
        <v>50</v>
      </c>
      <c r="AX49" s="63" t="s">
        <v>50</v>
      </c>
      <c r="AY49" s="64">
        <f t="shared" ref="AY49:BA49" si="174">(AA49/X49-1)*100</f>
        <v>33.33333333</v>
      </c>
      <c r="AZ49" s="61">
        <f t="shared" si="174"/>
        <v>-33.33333333</v>
      </c>
      <c r="BA49" s="62">
        <f t="shared" si="174"/>
        <v>0</v>
      </c>
      <c r="BB49" s="60">
        <f t="shared" ref="BB49:BG49" si="175">(AA49/AJ49-1)*100</f>
        <v>100</v>
      </c>
      <c r="BC49" s="61">
        <f t="shared" si="175"/>
        <v>0</v>
      </c>
      <c r="BD49" s="63">
        <f t="shared" si="175"/>
        <v>50</v>
      </c>
      <c r="BE49" s="64">
        <f t="shared" si="175"/>
        <v>250</v>
      </c>
      <c r="BF49" s="61">
        <f t="shared" si="175"/>
        <v>150</v>
      </c>
      <c r="BG49" s="63">
        <f t="shared" si="175"/>
        <v>200</v>
      </c>
    </row>
    <row r="50" ht="15.75" customHeight="1">
      <c r="A50" s="162">
        <v>12.0</v>
      </c>
      <c r="B50" s="66" t="s">
        <v>44</v>
      </c>
      <c r="C50" s="169"/>
      <c r="D50" s="170"/>
      <c r="E50" s="163">
        <v>0.0</v>
      </c>
      <c r="F50" s="205"/>
      <c r="G50" s="170"/>
      <c r="H50" s="164">
        <v>0.0</v>
      </c>
      <c r="I50" s="169"/>
      <c r="J50" s="170"/>
      <c r="K50" s="53">
        <v>0.0</v>
      </c>
      <c r="L50" s="118"/>
      <c r="M50" s="119"/>
      <c r="N50" s="165">
        <v>0.0</v>
      </c>
      <c r="O50" s="70"/>
      <c r="P50" s="70"/>
      <c r="Q50" s="165">
        <v>0.0</v>
      </c>
      <c r="R50" s="70"/>
      <c r="S50" s="70"/>
      <c r="T50" s="168">
        <v>0.0</v>
      </c>
      <c r="U50" s="120">
        <v>0.0</v>
      </c>
      <c r="V50" s="120">
        <v>0.0</v>
      </c>
      <c r="W50" s="121">
        <v>0.0</v>
      </c>
      <c r="X50" s="59">
        <f t="shared" ref="X50:Y50" si="176">C50+F50+I50</f>
        <v>0</v>
      </c>
      <c r="Y50" s="59">
        <f t="shared" si="176"/>
        <v>0</v>
      </c>
      <c r="Z50" s="59">
        <f t="shared" si="115"/>
        <v>0</v>
      </c>
      <c r="AA50" s="59">
        <f t="shared" ref="AA50:AB50" si="177">L50+O50+R50</f>
        <v>0</v>
      </c>
      <c r="AB50" s="59">
        <f t="shared" si="177"/>
        <v>0</v>
      </c>
      <c r="AC50" s="59">
        <f t="shared" si="117"/>
        <v>0</v>
      </c>
      <c r="AD50" s="59">
        <f t="shared" ref="AD50:AE50" si="178">X50+AA50</f>
        <v>0</v>
      </c>
      <c r="AE50" s="59">
        <f t="shared" si="178"/>
        <v>0</v>
      </c>
      <c r="AF50" s="59">
        <f t="shared" si="119"/>
        <v>0</v>
      </c>
      <c r="AG50" s="59">
        <v>0.0</v>
      </c>
      <c r="AH50" s="59">
        <v>0.0</v>
      </c>
      <c r="AI50" s="59">
        <v>0.0</v>
      </c>
      <c r="AJ50" s="59">
        <v>0.0</v>
      </c>
      <c r="AK50" s="59">
        <v>0.0</v>
      </c>
      <c r="AL50" s="59">
        <v>0.0</v>
      </c>
      <c r="AM50" s="59">
        <v>0.0</v>
      </c>
      <c r="AN50" s="59">
        <v>0.0</v>
      </c>
      <c r="AO50" s="59">
        <v>0.0</v>
      </c>
      <c r="AP50" s="59">
        <v>1.0</v>
      </c>
      <c r="AQ50" s="59">
        <v>1.0</v>
      </c>
      <c r="AR50" s="59">
        <v>2.0</v>
      </c>
      <c r="AS50" s="60">
        <f t="shared" ref="AS50:AU50" si="179">(X50/AP50-1)*100</f>
        <v>-100</v>
      </c>
      <c r="AT50" s="61">
        <f t="shared" si="179"/>
        <v>-100</v>
      </c>
      <c r="AU50" s="62">
        <f t="shared" si="179"/>
        <v>-100</v>
      </c>
      <c r="AV50" s="60" t="s">
        <v>50</v>
      </c>
      <c r="AW50" s="61" t="s">
        <v>50</v>
      </c>
      <c r="AX50" s="63" t="s">
        <v>50</v>
      </c>
      <c r="AY50" s="64" t="s">
        <v>50</v>
      </c>
      <c r="AZ50" s="61" t="s">
        <v>50</v>
      </c>
      <c r="BA50" s="62" t="s">
        <v>50</v>
      </c>
      <c r="BB50" s="60" t="s">
        <v>50</v>
      </c>
      <c r="BC50" s="61" t="s">
        <v>50</v>
      </c>
      <c r="BD50" s="63" t="s">
        <v>50</v>
      </c>
      <c r="BE50" s="64" t="s">
        <v>50</v>
      </c>
      <c r="BF50" s="61" t="s">
        <v>50</v>
      </c>
      <c r="BG50" s="63" t="s">
        <v>50</v>
      </c>
    </row>
    <row r="51" ht="15.75" customHeight="1">
      <c r="A51" s="162">
        <v>13.0</v>
      </c>
      <c r="B51" s="66" t="s">
        <v>46</v>
      </c>
      <c r="C51" s="169"/>
      <c r="D51" s="170"/>
      <c r="E51" s="163">
        <v>0.0</v>
      </c>
      <c r="F51" s="205"/>
      <c r="G51" s="170"/>
      <c r="H51" s="164">
        <v>0.0</v>
      </c>
      <c r="I51" s="169"/>
      <c r="J51" s="170"/>
      <c r="K51" s="53">
        <v>0.0</v>
      </c>
      <c r="L51" s="118"/>
      <c r="M51" s="119"/>
      <c r="N51" s="165">
        <v>0.0</v>
      </c>
      <c r="O51" s="83"/>
      <c r="P51" s="83"/>
      <c r="Q51" s="165">
        <v>0.0</v>
      </c>
      <c r="R51" s="70">
        <v>0.0</v>
      </c>
      <c r="S51" s="70">
        <v>0.0</v>
      </c>
      <c r="T51" s="168">
        <v>0.0</v>
      </c>
      <c r="U51" s="120">
        <v>0.0</v>
      </c>
      <c r="V51" s="120">
        <v>0.0</v>
      </c>
      <c r="W51" s="121">
        <v>0.0</v>
      </c>
      <c r="X51" s="59">
        <f t="shared" ref="X51:Y51" si="180">C51+F51+I51</f>
        <v>0</v>
      </c>
      <c r="Y51" s="59">
        <f t="shared" si="180"/>
        <v>0</v>
      </c>
      <c r="Z51" s="59">
        <f t="shared" si="115"/>
        <v>0</v>
      </c>
      <c r="AA51" s="59">
        <f t="shared" ref="AA51:AB51" si="181">L51+O51+R51</f>
        <v>0</v>
      </c>
      <c r="AB51" s="59">
        <f t="shared" si="181"/>
        <v>0</v>
      </c>
      <c r="AC51" s="59">
        <f t="shared" si="117"/>
        <v>0</v>
      </c>
      <c r="AD51" s="59">
        <f t="shared" ref="AD51:AE51" si="182">X51+AA51</f>
        <v>0</v>
      </c>
      <c r="AE51" s="59">
        <f t="shared" si="182"/>
        <v>0</v>
      </c>
      <c r="AF51" s="59">
        <f t="shared" si="119"/>
        <v>0</v>
      </c>
      <c r="AG51" s="59">
        <v>0.0</v>
      </c>
      <c r="AH51" s="59">
        <v>0.0</v>
      </c>
      <c r="AI51" s="59">
        <v>0.0</v>
      </c>
      <c r="AJ51" s="59">
        <v>0.0</v>
      </c>
      <c r="AK51" s="59">
        <v>0.0</v>
      </c>
      <c r="AL51" s="59">
        <v>0.0</v>
      </c>
      <c r="AM51" s="59">
        <v>0.0</v>
      </c>
      <c r="AN51" s="59">
        <v>0.0</v>
      </c>
      <c r="AO51" s="59">
        <v>0.0</v>
      </c>
      <c r="AP51" s="59">
        <v>0.0</v>
      </c>
      <c r="AQ51" s="59">
        <v>0.0</v>
      </c>
      <c r="AR51" s="59">
        <v>0.0</v>
      </c>
      <c r="AS51" s="178">
        <v>0.0</v>
      </c>
      <c r="AT51" s="179">
        <v>0.0</v>
      </c>
      <c r="AU51" s="62" t="s">
        <v>50</v>
      </c>
      <c r="AV51" s="60" t="s">
        <v>50</v>
      </c>
      <c r="AW51" s="61" t="s">
        <v>50</v>
      </c>
      <c r="AX51" s="63" t="s">
        <v>50</v>
      </c>
      <c r="AY51" s="64" t="s">
        <v>50</v>
      </c>
      <c r="AZ51" s="61" t="s">
        <v>50</v>
      </c>
      <c r="BA51" s="62" t="s">
        <v>50</v>
      </c>
      <c r="BB51" s="60" t="s">
        <v>50</v>
      </c>
      <c r="BC51" s="61" t="s">
        <v>50</v>
      </c>
      <c r="BD51" s="63" t="s">
        <v>50</v>
      </c>
      <c r="BE51" s="64" t="s">
        <v>50</v>
      </c>
      <c r="BF51" s="61" t="s">
        <v>50</v>
      </c>
      <c r="BG51" s="63" t="s">
        <v>50</v>
      </c>
    </row>
    <row r="52" ht="15.75" customHeight="1">
      <c r="A52" s="162">
        <v>14.0</v>
      </c>
      <c r="B52" s="66" t="s">
        <v>48</v>
      </c>
      <c r="C52" s="169"/>
      <c r="D52" s="170"/>
      <c r="E52" s="163">
        <v>0.0</v>
      </c>
      <c r="F52" s="205"/>
      <c r="G52" s="170"/>
      <c r="H52" s="164">
        <v>0.0</v>
      </c>
      <c r="I52" s="169"/>
      <c r="J52" s="170"/>
      <c r="K52" s="53">
        <v>0.0</v>
      </c>
      <c r="L52" s="118"/>
      <c r="M52" s="119"/>
      <c r="N52" s="165">
        <v>0.0</v>
      </c>
      <c r="O52" s="83"/>
      <c r="P52" s="83"/>
      <c r="Q52" s="165">
        <v>0.0</v>
      </c>
      <c r="R52" s="177"/>
      <c r="S52" s="177"/>
      <c r="T52" s="168">
        <v>0.0</v>
      </c>
      <c r="U52" s="120">
        <v>0.0</v>
      </c>
      <c r="V52" s="120">
        <v>0.0</v>
      </c>
      <c r="W52" s="121">
        <v>0.0</v>
      </c>
      <c r="X52" s="59">
        <f t="shared" ref="X52:Y52" si="183">C52+F52+I52</f>
        <v>0</v>
      </c>
      <c r="Y52" s="59">
        <f t="shared" si="183"/>
        <v>0</v>
      </c>
      <c r="Z52" s="59">
        <f t="shared" si="115"/>
        <v>0</v>
      </c>
      <c r="AA52" s="59">
        <f t="shared" ref="AA52:AB52" si="184">L52+O52+R52</f>
        <v>0</v>
      </c>
      <c r="AB52" s="59">
        <f t="shared" si="184"/>
        <v>0</v>
      </c>
      <c r="AC52" s="59">
        <f t="shared" si="117"/>
        <v>0</v>
      </c>
      <c r="AD52" s="59">
        <f t="shared" ref="AD52:AE52" si="185">X52+AA52</f>
        <v>0</v>
      </c>
      <c r="AE52" s="59">
        <f t="shared" si="185"/>
        <v>0</v>
      </c>
      <c r="AF52" s="59">
        <f t="shared" si="119"/>
        <v>0</v>
      </c>
      <c r="AG52" s="59">
        <v>0.0</v>
      </c>
      <c r="AH52" s="59">
        <v>0.0</v>
      </c>
      <c r="AI52" s="59">
        <v>0.0</v>
      </c>
      <c r="AJ52" s="59">
        <v>0.0</v>
      </c>
      <c r="AK52" s="59">
        <v>0.0</v>
      </c>
      <c r="AL52" s="59">
        <v>0.0</v>
      </c>
      <c r="AM52" s="59">
        <v>0.0</v>
      </c>
      <c r="AN52" s="59">
        <v>0.0</v>
      </c>
      <c r="AO52" s="59">
        <v>0.0</v>
      </c>
      <c r="AP52" s="59">
        <v>0.0</v>
      </c>
      <c r="AQ52" s="59">
        <v>0.0</v>
      </c>
      <c r="AR52" s="59">
        <v>0.0</v>
      </c>
      <c r="AS52" s="178">
        <v>0.0</v>
      </c>
      <c r="AT52" s="179">
        <v>0.0</v>
      </c>
      <c r="AU52" s="62" t="s">
        <v>50</v>
      </c>
      <c r="AV52" s="60" t="s">
        <v>50</v>
      </c>
      <c r="AW52" s="61" t="s">
        <v>50</v>
      </c>
      <c r="AX52" s="63" t="s">
        <v>50</v>
      </c>
      <c r="AY52" s="64" t="s">
        <v>50</v>
      </c>
      <c r="AZ52" s="61" t="s">
        <v>50</v>
      </c>
      <c r="BA52" s="62" t="s">
        <v>50</v>
      </c>
      <c r="BB52" s="60" t="s">
        <v>50</v>
      </c>
      <c r="BC52" s="61" t="s">
        <v>50</v>
      </c>
      <c r="BD52" s="63" t="s">
        <v>50</v>
      </c>
      <c r="BE52" s="64" t="s">
        <v>50</v>
      </c>
      <c r="BF52" s="61" t="s">
        <v>50</v>
      </c>
      <c r="BG52" s="63" t="s">
        <v>50</v>
      </c>
    </row>
    <row r="53" ht="15.75" customHeight="1">
      <c r="A53" s="162">
        <v>15.0</v>
      </c>
      <c r="B53" s="66" t="s">
        <v>49</v>
      </c>
      <c r="C53" s="169"/>
      <c r="D53" s="170"/>
      <c r="E53" s="163">
        <v>0.0</v>
      </c>
      <c r="F53" s="131"/>
      <c r="G53" s="80"/>
      <c r="H53" s="164">
        <v>0.0</v>
      </c>
      <c r="I53" s="79"/>
      <c r="J53" s="80"/>
      <c r="K53" s="53">
        <v>0.0</v>
      </c>
      <c r="L53" s="118"/>
      <c r="M53" s="119"/>
      <c r="N53" s="165">
        <v>0.0</v>
      </c>
      <c r="O53" s="180"/>
      <c r="P53" s="180"/>
      <c r="Q53" s="165">
        <v>0.0</v>
      </c>
      <c r="R53" s="80"/>
      <c r="S53" s="80"/>
      <c r="T53" s="168">
        <v>0.0</v>
      </c>
      <c r="U53" s="120">
        <v>0.0</v>
      </c>
      <c r="V53" s="120">
        <v>0.0</v>
      </c>
      <c r="W53" s="121">
        <v>0.0</v>
      </c>
      <c r="X53" s="59">
        <f t="shared" ref="X53:Y53" si="186">C53+F53+I53</f>
        <v>0</v>
      </c>
      <c r="Y53" s="59">
        <f t="shared" si="186"/>
        <v>0</v>
      </c>
      <c r="Z53" s="59">
        <f t="shared" si="115"/>
        <v>0</v>
      </c>
      <c r="AA53" s="59">
        <f t="shared" ref="AA53:AB53" si="187">L53+O53+R53</f>
        <v>0</v>
      </c>
      <c r="AB53" s="59">
        <f t="shared" si="187"/>
        <v>0</v>
      </c>
      <c r="AC53" s="59">
        <f t="shared" si="117"/>
        <v>0</v>
      </c>
      <c r="AD53" s="59">
        <f t="shared" ref="AD53:AE53" si="188">X53+AA53</f>
        <v>0</v>
      </c>
      <c r="AE53" s="59">
        <f t="shared" si="188"/>
        <v>0</v>
      </c>
      <c r="AF53" s="59">
        <f t="shared" si="119"/>
        <v>0</v>
      </c>
      <c r="AG53" s="59">
        <v>0.0</v>
      </c>
      <c r="AH53" s="59">
        <v>0.0</v>
      </c>
      <c r="AI53" s="59">
        <v>0.0</v>
      </c>
      <c r="AJ53" s="59">
        <v>0.0</v>
      </c>
      <c r="AK53" s="59">
        <v>0.0</v>
      </c>
      <c r="AL53" s="59">
        <v>0.0</v>
      </c>
      <c r="AM53" s="59">
        <v>0.0</v>
      </c>
      <c r="AN53" s="59">
        <v>0.0</v>
      </c>
      <c r="AO53" s="59">
        <v>0.0</v>
      </c>
      <c r="AP53" s="59">
        <v>0.0</v>
      </c>
      <c r="AQ53" s="59">
        <v>0.0</v>
      </c>
      <c r="AR53" s="59">
        <v>0.0</v>
      </c>
      <c r="AS53" s="178">
        <v>0.0</v>
      </c>
      <c r="AT53" s="179">
        <v>0.0</v>
      </c>
      <c r="AU53" s="62" t="s">
        <v>50</v>
      </c>
      <c r="AV53" s="60" t="s">
        <v>50</v>
      </c>
      <c r="AW53" s="61" t="s">
        <v>50</v>
      </c>
      <c r="AX53" s="63" t="s">
        <v>50</v>
      </c>
      <c r="AY53" s="64" t="s">
        <v>50</v>
      </c>
      <c r="AZ53" s="61" t="s">
        <v>50</v>
      </c>
      <c r="BA53" s="62" t="s">
        <v>50</v>
      </c>
      <c r="BB53" s="60" t="s">
        <v>50</v>
      </c>
      <c r="BC53" s="61" t="s">
        <v>50</v>
      </c>
      <c r="BD53" s="63" t="s">
        <v>50</v>
      </c>
      <c r="BE53" s="64" t="s">
        <v>50</v>
      </c>
      <c r="BF53" s="61" t="s">
        <v>50</v>
      </c>
      <c r="BG53" s="63" t="s">
        <v>50</v>
      </c>
    </row>
    <row r="54" ht="15.75" customHeight="1">
      <c r="A54" s="162">
        <v>16.0</v>
      </c>
      <c r="B54" s="81" t="s">
        <v>51</v>
      </c>
      <c r="C54" s="169"/>
      <c r="D54" s="170"/>
      <c r="E54" s="163">
        <v>0.0</v>
      </c>
      <c r="F54" s="205"/>
      <c r="G54" s="170"/>
      <c r="H54" s="164">
        <v>0.0</v>
      </c>
      <c r="I54" s="169"/>
      <c r="J54" s="170"/>
      <c r="K54" s="53">
        <v>0.0</v>
      </c>
      <c r="L54" s="118"/>
      <c r="M54" s="119"/>
      <c r="N54" s="165">
        <v>0.0</v>
      </c>
      <c r="O54" s="83"/>
      <c r="P54" s="83"/>
      <c r="Q54" s="165">
        <v>0.0</v>
      </c>
      <c r="R54" s="177"/>
      <c r="S54" s="177"/>
      <c r="T54" s="168">
        <v>0.0</v>
      </c>
      <c r="U54" s="120">
        <v>0.0</v>
      </c>
      <c r="V54" s="120">
        <v>0.0</v>
      </c>
      <c r="W54" s="121">
        <v>0.0</v>
      </c>
      <c r="X54" s="59">
        <f t="shared" ref="X54:Y54" si="189">C54+F54+I54</f>
        <v>0</v>
      </c>
      <c r="Y54" s="59">
        <f t="shared" si="189"/>
        <v>0</v>
      </c>
      <c r="Z54" s="59">
        <f t="shared" si="115"/>
        <v>0</v>
      </c>
      <c r="AA54" s="59">
        <f t="shared" ref="AA54:AB54" si="190">L54+O54+R54</f>
        <v>0</v>
      </c>
      <c r="AB54" s="59">
        <f t="shared" si="190"/>
        <v>0</v>
      </c>
      <c r="AC54" s="59">
        <f t="shared" si="117"/>
        <v>0</v>
      </c>
      <c r="AD54" s="59">
        <f t="shared" ref="AD54:AE54" si="191">X54+AA54</f>
        <v>0</v>
      </c>
      <c r="AE54" s="59">
        <f t="shared" si="191"/>
        <v>0</v>
      </c>
      <c r="AF54" s="59">
        <f t="shared" si="119"/>
        <v>0</v>
      </c>
      <c r="AG54" s="59">
        <v>0.0</v>
      </c>
      <c r="AH54" s="59">
        <v>0.0</v>
      </c>
      <c r="AI54" s="59">
        <v>0.0</v>
      </c>
      <c r="AJ54" s="59">
        <v>1.0</v>
      </c>
      <c r="AK54" s="59">
        <v>1.0</v>
      </c>
      <c r="AL54" s="59">
        <v>2.0</v>
      </c>
      <c r="AM54" s="59">
        <v>1.0</v>
      </c>
      <c r="AN54" s="59">
        <v>1.0</v>
      </c>
      <c r="AO54" s="59">
        <v>2.0</v>
      </c>
      <c r="AP54" s="59">
        <v>0.0</v>
      </c>
      <c r="AQ54" s="59">
        <v>0.0</v>
      </c>
      <c r="AR54" s="59">
        <v>0.0</v>
      </c>
      <c r="AS54" s="178">
        <v>0.0</v>
      </c>
      <c r="AT54" s="179">
        <v>0.0</v>
      </c>
      <c r="AU54" s="62" t="s">
        <v>50</v>
      </c>
      <c r="AV54" s="60" t="s">
        <v>50</v>
      </c>
      <c r="AW54" s="61" t="s">
        <v>50</v>
      </c>
      <c r="AX54" s="63" t="s">
        <v>50</v>
      </c>
      <c r="AY54" s="64" t="s">
        <v>50</v>
      </c>
      <c r="AZ54" s="61" t="s">
        <v>50</v>
      </c>
      <c r="BA54" s="62" t="s">
        <v>50</v>
      </c>
      <c r="BB54" s="60">
        <f t="shared" ref="BB54:BG54" si="192">(AA54/AJ54-1)*100</f>
        <v>-100</v>
      </c>
      <c r="BC54" s="61">
        <f t="shared" si="192"/>
        <v>-100</v>
      </c>
      <c r="BD54" s="63">
        <f t="shared" si="192"/>
        <v>-100</v>
      </c>
      <c r="BE54" s="64">
        <f t="shared" si="192"/>
        <v>-100</v>
      </c>
      <c r="BF54" s="61">
        <f t="shared" si="192"/>
        <v>-100</v>
      </c>
      <c r="BG54" s="63">
        <f t="shared" si="192"/>
        <v>-100</v>
      </c>
    </row>
    <row r="55" ht="15.75" customHeight="1">
      <c r="A55" s="162">
        <v>17.0</v>
      </c>
      <c r="B55" s="66" t="s">
        <v>53</v>
      </c>
      <c r="C55" s="169"/>
      <c r="D55" s="170"/>
      <c r="E55" s="163">
        <v>0.0</v>
      </c>
      <c r="F55" s="205"/>
      <c r="G55" s="170"/>
      <c r="H55" s="164">
        <v>0.0</v>
      </c>
      <c r="I55" s="169"/>
      <c r="J55" s="170"/>
      <c r="K55" s="53">
        <v>0.0</v>
      </c>
      <c r="L55" s="130">
        <v>1.0</v>
      </c>
      <c r="M55" s="119">
        <v>1.0</v>
      </c>
      <c r="N55" s="165">
        <v>2.0</v>
      </c>
      <c r="O55" s="83"/>
      <c r="P55" s="83"/>
      <c r="Q55" s="165">
        <v>0.0</v>
      </c>
      <c r="R55" s="177"/>
      <c r="S55" s="177"/>
      <c r="T55" s="168">
        <v>0.0</v>
      </c>
      <c r="U55" s="120">
        <v>1.0</v>
      </c>
      <c r="V55" s="120">
        <v>1.0</v>
      </c>
      <c r="W55" s="121">
        <v>2.0</v>
      </c>
      <c r="X55" s="59">
        <f t="shared" ref="X55:Y55" si="193">C55+F55+I55</f>
        <v>0</v>
      </c>
      <c r="Y55" s="59">
        <f t="shared" si="193"/>
        <v>0</v>
      </c>
      <c r="Z55" s="59">
        <f t="shared" si="115"/>
        <v>0</v>
      </c>
      <c r="AA55" s="59">
        <f t="shared" ref="AA55:AB55" si="194">L55+O55+R55</f>
        <v>1</v>
      </c>
      <c r="AB55" s="59">
        <f t="shared" si="194"/>
        <v>1</v>
      </c>
      <c r="AC55" s="59">
        <f t="shared" si="117"/>
        <v>2</v>
      </c>
      <c r="AD55" s="59">
        <f t="shared" ref="AD55:AE55" si="195">X55+AA55</f>
        <v>1</v>
      </c>
      <c r="AE55" s="59">
        <f t="shared" si="195"/>
        <v>1</v>
      </c>
      <c r="AF55" s="59">
        <f t="shared" si="119"/>
        <v>2</v>
      </c>
      <c r="AG55" s="59">
        <v>0.0</v>
      </c>
      <c r="AH55" s="59">
        <v>0.0</v>
      </c>
      <c r="AI55" s="59">
        <v>0.0</v>
      </c>
      <c r="AJ55" s="59">
        <v>0.0</v>
      </c>
      <c r="AK55" s="59">
        <v>0.0</v>
      </c>
      <c r="AL55" s="59">
        <v>0.0</v>
      </c>
      <c r="AM55" s="59">
        <v>0.0</v>
      </c>
      <c r="AN55" s="59">
        <v>0.0</v>
      </c>
      <c r="AO55" s="59">
        <v>0.0</v>
      </c>
      <c r="AP55" s="59">
        <v>1.0</v>
      </c>
      <c r="AQ55" s="59">
        <v>0.0</v>
      </c>
      <c r="AR55" s="59">
        <v>1.0</v>
      </c>
      <c r="AS55" s="60">
        <f>(X55/AP55-1)*100</f>
        <v>-100</v>
      </c>
      <c r="AT55" s="179">
        <v>0.0</v>
      </c>
      <c r="AU55" s="62">
        <f>(Z55/AR55-1)*100</f>
        <v>-100</v>
      </c>
      <c r="AV55" s="60" t="s">
        <v>50</v>
      </c>
      <c r="AW55" s="61" t="s">
        <v>50</v>
      </c>
      <c r="AX55" s="63" t="s">
        <v>50</v>
      </c>
      <c r="AY55" s="64" t="s">
        <v>50</v>
      </c>
      <c r="AZ55" s="61" t="s">
        <v>50</v>
      </c>
      <c r="BA55" s="62" t="s">
        <v>50</v>
      </c>
      <c r="BB55" s="60" t="s">
        <v>50</v>
      </c>
      <c r="BC55" s="61" t="s">
        <v>50</v>
      </c>
      <c r="BD55" s="63" t="s">
        <v>50</v>
      </c>
      <c r="BE55" s="64" t="s">
        <v>50</v>
      </c>
      <c r="BF55" s="61" t="s">
        <v>50</v>
      </c>
      <c r="BG55" s="63" t="s">
        <v>50</v>
      </c>
    </row>
    <row r="56" ht="15.75" customHeight="1">
      <c r="A56" s="162">
        <v>18.0</v>
      </c>
      <c r="B56" s="66" t="s">
        <v>56</v>
      </c>
      <c r="C56" s="169"/>
      <c r="D56" s="170"/>
      <c r="E56" s="163">
        <v>0.0</v>
      </c>
      <c r="F56" s="205"/>
      <c r="G56" s="170"/>
      <c r="H56" s="164">
        <v>0.0</v>
      </c>
      <c r="I56" s="170"/>
      <c r="J56" s="170"/>
      <c r="K56" s="53">
        <v>0.0</v>
      </c>
      <c r="L56" s="180"/>
      <c r="M56" s="180"/>
      <c r="N56" s="165">
        <v>0.0</v>
      </c>
      <c r="O56" s="181"/>
      <c r="P56" s="181"/>
      <c r="Q56" s="165">
        <v>0.0</v>
      </c>
      <c r="R56" s="170"/>
      <c r="S56" s="170"/>
      <c r="T56" s="168">
        <v>0.0</v>
      </c>
      <c r="U56" s="120">
        <v>0.0</v>
      </c>
      <c r="V56" s="120">
        <v>0.0</v>
      </c>
      <c r="W56" s="121">
        <v>0.0</v>
      </c>
      <c r="X56" s="59">
        <f t="shared" ref="X56:Y56" si="196">C56+F56+I56</f>
        <v>0</v>
      </c>
      <c r="Y56" s="59">
        <f t="shared" si="196"/>
        <v>0</v>
      </c>
      <c r="Z56" s="59">
        <f t="shared" si="115"/>
        <v>0</v>
      </c>
      <c r="AA56" s="59">
        <f t="shared" ref="AA56:AB56" si="197">L56+O56+R56</f>
        <v>0</v>
      </c>
      <c r="AB56" s="59">
        <f t="shared" si="197"/>
        <v>0</v>
      </c>
      <c r="AC56" s="59">
        <f t="shared" si="117"/>
        <v>0</v>
      </c>
      <c r="AD56" s="59">
        <f t="shared" ref="AD56:AE56" si="198">X56+AA56</f>
        <v>0</v>
      </c>
      <c r="AE56" s="59">
        <f t="shared" si="198"/>
        <v>0</v>
      </c>
      <c r="AF56" s="59">
        <f t="shared" si="119"/>
        <v>0</v>
      </c>
      <c r="AG56" s="59">
        <v>0.0</v>
      </c>
      <c r="AH56" s="59">
        <v>0.0</v>
      </c>
      <c r="AI56" s="59">
        <v>0.0</v>
      </c>
      <c r="AJ56" s="59">
        <v>0.0</v>
      </c>
      <c r="AK56" s="59">
        <v>0.0</v>
      </c>
      <c r="AL56" s="59">
        <v>0.0</v>
      </c>
      <c r="AM56" s="59">
        <v>0.0</v>
      </c>
      <c r="AN56" s="59">
        <v>0.0</v>
      </c>
      <c r="AO56" s="59">
        <v>0.0</v>
      </c>
      <c r="AP56" s="59">
        <v>0.0</v>
      </c>
      <c r="AQ56" s="59">
        <v>0.0</v>
      </c>
      <c r="AR56" s="59">
        <v>0.0</v>
      </c>
      <c r="AS56" s="178">
        <v>0.0</v>
      </c>
      <c r="AT56" s="179">
        <v>0.0</v>
      </c>
      <c r="AU56" s="62" t="s">
        <v>50</v>
      </c>
      <c r="AV56" s="60" t="s">
        <v>50</v>
      </c>
      <c r="AW56" s="61" t="s">
        <v>50</v>
      </c>
      <c r="AX56" s="63" t="s">
        <v>50</v>
      </c>
      <c r="AY56" s="64" t="s">
        <v>50</v>
      </c>
      <c r="AZ56" s="61" t="s">
        <v>50</v>
      </c>
      <c r="BA56" s="62" t="s">
        <v>50</v>
      </c>
      <c r="BB56" s="60" t="s">
        <v>50</v>
      </c>
      <c r="BC56" s="61" t="s">
        <v>50</v>
      </c>
      <c r="BD56" s="63" t="s">
        <v>50</v>
      </c>
      <c r="BE56" s="64" t="s">
        <v>50</v>
      </c>
      <c r="BF56" s="61" t="s">
        <v>50</v>
      </c>
      <c r="BG56" s="63" t="s">
        <v>50</v>
      </c>
    </row>
    <row r="57" ht="15.75" customHeight="1">
      <c r="A57" s="162">
        <v>19.0</v>
      </c>
      <c r="B57" s="73" t="s">
        <v>59</v>
      </c>
      <c r="C57" s="76">
        <v>48.0</v>
      </c>
      <c r="D57" s="76">
        <v>48.0</v>
      </c>
      <c r="E57" s="163">
        <v>96.0</v>
      </c>
      <c r="F57" s="76">
        <v>49.0</v>
      </c>
      <c r="G57" s="76">
        <v>50.0</v>
      </c>
      <c r="H57" s="164">
        <v>99.0</v>
      </c>
      <c r="I57" s="76">
        <v>144.0</v>
      </c>
      <c r="J57" s="76">
        <v>143.0</v>
      </c>
      <c r="K57" s="53">
        <v>287.0</v>
      </c>
      <c r="L57" s="180"/>
      <c r="M57" s="180"/>
      <c r="N57" s="165">
        <v>0.0</v>
      </c>
      <c r="O57" s="180"/>
      <c r="P57" s="180"/>
      <c r="Q57" s="165">
        <v>0.0</v>
      </c>
      <c r="R57" s="76">
        <v>129.0</v>
      </c>
      <c r="S57" s="76">
        <v>123.0</v>
      </c>
      <c r="T57" s="168">
        <v>252.0</v>
      </c>
      <c r="U57" s="120">
        <v>370.0</v>
      </c>
      <c r="V57" s="120">
        <v>364.0</v>
      </c>
      <c r="W57" s="121">
        <v>734.0</v>
      </c>
      <c r="X57" s="59">
        <f t="shared" ref="X57:Y57" si="199">C57+F57+I57</f>
        <v>241</v>
      </c>
      <c r="Y57" s="59">
        <f t="shared" si="199"/>
        <v>241</v>
      </c>
      <c r="Z57" s="59">
        <f t="shared" si="115"/>
        <v>482</v>
      </c>
      <c r="AA57" s="59">
        <f t="shared" ref="AA57:AB57" si="200">L57+O57+R57</f>
        <v>129</v>
      </c>
      <c r="AB57" s="59">
        <f t="shared" si="200"/>
        <v>123</v>
      </c>
      <c r="AC57" s="59">
        <f t="shared" si="117"/>
        <v>252</v>
      </c>
      <c r="AD57" s="59">
        <f t="shared" ref="AD57:AE57" si="201">X57+AA57</f>
        <v>370</v>
      </c>
      <c r="AE57" s="59">
        <f t="shared" si="201"/>
        <v>364</v>
      </c>
      <c r="AF57" s="59">
        <f t="shared" si="119"/>
        <v>734</v>
      </c>
      <c r="AG57" s="59">
        <v>0.0</v>
      </c>
      <c r="AH57" s="59">
        <v>0.0</v>
      </c>
      <c r="AI57" s="59">
        <v>0.0</v>
      </c>
      <c r="AJ57" s="59">
        <v>0.0</v>
      </c>
      <c r="AK57" s="59">
        <v>0.0</v>
      </c>
      <c r="AL57" s="59">
        <v>0.0</v>
      </c>
      <c r="AM57" s="59">
        <v>0.0</v>
      </c>
      <c r="AN57" s="59">
        <v>0.0</v>
      </c>
      <c r="AO57" s="59">
        <v>0.0</v>
      </c>
      <c r="AP57" s="59">
        <v>0.0</v>
      </c>
      <c r="AQ57" s="59">
        <v>0.0</v>
      </c>
      <c r="AR57" s="59">
        <v>0.0</v>
      </c>
      <c r="AS57" s="206">
        <v>0.0</v>
      </c>
      <c r="AT57" s="207">
        <v>0.0</v>
      </c>
      <c r="AU57" s="208" t="s">
        <v>50</v>
      </c>
      <c r="AV57" s="209" t="s">
        <v>50</v>
      </c>
      <c r="AW57" s="210" t="s">
        <v>50</v>
      </c>
      <c r="AX57" s="211" t="s">
        <v>50</v>
      </c>
      <c r="AY57" s="212">
        <f t="shared" ref="AY57:BA57" si="202">(AA57/X57-1)*100</f>
        <v>-46.47302905</v>
      </c>
      <c r="AZ57" s="210">
        <f t="shared" si="202"/>
        <v>-48.9626556</v>
      </c>
      <c r="BA57" s="208">
        <f t="shared" si="202"/>
        <v>-47.71784232</v>
      </c>
      <c r="BB57" s="209" t="s">
        <v>50</v>
      </c>
      <c r="BC57" s="210" t="s">
        <v>50</v>
      </c>
      <c r="BD57" s="211" t="s">
        <v>50</v>
      </c>
      <c r="BE57" s="212" t="s">
        <v>50</v>
      </c>
      <c r="BF57" s="210" t="s">
        <v>50</v>
      </c>
      <c r="BG57" s="211" t="s">
        <v>50</v>
      </c>
    </row>
    <row r="58" ht="15.75" customHeight="1">
      <c r="A58" s="162">
        <v>20.0</v>
      </c>
      <c r="B58" s="182" t="s">
        <v>61</v>
      </c>
      <c r="C58" s="183"/>
      <c r="D58" s="183"/>
      <c r="E58" s="163">
        <v>0.0</v>
      </c>
      <c r="F58" s="183"/>
      <c r="G58" s="183"/>
      <c r="H58" s="164">
        <v>0.0</v>
      </c>
      <c r="I58" s="183"/>
      <c r="J58" s="183"/>
      <c r="K58" s="53">
        <v>0.0</v>
      </c>
      <c r="L58" s="185"/>
      <c r="M58" s="185"/>
      <c r="N58" s="165">
        <v>0.0</v>
      </c>
      <c r="O58" s="185"/>
      <c r="P58" s="185"/>
      <c r="Q58" s="165">
        <v>0.0</v>
      </c>
      <c r="R58" s="183"/>
      <c r="S58" s="183"/>
      <c r="T58" s="168">
        <v>0.0</v>
      </c>
      <c r="U58" s="213">
        <v>0.0</v>
      </c>
      <c r="V58" s="213">
        <v>0.0</v>
      </c>
      <c r="W58" s="214">
        <v>0.0</v>
      </c>
      <c r="X58" s="59">
        <f t="shared" ref="X58:Y58" si="203">C58+F58+I58</f>
        <v>0</v>
      </c>
      <c r="Y58" s="59">
        <f t="shared" si="203"/>
        <v>0</v>
      </c>
      <c r="Z58" s="59">
        <f t="shared" si="115"/>
        <v>0</v>
      </c>
      <c r="AA58" s="59">
        <f t="shared" ref="AA58:AB58" si="204">L58+O58+R58</f>
        <v>0</v>
      </c>
      <c r="AB58" s="59">
        <f t="shared" si="204"/>
        <v>0</v>
      </c>
      <c r="AC58" s="59">
        <f t="shared" si="117"/>
        <v>0</v>
      </c>
      <c r="AD58" s="59">
        <f t="shared" ref="AD58:AE58" si="205">X58+AA58</f>
        <v>0</v>
      </c>
      <c r="AE58" s="59">
        <f t="shared" si="205"/>
        <v>0</v>
      </c>
      <c r="AF58" s="59">
        <f t="shared" si="119"/>
        <v>0</v>
      </c>
      <c r="AG58" s="59">
        <v>0.0</v>
      </c>
      <c r="AH58" s="59">
        <v>0.0</v>
      </c>
      <c r="AI58" s="59">
        <v>0.0</v>
      </c>
      <c r="AJ58" s="59">
        <v>0.0</v>
      </c>
      <c r="AK58" s="59">
        <v>0.0</v>
      </c>
      <c r="AL58" s="59">
        <v>0.0</v>
      </c>
      <c r="AM58" s="59">
        <v>0.0</v>
      </c>
      <c r="AN58" s="59">
        <v>0.0</v>
      </c>
      <c r="AO58" s="59">
        <v>0.0</v>
      </c>
      <c r="AP58" s="59">
        <v>0.0</v>
      </c>
      <c r="AQ58" s="59">
        <v>0.0</v>
      </c>
      <c r="AR58" s="59">
        <v>0.0</v>
      </c>
      <c r="AS58" s="215">
        <v>0.0</v>
      </c>
      <c r="AT58" s="215">
        <v>0.0</v>
      </c>
      <c r="AU58" s="124" t="s">
        <v>50</v>
      </c>
      <c r="AV58" s="122" t="s">
        <v>50</v>
      </c>
      <c r="AW58" s="123" t="s">
        <v>50</v>
      </c>
      <c r="AX58" s="125" t="s">
        <v>50</v>
      </c>
      <c r="AY58" s="126" t="s">
        <v>50</v>
      </c>
      <c r="AZ58" s="123" t="s">
        <v>50</v>
      </c>
      <c r="BA58" s="124" t="s">
        <v>50</v>
      </c>
      <c r="BB58" s="122" t="s">
        <v>50</v>
      </c>
      <c r="BC58" s="123" t="s">
        <v>50</v>
      </c>
      <c r="BD58" s="125" t="s">
        <v>50</v>
      </c>
      <c r="BE58" s="126" t="s">
        <v>50</v>
      </c>
      <c r="BF58" s="123" t="s">
        <v>50</v>
      </c>
      <c r="BG58" s="216" t="s">
        <v>50</v>
      </c>
    </row>
    <row r="59" ht="15.75" customHeight="1">
      <c r="A59" s="1"/>
      <c r="B59" s="217" t="s">
        <v>26</v>
      </c>
      <c r="C59" s="218">
        <v>1797.0</v>
      </c>
      <c r="D59" s="219">
        <v>1774.0</v>
      </c>
      <c r="E59" s="219">
        <v>3571.0</v>
      </c>
      <c r="F59" s="219">
        <v>1690.0</v>
      </c>
      <c r="G59" s="219">
        <v>1640.0</v>
      </c>
      <c r="H59" s="219">
        <v>3330.0</v>
      </c>
      <c r="I59" s="219">
        <v>1975.0</v>
      </c>
      <c r="J59" s="219">
        <v>1962.0</v>
      </c>
      <c r="K59" s="219">
        <v>3937.0</v>
      </c>
      <c r="L59" s="219">
        <v>2017.0</v>
      </c>
      <c r="M59" s="219">
        <v>2013.0</v>
      </c>
      <c r="N59" s="219">
        <v>4030.0</v>
      </c>
      <c r="O59" s="219">
        <v>1772.0</v>
      </c>
      <c r="P59" s="219">
        <v>1766.0</v>
      </c>
      <c r="Q59" s="219">
        <v>3538.0</v>
      </c>
      <c r="R59" s="219">
        <v>1936.0</v>
      </c>
      <c r="S59" s="219">
        <v>1786.0</v>
      </c>
      <c r="T59" s="219">
        <v>3722.0</v>
      </c>
      <c r="U59" s="219">
        <v>11187.0</v>
      </c>
      <c r="V59" s="219">
        <v>10941.0</v>
      </c>
      <c r="W59" s="220">
        <v>22128.0</v>
      </c>
      <c r="X59" s="59">
        <f t="shared" ref="X59:Y59" si="206">C59+F59+I59</f>
        <v>5462</v>
      </c>
      <c r="Y59" s="59">
        <f t="shared" si="206"/>
        <v>5376</v>
      </c>
      <c r="Z59" s="59">
        <f t="shared" si="115"/>
        <v>10838</v>
      </c>
      <c r="AA59" s="59">
        <f t="shared" ref="AA59:AB59" si="207">L59+O59+R59</f>
        <v>5725</v>
      </c>
      <c r="AB59" s="59">
        <f t="shared" si="207"/>
        <v>5565</v>
      </c>
      <c r="AC59" s="59">
        <f t="shared" si="117"/>
        <v>11290</v>
      </c>
      <c r="AD59" s="59">
        <f t="shared" ref="AD59:AE59" si="208">X59+AA59</f>
        <v>11187</v>
      </c>
      <c r="AE59" s="59">
        <f t="shared" si="208"/>
        <v>10941</v>
      </c>
      <c r="AF59" s="59">
        <f t="shared" si="119"/>
        <v>22128</v>
      </c>
      <c r="AG59" s="59">
        <v>5121.0</v>
      </c>
      <c r="AH59" s="59">
        <v>5103.0</v>
      </c>
      <c r="AI59" s="59">
        <v>10224.0</v>
      </c>
      <c r="AJ59" s="59">
        <v>5378.0</v>
      </c>
      <c r="AK59" s="59">
        <v>5292.0</v>
      </c>
      <c r="AL59" s="59">
        <v>10670.0</v>
      </c>
      <c r="AM59" s="59">
        <v>10499.0</v>
      </c>
      <c r="AN59" s="59">
        <v>10395.0</v>
      </c>
      <c r="AO59" s="59">
        <v>20894.0</v>
      </c>
      <c r="AP59" s="59">
        <v>11842.0</v>
      </c>
      <c r="AQ59" s="59">
        <v>11651.0</v>
      </c>
      <c r="AR59" s="59">
        <v>23493.0</v>
      </c>
      <c r="AS59" s="221">
        <f t="shared" ref="AS59:AU59" si="209">(X59/AP59-1)*100</f>
        <v>-53.87603445</v>
      </c>
      <c r="AT59" s="221">
        <f t="shared" si="209"/>
        <v>-53.85803794</v>
      </c>
      <c r="AU59" s="222">
        <f t="shared" si="209"/>
        <v>-53.86710935</v>
      </c>
      <c r="AV59" s="187">
        <f t="shared" ref="AV59:AX59" si="210">(X59/AG59-1)*100</f>
        <v>6.658855692</v>
      </c>
      <c r="AW59" s="188">
        <f t="shared" si="210"/>
        <v>5.349794239</v>
      </c>
      <c r="AX59" s="192">
        <f t="shared" si="210"/>
        <v>6.005477308</v>
      </c>
      <c r="AY59" s="223">
        <f t="shared" ref="AY59:BA59" si="211">(AA59/X59-1)*100</f>
        <v>4.815086049</v>
      </c>
      <c r="AZ59" s="221">
        <f t="shared" si="211"/>
        <v>3.515625</v>
      </c>
      <c r="BA59" s="222">
        <f t="shared" si="211"/>
        <v>4.170511164</v>
      </c>
      <c r="BB59" s="187">
        <f t="shared" ref="BB59:BG59" si="212">(AA59/AJ59-1)*100</f>
        <v>6.452212718</v>
      </c>
      <c r="BC59" s="188">
        <f t="shared" si="212"/>
        <v>5.158730159</v>
      </c>
      <c r="BD59" s="192">
        <f t="shared" si="212"/>
        <v>5.810684161</v>
      </c>
      <c r="BE59" s="223">
        <f t="shared" si="212"/>
        <v>6.553005048</v>
      </c>
      <c r="BF59" s="221">
        <f t="shared" si="212"/>
        <v>5.252525253</v>
      </c>
      <c r="BG59" s="224">
        <f t="shared" si="212"/>
        <v>5.906001723</v>
      </c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</sheetData>
  <mergeCells count="39">
    <mergeCell ref="O37:Q37"/>
    <mergeCell ref="R37:T37"/>
    <mergeCell ref="L6:N6"/>
    <mergeCell ref="O6:Q6"/>
    <mergeCell ref="C35:N35"/>
    <mergeCell ref="C37:E37"/>
    <mergeCell ref="F37:H37"/>
    <mergeCell ref="I37:K37"/>
    <mergeCell ref="L37:N37"/>
    <mergeCell ref="R6:T6"/>
    <mergeCell ref="X6:Z6"/>
    <mergeCell ref="AA6:AC6"/>
    <mergeCell ref="AD6:AF6"/>
    <mergeCell ref="X36:AF36"/>
    <mergeCell ref="X37:Z37"/>
    <mergeCell ref="AA37:AC37"/>
    <mergeCell ref="AD37:AF37"/>
    <mergeCell ref="AG6:AI6"/>
    <mergeCell ref="AJ6:AL6"/>
    <mergeCell ref="AM6:AO6"/>
    <mergeCell ref="AP6:AR6"/>
    <mergeCell ref="AS6:AU6"/>
    <mergeCell ref="AV6:AX6"/>
    <mergeCell ref="AY6:BA6"/>
    <mergeCell ref="BB6:BD6"/>
    <mergeCell ref="AS36:BG36"/>
    <mergeCell ref="AS37:AU37"/>
    <mergeCell ref="AV37:AX37"/>
    <mergeCell ref="AY37:BA37"/>
    <mergeCell ref="BB37:BD37"/>
    <mergeCell ref="BE37:BG37"/>
    <mergeCell ref="C4:N4"/>
    <mergeCell ref="X5:AF5"/>
    <mergeCell ref="AS5:BG5"/>
    <mergeCell ref="B6:B7"/>
    <mergeCell ref="C6:E6"/>
    <mergeCell ref="F6:H6"/>
    <mergeCell ref="I6:K6"/>
    <mergeCell ref="BE6:BG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12.14"/>
    <col customWidth="1" hidden="1" min="2" max="22" width="17.71"/>
    <col customWidth="1" min="23" max="23" width="15.71"/>
    <col customWidth="1" min="24" max="24" width="15.0"/>
    <col customWidth="1" min="25" max="25" width="16.43"/>
    <col customWidth="1" min="26" max="26" width="15.71"/>
    <col customWidth="1" min="27" max="27" width="14.57"/>
    <col customWidth="1" min="28" max="31" width="15.71"/>
    <col customWidth="1" min="32" max="32" width="13.71"/>
    <col customWidth="1" min="33" max="33" width="12.43"/>
    <col customWidth="1" min="34" max="35" width="13.71"/>
    <col customWidth="1" min="36" max="36" width="12.43"/>
    <col customWidth="1" min="37" max="37" width="13.71"/>
    <col customWidth="1" min="38" max="38" width="16.71"/>
    <col customWidth="1" min="39" max="41" width="13.71"/>
    <col customWidth="1" min="42" max="42" width="11.29"/>
    <col customWidth="1" min="43" max="43" width="13.71"/>
    <col customWidth="1" min="44" max="46" width="9.29"/>
    <col customWidth="1" min="47" max="47" width="9.57"/>
    <col customWidth="1" min="48" max="58" width="9.29"/>
  </cols>
  <sheetData>
    <row r="1">
      <c r="A1" s="225"/>
    </row>
    <row r="2" ht="15.0" customHeight="1">
      <c r="A2" s="225"/>
      <c r="N2" s="226"/>
      <c r="O2" s="226"/>
      <c r="P2" s="226"/>
      <c r="Q2" s="226"/>
      <c r="R2" s="226"/>
      <c r="S2" s="226"/>
    </row>
    <row r="3" ht="15.0" customHeight="1">
      <c r="A3" s="225"/>
      <c r="D3" s="227" t="s">
        <v>71</v>
      </c>
      <c r="E3" s="228"/>
      <c r="F3" s="228"/>
      <c r="G3" s="228"/>
      <c r="H3" s="228"/>
      <c r="I3" s="228"/>
      <c r="J3" s="228"/>
      <c r="K3" s="228"/>
      <c r="L3" s="228"/>
      <c r="M3" s="229"/>
      <c r="N3" s="226"/>
      <c r="O3" s="226"/>
      <c r="P3" s="226"/>
      <c r="Q3" s="226"/>
      <c r="R3" s="226"/>
      <c r="S3" s="226"/>
    </row>
    <row r="4" ht="21.0" customHeight="1">
      <c r="A4" s="225"/>
      <c r="D4" s="230"/>
      <c r="E4" s="19"/>
      <c r="F4" s="19"/>
      <c r="G4" s="19"/>
      <c r="H4" s="19"/>
      <c r="I4" s="19"/>
      <c r="J4" s="19"/>
      <c r="K4" s="19"/>
      <c r="L4" s="19"/>
      <c r="M4" s="21"/>
      <c r="N4" s="226"/>
      <c r="O4" s="226"/>
      <c r="P4" s="226"/>
      <c r="Q4" s="226"/>
      <c r="R4" s="226"/>
      <c r="S4" s="226"/>
      <c r="W4" s="231" t="s">
        <v>72</v>
      </c>
      <c r="X4" s="232"/>
      <c r="Y4" s="232"/>
      <c r="Z4" s="232"/>
      <c r="AA4" s="232"/>
      <c r="AB4" s="232"/>
      <c r="AC4" s="232"/>
      <c r="AD4" s="232"/>
      <c r="AE4" s="232"/>
      <c r="AR4" s="137" t="s">
        <v>73</v>
      </c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9"/>
    </row>
    <row r="5" ht="24.75" customHeight="1">
      <c r="A5" s="233"/>
      <c r="B5" s="234" t="s">
        <v>4</v>
      </c>
      <c r="C5" s="3"/>
      <c r="D5" s="4"/>
      <c r="E5" s="234" t="s">
        <v>74</v>
      </c>
      <c r="F5" s="3"/>
      <c r="G5" s="4"/>
      <c r="H5" s="234" t="s">
        <v>6</v>
      </c>
      <c r="I5" s="3"/>
      <c r="J5" s="4"/>
      <c r="K5" s="234" t="s">
        <v>7</v>
      </c>
      <c r="L5" s="3"/>
      <c r="M5" s="4"/>
      <c r="N5" s="234" t="s">
        <v>8</v>
      </c>
      <c r="O5" s="3"/>
      <c r="P5" s="4"/>
      <c r="Q5" s="234" t="s">
        <v>9</v>
      </c>
      <c r="R5" s="3"/>
      <c r="S5" s="4"/>
      <c r="T5" s="235" t="s">
        <v>75</v>
      </c>
      <c r="U5" s="235" t="s">
        <v>76</v>
      </c>
      <c r="V5" s="236" t="s">
        <v>77</v>
      </c>
      <c r="W5" s="237" t="s">
        <v>12</v>
      </c>
      <c r="X5" s="3"/>
      <c r="Y5" s="4"/>
      <c r="Z5" s="237" t="s">
        <v>13</v>
      </c>
      <c r="AA5" s="3"/>
      <c r="AB5" s="4"/>
      <c r="AC5" s="237" t="s">
        <v>14</v>
      </c>
      <c r="AD5" s="3"/>
      <c r="AE5" s="4"/>
      <c r="AF5" s="238" t="s">
        <v>15</v>
      </c>
      <c r="AI5" s="239" t="s">
        <v>16</v>
      </c>
      <c r="AL5" s="239" t="s">
        <v>17</v>
      </c>
      <c r="AO5" s="239" t="s">
        <v>18</v>
      </c>
      <c r="AR5" s="145" t="s">
        <v>19</v>
      </c>
      <c r="AS5" s="3"/>
      <c r="AT5" s="4"/>
      <c r="AU5" s="196" t="s">
        <v>20</v>
      </c>
      <c r="AV5" s="138"/>
      <c r="AW5" s="139"/>
      <c r="AX5" s="147" t="s">
        <v>21</v>
      </c>
      <c r="AY5" s="3"/>
      <c r="AZ5" s="4"/>
      <c r="BA5" s="196" t="s">
        <v>22</v>
      </c>
      <c r="BB5" s="138"/>
      <c r="BC5" s="139"/>
      <c r="BD5" s="147" t="s">
        <v>23</v>
      </c>
      <c r="BE5" s="3"/>
      <c r="BF5" s="148"/>
    </row>
    <row r="6" ht="24.75" customHeight="1">
      <c r="A6" s="233" t="s">
        <v>78</v>
      </c>
      <c r="B6" s="233" t="s">
        <v>79</v>
      </c>
      <c r="C6" s="233" t="s">
        <v>80</v>
      </c>
      <c r="D6" s="240" t="s">
        <v>26</v>
      </c>
      <c r="E6" s="233" t="s">
        <v>79</v>
      </c>
      <c r="F6" s="233" t="s">
        <v>80</v>
      </c>
      <c r="G6" s="240" t="s">
        <v>26</v>
      </c>
      <c r="H6" s="233" t="s">
        <v>79</v>
      </c>
      <c r="I6" s="233" t="s">
        <v>80</v>
      </c>
      <c r="J6" s="240" t="s">
        <v>26</v>
      </c>
      <c r="K6" s="233" t="s">
        <v>79</v>
      </c>
      <c r="L6" s="233" t="s">
        <v>80</v>
      </c>
      <c r="M6" s="240" t="s">
        <v>26</v>
      </c>
      <c r="N6" s="233" t="s">
        <v>79</v>
      </c>
      <c r="O6" s="233" t="s">
        <v>80</v>
      </c>
      <c r="P6" s="240" t="s">
        <v>26</v>
      </c>
      <c r="Q6" s="233" t="s">
        <v>79</v>
      </c>
      <c r="R6" s="233" t="s">
        <v>80</v>
      </c>
      <c r="S6" s="240" t="s">
        <v>26</v>
      </c>
      <c r="T6" s="241"/>
      <c r="U6" s="241"/>
      <c r="V6" s="241"/>
      <c r="W6" s="233" t="s">
        <v>79</v>
      </c>
      <c r="X6" s="233" t="s">
        <v>80</v>
      </c>
      <c r="Y6" s="240" t="s">
        <v>26</v>
      </c>
      <c r="Z6" s="233" t="s">
        <v>79</v>
      </c>
      <c r="AA6" s="233" t="s">
        <v>80</v>
      </c>
      <c r="AB6" s="240" t="s">
        <v>26</v>
      </c>
      <c r="AC6" s="233" t="s">
        <v>79</v>
      </c>
      <c r="AD6" s="233" t="s">
        <v>80</v>
      </c>
      <c r="AE6" s="240" t="s">
        <v>26</v>
      </c>
      <c r="AF6" s="242" t="s">
        <v>79</v>
      </c>
      <c r="AG6" s="242" t="s">
        <v>80</v>
      </c>
      <c r="AH6" s="242" t="s">
        <v>26</v>
      </c>
      <c r="AI6" s="242" t="s">
        <v>79</v>
      </c>
      <c r="AJ6" s="242" t="s">
        <v>80</v>
      </c>
      <c r="AK6" s="242" t="s">
        <v>26</v>
      </c>
      <c r="AL6" s="242" t="s">
        <v>79</v>
      </c>
      <c r="AM6" s="242" t="s">
        <v>80</v>
      </c>
      <c r="AN6" s="242" t="s">
        <v>26</v>
      </c>
      <c r="AO6" s="242" t="s">
        <v>79</v>
      </c>
      <c r="AP6" s="242" t="s">
        <v>80</v>
      </c>
      <c r="AQ6" s="242" t="s">
        <v>26</v>
      </c>
      <c r="AR6" s="243" t="s">
        <v>79</v>
      </c>
      <c r="AS6" s="244" t="s">
        <v>80</v>
      </c>
      <c r="AT6" s="157" t="s">
        <v>26</v>
      </c>
      <c r="AU6" s="243" t="s">
        <v>79</v>
      </c>
      <c r="AV6" s="244" t="s">
        <v>80</v>
      </c>
      <c r="AW6" s="161" t="s">
        <v>26</v>
      </c>
      <c r="AX6" s="245" t="s">
        <v>79</v>
      </c>
      <c r="AY6" s="244" t="s">
        <v>80</v>
      </c>
      <c r="AZ6" s="157" t="s">
        <v>26</v>
      </c>
      <c r="BA6" s="243" t="s">
        <v>79</v>
      </c>
      <c r="BB6" s="244" t="s">
        <v>80</v>
      </c>
      <c r="BC6" s="161" t="s">
        <v>26</v>
      </c>
      <c r="BD6" s="245" t="s">
        <v>79</v>
      </c>
      <c r="BE6" s="244" t="s">
        <v>80</v>
      </c>
      <c r="BF6" s="161" t="s">
        <v>26</v>
      </c>
    </row>
    <row r="7" ht="24.75" customHeight="1">
      <c r="A7" s="233" t="s">
        <v>31</v>
      </c>
      <c r="B7" s="246">
        <v>486407.0</v>
      </c>
      <c r="C7" s="246">
        <v>12540.0</v>
      </c>
      <c r="D7" s="246">
        <f t="shared" ref="D7:D12" si="8">B7+C7</f>
        <v>498947</v>
      </c>
      <c r="E7" s="246">
        <v>2122923.0</v>
      </c>
      <c r="F7" s="246">
        <v>13515.0</v>
      </c>
      <c r="G7" s="246">
        <f t="shared" ref="G7:G12" si="9">E7+F7</f>
        <v>2136438</v>
      </c>
      <c r="H7" s="246">
        <v>642689.39</v>
      </c>
      <c r="I7" s="246">
        <v>19111.0</v>
      </c>
      <c r="J7" s="246">
        <f t="shared" ref="J7:J12" si="10">H7+I7</f>
        <v>661800.39</v>
      </c>
      <c r="K7" s="246">
        <v>499517.0</v>
      </c>
      <c r="L7" s="246">
        <v>30257.0</v>
      </c>
      <c r="M7" s="246">
        <f t="shared" ref="M7:M12" si="11">K7+L7</f>
        <v>529774</v>
      </c>
      <c r="N7" s="246">
        <v>667253.0</v>
      </c>
      <c r="O7" s="246">
        <v>42920.0</v>
      </c>
      <c r="P7" s="246">
        <f t="shared" ref="P7:P12" si="12">N7+O7</f>
        <v>710173</v>
      </c>
      <c r="Q7" s="246">
        <v>496143.0</v>
      </c>
      <c r="R7" s="246">
        <v>31651.0</v>
      </c>
      <c r="S7" s="246">
        <f t="shared" ref="S7:S12" si="13">Q7+R7</f>
        <v>527794</v>
      </c>
      <c r="T7" s="246">
        <v>4914932.390000001</v>
      </c>
      <c r="U7" s="246">
        <v>149994.0</v>
      </c>
      <c r="V7" s="246">
        <f t="shared" ref="V7:V12" si="14">T7+U7</f>
        <v>5064926.39</v>
      </c>
      <c r="W7" s="247">
        <f t="shared" ref="W7:X7" si="1">B7+E7+H7</f>
        <v>3252019.39</v>
      </c>
      <c r="X7" s="247">
        <f t="shared" si="1"/>
        <v>45166</v>
      </c>
      <c r="Y7" s="247">
        <f t="shared" ref="Y7:Y12" si="16">SUM(W7:X7)</f>
        <v>3297185.39</v>
      </c>
      <c r="Z7" s="247">
        <f t="shared" ref="Z7:AA7" si="2">K7+N7+Q7</f>
        <v>1662913</v>
      </c>
      <c r="AA7" s="247">
        <f t="shared" si="2"/>
        <v>104828</v>
      </c>
      <c r="AB7" s="247">
        <f t="shared" ref="AB7:AB12" si="18">SUM(Z7:AA7)</f>
        <v>1767741</v>
      </c>
      <c r="AC7" s="247">
        <f t="shared" ref="AC7:AD7" si="3">W7+Z7</f>
        <v>4914932.39</v>
      </c>
      <c r="AD7" s="247">
        <f t="shared" si="3"/>
        <v>149994</v>
      </c>
      <c r="AE7" s="247">
        <f t="shared" ref="AE7:AE12" si="20">SUM(AC7:AD7)</f>
        <v>5064926.39</v>
      </c>
      <c r="AF7" s="248">
        <v>2799614.42</v>
      </c>
      <c r="AG7" s="248">
        <v>63042.0</v>
      </c>
      <c r="AH7" s="248">
        <v>2862656.42</v>
      </c>
      <c r="AI7" s="248">
        <v>2404192.0</v>
      </c>
      <c r="AJ7" s="248">
        <v>70604.0</v>
      </c>
      <c r="AK7" s="248">
        <v>2474796.0</v>
      </c>
      <c r="AL7" s="248">
        <v>5203806.42</v>
      </c>
      <c r="AM7" s="248">
        <v>133646.0</v>
      </c>
      <c r="AN7" s="248">
        <v>5337452.42</v>
      </c>
      <c r="AO7" s="248">
        <v>2614082.0</v>
      </c>
      <c r="AP7" s="248">
        <v>100675.0</v>
      </c>
      <c r="AQ7" s="248">
        <v>2714757.0</v>
      </c>
      <c r="AR7" s="249">
        <f t="shared" ref="AR7:AT7" si="4">(W7/AO7-1)*100</f>
        <v>24.4038783</v>
      </c>
      <c r="AS7" s="250">
        <f t="shared" si="4"/>
        <v>-55.13682642</v>
      </c>
      <c r="AT7" s="251">
        <f t="shared" si="4"/>
        <v>21.45416293</v>
      </c>
      <c r="AU7" s="249">
        <f t="shared" ref="AU7:AW7" si="5">(W7/AF7-1)*100</f>
        <v>16.15954564</v>
      </c>
      <c r="AV7" s="250">
        <f t="shared" si="5"/>
        <v>-28.35569938</v>
      </c>
      <c r="AW7" s="252">
        <f t="shared" si="5"/>
        <v>15.17922189</v>
      </c>
      <c r="AX7" s="253">
        <f t="shared" ref="AX7:AZ7" si="6">(Z7/W7-1)*100</f>
        <v>-48.86521879</v>
      </c>
      <c r="AY7" s="250">
        <f t="shared" si="6"/>
        <v>132.0949387</v>
      </c>
      <c r="AZ7" s="251">
        <f t="shared" si="6"/>
        <v>-46.38636319</v>
      </c>
      <c r="BA7" s="249">
        <f t="shared" ref="BA7:BF7" si="7">(Z7/AI7-1)*100</f>
        <v>-30.83277043</v>
      </c>
      <c r="BB7" s="250">
        <f t="shared" si="7"/>
        <v>48.47317432</v>
      </c>
      <c r="BC7" s="252">
        <f t="shared" si="7"/>
        <v>-28.57023367</v>
      </c>
      <c r="BD7" s="253">
        <f t="shared" si="7"/>
        <v>-5.551206303</v>
      </c>
      <c r="BE7" s="250">
        <f t="shared" si="7"/>
        <v>12.23231522</v>
      </c>
      <c r="BF7" s="252">
        <f t="shared" si="7"/>
        <v>-5.105919614</v>
      </c>
    </row>
    <row r="8" ht="24.75" customHeight="1">
      <c r="A8" s="233" t="s">
        <v>30</v>
      </c>
      <c r="B8" s="246">
        <v>8472209.91</v>
      </c>
      <c r="C8" s="246">
        <v>1367027.0</v>
      </c>
      <c r="D8" s="246">
        <f t="shared" si="8"/>
        <v>9839236.91</v>
      </c>
      <c r="E8" s="246">
        <v>7918417.76</v>
      </c>
      <c r="F8" s="246">
        <v>1525305.0</v>
      </c>
      <c r="G8" s="246">
        <f t="shared" si="9"/>
        <v>9443722.76</v>
      </c>
      <c r="H8" s="246">
        <v>8618020.29</v>
      </c>
      <c r="I8" s="246">
        <v>1805557.0</v>
      </c>
      <c r="J8" s="246">
        <f t="shared" si="10"/>
        <v>10423577.29</v>
      </c>
      <c r="K8" s="246">
        <v>9965642.07</v>
      </c>
      <c r="L8" s="246">
        <v>1726359.0</v>
      </c>
      <c r="M8" s="246">
        <f t="shared" si="11"/>
        <v>11692001.07</v>
      </c>
      <c r="N8" s="246">
        <v>9666589.92</v>
      </c>
      <c r="O8" s="246">
        <v>1812855.0</v>
      </c>
      <c r="P8" s="246">
        <f t="shared" si="12"/>
        <v>11479444.92</v>
      </c>
      <c r="Q8" s="246">
        <v>8862914.57</v>
      </c>
      <c r="R8" s="246">
        <v>1873636.0</v>
      </c>
      <c r="S8" s="246">
        <f t="shared" si="13"/>
        <v>10736550.57</v>
      </c>
      <c r="T8" s="246">
        <v>5.350379451999999E7</v>
      </c>
      <c r="U8" s="246">
        <v>1.0110739E7</v>
      </c>
      <c r="V8" s="246">
        <f t="shared" si="14"/>
        <v>63614533.52</v>
      </c>
      <c r="W8" s="247">
        <f t="shared" ref="W8:X8" si="15">B8+E8+H8</f>
        <v>25008647.96</v>
      </c>
      <c r="X8" s="247">
        <f t="shared" si="15"/>
        <v>4697889</v>
      </c>
      <c r="Y8" s="247">
        <f t="shared" si="16"/>
        <v>29706536.96</v>
      </c>
      <c r="Z8" s="247">
        <f t="shared" ref="Z8:AA8" si="17">K8+N8+Q8</f>
        <v>28495146.56</v>
      </c>
      <c r="AA8" s="247">
        <f t="shared" si="17"/>
        <v>5412850</v>
      </c>
      <c r="AB8" s="247">
        <f t="shared" si="18"/>
        <v>33907996.56</v>
      </c>
      <c r="AC8" s="247">
        <f t="shared" ref="AC8:AD8" si="19">W8+Z8</f>
        <v>53503794.52</v>
      </c>
      <c r="AD8" s="247">
        <f t="shared" si="19"/>
        <v>10110739</v>
      </c>
      <c r="AE8" s="247">
        <f t="shared" si="20"/>
        <v>63614533.52</v>
      </c>
      <c r="AF8" s="248">
        <v>2.502534823E7</v>
      </c>
      <c r="AG8" s="248">
        <v>4733472.21</v>
      </c>
      <c r="AH8" s="248">
        <v>2.975882044E7</v>
      </c>
      <c r="AI8" s="248">
        <v>3.1909447139999997E7</v>
      </c>
      <c r="AJ8" s="248">
        <v>4760530.23</v>
      </c>
      <c r="AK8" s="248">
        <v>3.666997737E7</v>
      </c>
      <c r="AL8" s="248">
        <v>5.693479537E7</v>
      </c>
      <c r="AM8" s="248">
        <v>9494002.440000001</v>
      </c>
      <c r="AN8" s="248">
        <v>6.642879781E7</v>
      </c>
      <c r="AO8" s="248">
        <v>3.033091514E7</v>
      </c>
      <c r="AP8" s="248">
        <v>4879687.0</v>
      </c>
      <c r="AQ8" s="248">
        <v>3.521060214E7</v>
      </c>
      <c r="AR8" s="254">
        <f t="shared" ref="AR8:AT8" si="21">(W8/AO8-1)*100</f>
        <v>-17.54733464</v>
      </c>
      <c r="AS8" s="255">
        <f t="shared" si="21"/>
        <v>-3.725607811</v>
      </c>
      <c r="AT8" s="256">
        <f t="shared" si="21"/>
        <v>-15.63184054</v>
      </c>
      <c r="AU8" s="254">
        <f t="shared" ref="AU8:AW8" si="22">(W8/AF8-1)*100</f>
        <v>-0.06673341704</v>
      </c>
      <c r="AV8" s="255">
        <f t="shared" si="22"/>
        <v>-0.7517359017</v>
      </c>
      <c r="AW8" s="257">
        <f t="shared" si="22"/>
        <v>-0.1756907002</v>
      </c>
      <c r="AX8" s="258">
        <f t="shared" ref="AX8:AZ8" si="23">(Z8/W8-1)*100</f>
        <v>13.94117189</v>
      </c>
      <c r="AY8" s="255">
        <f t="shared" si="23"/>
        <v>15.21877167</v>
      </c>
      <c r="AZ8" s="256">
        <f t="shared" si="23"/>
        <v>14.1432157</v>
      </c>
      <c r="BA8" s="254">
        <f t="shared" ref="BA8:BF8" si="24">(Z8/AI8-1)*100</f>
        <v>-10.69996783</v>
      </c>
      <c r="BB8" s="255">
        <f t="shared" si="24"/>
        <v>13.70267047</v>
      </c>
      <c r="BC8" s="257">
        <f t="shared" si="24"/>
        <v>-7.531994858</v>
      </c>
      <c r="BD8" s="258">
        <f t="shared" si="24"/>
        <v>-6.026193346</v>
      </c>
      <c r="BE8" s="255">
        <f t="shared" si="24"/>
        <v>6.496064899</v>
      </c>
      <c r="BF8" s="257">
        <f t="shared" si="24"/>
        <v>-4.236512451</v>
      </c>
    </row>
    <row r="9" ht="24.75" customHeight="1">
      <c r="A9" s="233" t="s">
        <v>32</v>
      </c>
      <c r="B9" s="246">
        <v>684524.0</v>
      </c>
      <c r="C9" s="246">
        <v>73130.0</v>
      </c>
      <c r="D9" s="246">
        <f t="shared" si="8"/>
        <v>757654</v>
      </c>
      <c r="E9" s="246">
        <v>1334777.0</v>
      </c>
      <c r="F9" s="246">
        <v>117764.0</v>
      </c>
      <c r="G9" s="246">
        <f t="shared" si="9"/>
        <v>1452541</v>
      </c>
      <c r="H9" s="246">
        <v>506763.0</v>
      </c>
      <c r="I9" s="246">
        <v>131504.0</v>
      </c>
      <c r="J9" s="246">
        <f t="shared" si="10"/>
        <v>638267</v>
      </c>
      <c r="K9" s="246">
        <v>556669.8</v>
      </c>
      <c r="L9" s="246">
        <v>42239.0</v>
      </c>
      <c r="M9" s="246">
        <f t="shared" si="11"/>
        <v>598908.8</v>
      </c>
      <c r="N9" s="246">
        <v>591173.0</v>
      </c>
      <c r="O9" s="246">
        <v>49244.0</v>
      </c>
      <c r="P9" s="246">
        <f t="shared" si="12"/>
        <v>640417</v>
      </c>
      <c r="Q9" s="246">
        <v>426026.0</v>
      </c>
      <c r="R9" s="246">
        <v>91978.0</v>
      </c>
      <c r="S9" s="246">
        <f t="shared" si="13"/>
        <v>518004</v>
      </c>
      <c r="T9" s="246">
        <v>4099932.8</v>
      </c>
      <c r="U9" s="246">
        <v>505859.0</v>
      </c>
      <c r="V9" s="246">
        <f t="shared" si="14"/>
        <v>4605791.8</v>
      </c>
      <c r="W9" s="247">
        <f t="shared" ref="W9:X9" si="25">B9+E9+H9</f>
        <v>2526064</v>
      </c>
      <c r="X9" s="247">
        <f t="shared" si="25"/>
        <v>322398</v>
      </c>
      <c r="Y9" s="247">
        <f t="shared" si="16"/>
        <v>2848462</v>
      </c>
      <c r="Z9" s="247">
        <f t="shared" ref="Z9:AA9" si="26">K9+N9+Q9</f>
        <v>1573868.8</v>
      </c>
      <c r="AA9" s="247">
        <f t="shared" si="26"/>
        <v>183461</v>
      </c>
      <c r="AB9" s="247">
        <f t="shared" si="18"/>
        <v>1757329.8</v>
      </c>
      <c r="AC9" s="247">
        <f t="shared" ref="AC9:AD9" si="27">W9+Z9</f>
        <v>4099932.8</v>
      </c>
      <c r="AD9" s="247">
        <f t="shared" si="27"/>
        <v>505859</v>
      </c>
      <c r="AE9" s="247">
        <f t="shared" si="20"/>
        <v>4605791.8</v>
      </c>
      <c r="AF9" s="248">
        <v>1199784.2</v>
      </c>
      <c r="AG9" s="248">
        <v>125212.0</v>
      </c>
      <c r="AH9" s="248">
        <v>1324996.2</v>
      </c>
      <c r="AI9" s="248">
        <v>1620248.63</v>
      </c>
      <c r="AJ9" s="248">
        <v>937399.28</v>
      </c>
      <c r="AK9" s="248">
        <v>2557647.91</v>
      </c>
      <c r="AL9" s="248">
        <v>2820032.83</v>
      </c>
      <c r="AM9" s="248">
        <v>1062611.28</v>
      </c>
      <c r="AN9" s="248">
        <v>3882644.1100000003</v>
      </c>
      <c r="AO9" s="248">
        <v>2613772.5</v>
      </c>
      <c r="AP9" s="248">
        <v>146789.0</v>
      </c>
      <c r="AQ9" s="248">
        <v>2760561.5</v>
      </c>
      <c r="AR9" s="254">
        <f t="shared" ref="AR9:AT9" si="28">(W9/AO9-1)*100</f>
        <v>-3.355628694</v>
      </c>
      <c r="AS9" s="255">
        <f t="shared" si="28"/>
        <v>119.6336238</v>
      </c>
      <c r="AT9" s="256">
        <f t="shared" si="28"/>
        <v>3.184152934</v>
      </c>
      <c r="AU9" s="254">
        <f t="shared" ref="AU9:AW9" si="29">(W9/AF9-1)*100</f>
        <v>110.543196</v>
      </c>
      <c r="AV9" s="255">
        <f t="shared" si="29"/>
        <v>157.481711</v>
      </c>
      <c r="AW9" s="257">
        <f t="shared" si="29"/>
        <v>114.9788807</v>
      </c>
      <c r="AX9" s="258">
        <f t="shared" ref="AX9:AZ9" si="30">(Z9/W9-1)*100</f>
        <v>-37.69481692</v>
      </c>
      <c r="AY9" s="255">
        <f t="shared" si="30"/>
        <v>-43.09487032</v>
      </c>
      <c r="AZ9" s="256">
        <f t="shared" si="30"/>
        <v>-38.30601216</v>
      </c>
      <c r="BA9" s="254">
        <f t="shared" ref="BA9:BF9" si="31">(Z9/AI9-1)*100</f>
        <v>-2.862513144</v>
      </c>
      <c r="BB9" s="255">
        <f t="shared" si="31"/>
        <v>-80.42872403</v>
      </c>
      <c r="BC9" s="257">
        <f t="shared" si="31"/>
        <v>-31.29117604</v>
      </c>
      <c r="BD9" s="258">
        <f t="shared" si="31"/>
        <v>45.38599538</v>
      </c>
      <c r="BE9" s="255">
        <f t="shared" si="31"/>
        <v>-52.39472707</v>
      </c>
      <c r="BF9" s="257">
        <f t="shared" si="31"/>
        <v>18.62513456</v>
      </c>
    </row>
    <row r="10" ht="24.75" customHeight="1">
      <c r="A10" s="233" t="s">
        <v>34</v>
      </c>
      <c r="B10" s="246">
        <v>105338.0</v>
      </c>
      <c r="C10" s="246">
        <v>0.0</v>
      </c>
      <c r="D10" s="246">
        <f t="shared" si="8"/>
        <v>105338</v>
      </c>
      <c r="E10" s="246">
        <v>105338.0</v>
      </c>
      <c r="F10" s="246">
        <v>0.0</v>
      </c>
      <c r="G10" s="246">
        <f t="shared" si="9"/>
        <v>105338</v>
      </c>
      <c r="H10" s="246">
        <v>105338.0</v>
      </c>
      <c r="I10" s="246">
        <v>0.0</v>
      </c>
      <c r="J10" s="246">
        <f t="shared" si="10"/>
        <v>105338</v>
      </c>
      <c r="K10" s="246">
        <v>4305.0</v>
      </c>
      <c r="L10" s="246">
        <v>0.0</v>
      </c>
      <c r="M10" s="246">
        <f t="shared" si="11"/>
        <v>4305</v>
      </c>
      <c r="N10" s="246">
        <v>135354.0</v>
      </c>
      <c r="O10" s="246">
        <v>0.0</v>
      </c>
      <c r="P10" s="246">
        <f t="shared" si="12"/>
        <v>135354</v>
      </c>
      <c r="Q10" s="246">
        <v>15397.0</v>
      </c>
      <c r="R10" s="246">
        <v>0.0</v>
      </c>
      <c r="S10" s="246">
        <f t="shared" si="13"/>
        <v>15397</v>
      </c>
      <c r="T10" s="246">
        <v>471070.0</v>
      </c>
      <c r="U10" s="246">
        <v>0.0</v>
      </c>
      <c r="V10" s="246">
        <f t="shared" si="14"/>
        <v>471070</v>
      </c>
      <c r="W10" s="247">
        <f t="shared" ref="W10:X10" si="32">B10+E10+H10</f>
        <v>316014</v>
      </c>
      <c r="X10" s="247">
        <f t="shared" si="32"/>
        <v>0</v>
      </c>
      <c r="Y10" s="247">
        <f t="shared" si="16"/>
        <v>316014</v>
      </c>
      <c r="Z10" s="247">
        <f t="shared" ref="Z10:AA10" si="33">K10+N10+Q10</f>
        <v>155056</v>
      </c>
      <c r="AA10" s="247">
        <f t="shared" si="33"/>
        <v>0</v>
      </c>
      <c r="AB10" s="247">
        <f t="shared" si="18"/>
        <v>155056</v>
      </c>
      <c r="AC10" s="247">
        <f t="shared" ref="AC10:AD10" si="34">W10+Z10</f>
        <v>471070</v>
      </c>
      <c r="AD10" s="247">
        <f t="shared" si="34"/>
        <v>0</v>
      </c>
      <c r="AE10" s="247">
        <f t="shared" si="20"/>
        <v>471070</v>
      </c>
      <c r="AF10" s="248">
        <v>22397.0</v>
      </c>
      <c r="AG10" s="248">
        <v>126302.0</v>
      </c>
      <c r="AH10" s="248">
        <v>148699.0</v>
      </c>
      <c r="AI10" s="248">
        <v>47948.0</v>
      </c>
      <c r="AJ10" s="248">
        <v>187094.0</v>
      </c>
      <c r="AK10" s="248">
        <v>235042.0</v>
      </c>
      <c r="AL10" s="248">
        <v>70345.0</v>
      </c>
      <c r="AM10" s="248">
        <v>313396.0</v>
      </c>
      <c r="AN10" s="248">
        <v>383741.0</v>
      </c>
      <c r="AO10" s="248">
        <v>106311.0</v>
      </c>
      <c r="AP10" s="248">
        <v>494693.0</v>
      </c>
      <c r="AQ10" s="248">
        <v>601004.0</v>
      </c>
      <c r="AR10" s="254">
        <f t="shared" ref="AR10:AT10" si="35">(W10/AO10-1)*100</f>
        <v>197.2542822</v>
      </c>
      <c r="AS10" s="255">
        <f t="shared" si="35"/>
        <v>-100</v>
      </c>
      <c r="AT10" s="256">
        <f t="shared" si="35"/>
        <v>-47.41898556</v>
      </c>
      <c r="AU10" s="254">
        <f t="shared" ref="AU10:AW10" si="36">(W10/AF10-1)*100</f>
        <v>1310.965754</v>
      </c>
      <c r="AV10" s="255">
        <f t="shared" si="36"/>
        <v>-100</v>
      </c>
      <c r="AW10" s="257">
        <f t="shared" si="36"/>
        <v>112.5192503</v>
      </c>
      <c r="AX10" s="258">
        <f t="shared" ref="AX10:AX12" si="43">(Z10/W10-1)*100</f>
        <v>-50.93381939</v>
      </c>
      <c r="AY10" s="255" t="s">
        <v>50</v>
      </c>
      <c r="AZ10" s="256">
        <f>(AB10/Y10-1)*100</f>
        <v>-50.93381939</v>
      </c>
      <c r="BA10" s="254">
        <f t="shared" ref="BA10:BF10" si="37">(Z10/AI10-1)*100</f>
        <v>223.3836656</v>
      </c>
      <c r="BB10" s="255">
        <f t="shared" si="37"/>
        <v>-100</v>
      </c>
      <c r="BC10" s="257">
        <f t="shared" si="37"/>
        <v>-34.0305137</v>
      </c>
      <c r="BD10" s="258">
        <f t="shared" si="37"/>
        <v>569.656692</v>
      </c>
      <c r="BE10" s="255">
        <f t="shared" si="37"/>
        <v>-100</v>
      </c>
      <c r="BF10" s="257">
        <f t="shared" si="37"/>
        <v>22.75727639</v>
      </c>
    </row>
    <row r="11" ht="24.75" customHeight="1">
      <c r="A11" s="233" t="s">
        <v>33</v>
      </c>
      <c r="B11" s="246">
        <v>1157365.1</v>
      </c>
      <c r="C11" s="246">
        <v>248336.7</v>
      </c>
      <c r="D11" s="246">
        <f t="shared" si="8"/>
        <v>1405701.8</v>
      </c>
      <c r="E11" s="246">
        <v>840407.1</v>
      </c>
      <c r="F11" s="246">
        <v>197948.5</v>
      </c>
      <c r="G11" s="246">
        <f t="shared" si="9"/>
        <v>1038355.6</v>
      </c>
      <c r="H11" s="246">
        <v>1034081.6</v>
      </c>
      <c r="I11" s="246">
        <v>232866.90000000002</v>
      </c>
      <c r="J11" s="246">
        <f t="shared" si="10"/>
        <v>1266948.5</v>
      </c>
      <c r="K11" s="246">
        <v>1574919.9</v>
      </c>
      <c r="L11" s="246">
        <v>327894.3</v>
      </c>
      <c r="M11" s="246">
        <f t="shared" si="11"/>
        <v>1902814.2</v>
      </c>
      <c r="N11" s="246">
        <v>1550206.9</v>
      </c>
      <c r="O11" s="246">
        <v>392844.8</v>
      </c>
      <c r="P11" s="246">
        <f t="shared" si="12"/>
        <v>1943051.7</v>
      </c>
      <c r="Q11" s="246">
        <v>880733.3900000001</v>
      </c>
      <c r="R11" s="246">
        <v>400973.7</v>
      </c>
      <c r="S11" s="246">
        <f t="shared" si="13"/>
        <v>1281707.09</v>
      </c>
      <c r="T11" s="246">
        <v>7037713.99</v>
      </c>
      <c r="U11" s="246">
        <v>1800864.9</v>
      </c>
      <c r="V11" s="246">
        <f t="shared" si="14"/>
        <v>8838578.89</v>
      </c>
      <c r="W11" s="247">
        <f t="shared" ref="W11:X11" si="38">B11+E11+H11</f>
        <v>3031853.8</v>
      </c>
      <c r="X11" s="247">
        <f t="shared" si="38"/>
        <v>679152.1</v>
      </c>
      <c r="Y11" s="247">
        <f t="shared" si="16"/>
        <v>3711005.9</v>
      </c>
      <c r="Z11" s="247">
        <f t="shared" ref="Z11:AA11" si="39">K11+N11+Q11</f>
        <v>4005860.19</v>
      </c>
      <c r="AA11" s="247">
        <f t="shared" si="39"/>
        <v>1121712.8</v>
      </c>
      <c r="AB11" s="247">
        <f t="shared" si="18"/>
        <v>5127572.99</v>
      </c>
      <c r="AC11" s="247">
        <f t="shared" ref="AC11:AD11" si="40">W11+Z11</f>
        <v>7037713.99</v>
      </c>
      <c r="AD11" s="247">
        <f t="shared" si="40"/>
        <v>1800864.9</v>
      </c>
      <c r="AE11" s="247">
        <f t="shared" si="20"/>
        <v>8838578.89</v>
      </c>
      <c r="AF11" s="248">
        <v>1927197.7999999998</v>
      </c>
      <c r="AG11" s="248">
        <v>1024855.3999999999</v>
      </c>
      <c r="AH11" s="248">
        <v>2952053.1999999997</v>
      </c>
      <c r="AI11" s="248">
        <v>2975739.6000000006</v>
      </c>
      <c r="AJ11" s="248">
        <v>1172728.7</v>
      </c>
      <c r="AK11" s="248">
        <v>4148468.3000000007</v>
      </c>
      <c r="AL11" s="248">
        <v>4902937.4</v>
      </c>
      <c r="AM11" s="248">
        <v>2197584.0999999996</v>
      </c>
      <c r="AN11" s="248">
        <v>7100521.5</v>
      </c>
      <c r="AO11" s="248">
        <v>3729665.1</v>
      </c>
      <c r="AP11" s="248">
        <v>885830.8</v>
      </c>
      <c r="AQ11" s="248">
        <v>4615495.9</v>
      </c>
      <c r="AR11" s="254">
        <f t="shared" ref="AR11:AT11" si="41">(W11/AO11-1)*100</f>
        <v>-18.70975761</v>
      </c>
      <c r="AS11" s="255">
        <f t="shared" si="41"/>
        <v>-23.3316227</v>
      </c>
      <c r="AT11" s="256">
        <f t="shared" si="41"/>
        <v>-19.59681082</v>
      </c>
      <c r="AU11" s="254">
        <f t="shared" ref="AU11:AW11" si="42">(W11/AF11-1)*100</f>
        <v>57.31928503</v>
      </c>
      <c r="AV11" s="255">
        <f t="shared" si="42"/>
        <v>-33.73190989</v>
      </c>
      <c r="AW11" s="257">
        <f t="shared" si="42"/>
        <v>25.70931649</v>
      </c>
      <c r="AX11" s="258">
        <f t="shared" si="43"/>
        <v>32.12577038</v>
      </c>
      <c r="AY11" s="255">
        <f t="shared" ref="AY11:AZ11" si="44">(AA11/X11-1)*100</f>
        <v>65.16370928</v>
      </c>
      <c r="AZ11" s="256">
        <f t="shared" si="44"/>
        <v>38.17205168</v>
      </c>
      <c r="BA11" s="254">
        <f t="shared" ref="BA11:BF11" si="45">(Z11/AI11-1)*100</f>
        <v>34.61729615</v>
      </c>
      <c r="BB11" s="255">
        <f t="shared" si="45"/>
        <v>-4.350187729</v>
      </c>
      <c r="BC11" s="257">
        <f t="shared" si="45"/>
        <v>23.60159508</v>
      </c>
      <c r="BD11" s="258">
        <f t="shared" si="45"/>
        <v>43.54076783</v>
      </c>
      <c r="BE11" s="255">
        <f t="shared" si="45"/>
        <v>-18.05251503</v>
      </c>
      <c r="BF11" s="257">
        <f t="shared" si="45"/>
        <v>24.47788363</v>
      </c>
    </row>
    <row r="12" ht="24.75" customHeight="1">
      <c r="A12" s="233" t="s">
        <v>26</v>
      </c>
      <c r="B12" s="259">
        <v>1.090584401E7</v>
      </c>
      <c r="C12" s="259">
        <v>1701033.7</v>
      </c>
      <c r="D12" s="259">
        <f t="shared" si="8"/>
        <v>12606877.71</v>
      </c>
      <c r="E12" s="259">
        <v>1.232186286E7</v>
      </c>
      <c r="F12" s="259">
        <v>1854532.5</v>
      </c>
      <c r="G12" s="259">
        <f t="shared" si="9"/>
        <v>14176395.36</v>
      </c>
      <c r="H12" s="259">
        <v>1.090689228E7</v>
      </c>
      <c r="I12" s="259">
        <v>2189038.9</v>
      </c>
      <c r="J12" s="259">
        <f t="shared" si="10"/>
        <v>13095931.18</v>
      </c>
      <c r="K12" s="259">
        <v>1.2601053770000001E7</v>
      </c>
      <c r="L12" s="259">
        <v>2126749.3</v>
      </c>
      <c r="M12" s="259">
        <f t="shared" si="11"/>
        <v>14727803.07</v>
      </c>
      <c r="N12" s="259">
        <v>1.261057682E7</v>
      </c>
      <c r="O12" s="259">
        <v>2297863.8</v>
      </c>
      <c r="P12" s="259">
        <f t="shared" si="12"/>
        <v>14908440.62</v>
      </c>
      <c r="Q12" s="259">
        <v>1.068121396E7</v>
      </c>
      <c r="R12" s="259">
        <v>2398238.7</v>
      </c>
      <c r="S12" s="259">
        <f t="shared" si="13"/>
        <v>13079452.66</v>
      </c>
      <c r="T12" s="259">
        <v>7.002744369999999E7</v>
      </c>
      <c r="U12" s="259">
        <v>1.25674569E7</v>
      </c>
      <c r="V12" s="259">
        <f t="shared" si="14"/>
        <v>82594900.6</v>
      </c>
      <c r="W12" s="247">
        <f t="shared" ref="W12:X12" si="46">B12+E12+H12</f>
        <v>34134599.15</v>
      </c>
      <c r="X12" s="247">
        <f t="shared" si="46"/>
        <v>5744605.1</v>
      </c>
      <c r="Y12" s="247">
        <f t="shared" si="16"/>
        <v>39879204.25</v>
      </c>
      <c r="Z12" s="247">
        <f t="shared" ref="Z12:AA12" si="47">K12+N12+Q12</f>
        <v>35892844.55</v>
      </c>
      <c r="AA12" s="247">
        <f t="shared" si="47"/>
        <v>6822851.8</v>
      </c>
      <c r="AB12" s="247">
        <f t="shared" si="18"/>
        <v>42715696.35</v>
      </c>
      <c r="AC12" s="247">
        <f t="shared" ref="AC12:AD12" si="48">W12+Z12</f>
        <v>70027443.7</v>
      </c>
      <c r="AD12" s="247">
        <f t="shared" si="48"/>
        <v>12567456.9</v>
      </c>
      <c r="AE12" s="247">
        <f t="shared" si="20"/>
        <v>82594900.6</v>
      </c>
      <c r="AF12" s="242">
        <v>3.097434165E7</v>
      </c>
      <c r="AG12" s="242">
        <v>6072883.61</v>
      </c>
      <c r="AH12" s="242">
        <v>3.704722526E7</v>
      </c>
      <c r="AI12" s="242">
        <v>3.895757537E7</v>
      </c>
      <c r="AJ12" s="242">
        <v>7128356.21</v>
      </c>
      <c r="AK12" s="242">
        <v>4.608593158E7</v>
      </c>
      <c r="AL12" s="242">
        <v>6.993191702E7</v>
      </c>
      <c r="AM12" s="242">
        <v>1.320123982E7</v>
      </c>
      <c r="AN12" s="242">
        <v>8.313315684E7</v>
      </c>
      <c r="AO12" s="242">
        <v>3.939474574E7</v>
      </c>
      <c r="AP12" s="242">
        <v>6507674.8</v>
      </c>
      <c r="AQ12" s="242">
        <v>4.590242054E7</v>
      </c>
      <c r="AR12" s="187">
        <f t="shared" ref="AR12:AT12" si="49">(W12/AO12-1)*100</f>
        <v>-13.3524065</v>
      </c>
      <c r="AS12" s="188">
        <f t="shared" si="49"/>
        <v>-11.72568887</v>
      </c>
      <c r="AT12" s="189">
        <f t="shared" si="49"/>
        <v>-13.1217836</v>
      </c>
      <c r="AU12" s="187">
        <f t="shared" ref="AU12:AW12" si="50">(W12/AF12-1)*100</f>
        <v>10.20282379</v>
      </c>
      <c r="AV12" s="188">
        <f t="shared" si="50"/>
        <v>-5.405644684</v>
      </c>
      <c r="AW12" s="192">
        <f t="shared" si="50"/>
        <v>7.64424048</v>
      </c>
      <c r="AX12" s="191">
        <f t="shared" si="43"/>
        <v>5.150918551</v>
      </c>
      <c r="AY12" s="188">
        <f t="shared" ref="AY12:AZ12" si="51">(AA12/X12-1)*100</f>
        <v>18.7697271</v>
      </c>
      <c r="AZ12" s="189">
        <f t="shared" si="51"/>
        <v>7.112709878</v>
      </c>
      <c r="BA12" s="187">
        <f t="shared" ref="BA12:BF12" si="52">(Z12/AI12-1)*100</f>
        <v>-7.866841791</v>
      </c>
      <c r="BB12" s="188">
        <f t="shared" si="52"/>
        <v>-4.285762397</v>
      </c>
      <c r="BC12" s="192">
        <f t="shared" si="52"/>
        <v>-7.31293719</v>
      </c>
      <c r="BD12" s="191">
        <f t="shared" si="52"/>
        <v>0.1365995443</v>
      </c>
      <c r="BE12" s="188">
        <f t="shared" si="52"/>
        <v>-4.800934826</v>
      </c>
      <c r="BF12" s="192">
        <f t="shared" si="52"/>
        <v>-0.6474627699</v>
      </c>
    </row>
    <row r="13">
      <c r="A13" s="225"/>
      <c r="W13" s="260"/>
      <c r="X13" s="260"/>
      <c r="Y13" s="260"/>
      <c r="Z13" s="260"/>
      <c r="AA13" s="260"/>
      <c r="AB13" s="260"/>
      <c r="AC13" s="260"/>
      <c r="AD13" s="260"/>
      <c r="AE13" s="260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</row>
    <row r="14">
      <c r="A14" s="225"/>
      <c r="W14" s="260"/>
      <c r="X14" s="260"/>
      <c r="Y14" s="260"/>
      <c r="Z14" s="260"/>
      <c r="AA14" s="260"/>
      <c r="AB14" s="260"/>
      <c r="AC14" s="260"/>
      <c r="AD14" s="260"/>
      <c r="AE14" s="260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</row>
    <row r="15">
      <c r="A15" s="225"/>
      <c r="W15" s="260"/>
      <c r="X15" s="260"/>
      <c r="Y15" s="260"/>
      <c r="Z15" s="260"/>
      <c r="AA15" s="260"/>
      <c r="AB15" s="260"/>
      <c r="AC15" s="260"/>
      <c r="AD15" s="260"/>
      <c r="AE15" s="260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</row>
    <row r="16">
      <c r="A16" s="225"/>
      <c r="W16" s="260"/>
      <c r="X16" s="260"/>
      <c r="Y16" s="260"/>
      <c r="Z16" s="260"/>
      <c r="AA16" s="260"/>
      <c r="AB16" s="260"/>
      <c r="AC16" s="260"/>
      <c r="AD16" s="260"/>
      <c r="AE16" s="260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</row>
    <row r="17">
      <c r="A17" s="225"/>
      <c r="W17" s="260"/>
      <c r="X17" s="260"/>
      <c r="Y17" s="260"/>
      <c r="Z17" s="260"/>
      <c r="AA17" s="260"/>
      <c r="AB17" s="260"/>
      <c r="AC17" s="260"/>
      <c r="AD17" s="260"/>
      <c r="AE17" s="260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8"/>
      <c r="BD17" s="248"/>
      <c r="BE17" s="248"/>
      <c r="BF17" s="248"/>
    </row>
    <row r="18">
      <c r="A18" s="225"/>
      <c r="B18" s="226"/>
      <c r="C18" s="226"/>
      <c r="D18" s="261" t="s">
        <v>81</v>
      </c>
      <c r="E18" s="228"/>
      <c r="F18" s="228"/>
      <c r="G18" s="228"/>
      <c r="H18" s="228"/>
      <c r="I18" s="228"/>
      <c r="J18" s="228"/>
      <c r="K18" s="228"/>
      <c r="L18" s="228"/>
      <c r="M18" s="229"/>
      <c r="N18" s="226"/>
      <c r="O18" s="226"/>
      <c r="P18" s="226"/>
      <c r="Q18" s="226"/>
      <c r="R18" s="226"/>
      <c r="S18" s="226"/>
      <c r="V18" s="226"/>
      <c r="W18" s="260"/>
      <c r="X18" s="260"/>
      <c r="Y18" s="260"/>
      <c r="Z18" s="260"/>
      <c r="AA18" s="260"/>
      <c r="AB18" s="260"/>
      <c r="AC18" s="260"/>
      <c r="AD18" s="260"/>
      <c r="AE18" s="260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</row>
    <row r="19">
      <c r="A19" s="225"/>
      <c r="B19" s="226"/>
      <c r="C19" s="226"/>
      <c r="D19" s="262"/>
      <c r="M19" s="263"/>
      <c r="N19" s="226"/>
      <c r="O19" s="226"/>
      <c r="P19" s="226"/>
      <c r="Q19" s="226"/>
      <c r="R19" s="226"/>
      <c r="S19" s="226"/>
      <c r="T19" s="226"/>
      <c r="U19" s="226"/>
      <c r="V19" s="226"/>
      <c r="W19" s="264" t="s">
        <v>82</v>
      </c>
      <c r="X19" s="232"/>
      <c r="Y19" s="232"/>
      <c r="Z19" s="232"/>
      <c r="AA19" s="232"/>
      <c r="AB19" s="232"/>
      <c r="AC19" s="232"/>
      <c r="AD19" s="232"/>
      <c r="AE19" s="232"/>
      <c r="AR19" s="137" t="s">
        <v>83</v>
      </c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9"/>
    </row>
    <row r="20" ht="24.75" customHeight="1">
      <c r="A20" s="233"/>
      <c r="B20" s="234" t="s">
        <v>4</v>
      </c>
      <c r="C20" s="3"/>
      <c r="D20" s="4"/>
      <c r="E20" s="234" t="s">
        <v>74</v>
      </c>
      <c r="F20" s="3"/>
      <c r="G20" s="4"/>
      <c r="H20" s="234" t="s">
        <v>6</v>
      </c>
      <c r="I20" s="3"/>
      <c r="J20" s="4"/>
      <c r="K20" s="234" t="s">
        <v>7</v>
      </c>
      <c r="L20" s="3"/>
      <c r="M20" s="4"/>
      <c r="N20" s="234" t="s">
        <v>8</v>
      </c>
      <c r="O20" s="3"/>
      <c r="P20" s="4"/>
      <c r="Q20" s="234" t="s">
        <v>9</v>
      </c>
      <c r="R20" s="3"/>
      <c r="S20" s="4"/>
      <c r="T20" s="235" t="s">
        <v>75</v>
      </c>
      <c r="U20" s="235" t="s">
        <v>76</v>
      </c>
      <c r="V20" s="265" t="s">
        <v>77</v>
      </c>
      <c r="W20" s="237" t="s">
        <v>12</v>
      </c>
      <c r="X20" s="3"/>
      <c r="Y20" s="4"/>
      <c r="Z20" s="237" t="s">
        <v>13</v>
      </c>
      <c r="AA20" s="3"/>
      <c r="AB20" s="4"/>
      <c r="AC20" s="237" t="s">
        <v>14</v>
      </c>
      <c r="AD20" s="3"/>
      <c r="AE20" s="4"/>
      <c r="AF20" s="248" t="s">
        <v>15</v>
      </c>
      <c r="AG20" s="248"/>
      <c r="AH20" s="248"/>
      <c r="AI20" s="248" t="s">
        <v>16</v>
      </c>
      <c r="AJ20" s="248"/>
      <c r="AK20" s="248"/>
      <c r="AL20" s="248" t="s">
        <v>17</v>
      </c>
      <c r="AM20" s="248"/>
      <c r="AN20" s="248"/>
      <c r="AO20" s="248" t="s">
        <v>18</v>
      </c>
      <c r="AP20" s="248"/>
      <c r="AQ20" s="248"/>
      <c r="AR20" s="145" t="s">
        <v>19</v>
      </c>
      <c r="AS20" s="3"/>
      <c r="AT20" s="4"/>
      <c r="AU20" s="196" t="s">
        <v>20</v>
      </c>
      <c r="AV20" s="138"/>
      <c r="AW20" s="139"/>
      <c r="AX20" s="147" t="s">
        <v>21</v>
      </c>
      <c r="AY20" s="3"/>
      <c r="AZ20" s="4"/>
      <c r="BA20" s="196" t="s">
        <v>22</v>
      </c>
      <c r="BB20" s="138"/>
      <c r="BC20" s="139"/>
      <c r="BD20" s="147" t="s">
        <v>23</v>
      </c>
      <c r="BE20" s="3"/>
      <c r="BF20" s="148"/>
    </row>
    <row r="21" ht="24.75" customHeight="1">
      <c r="A21" s="233" t="s">
        <v>78</v>
      </c>
      <c r="B21" s="240" t="s">
        <v>79</v>
      </c>
      <c r="C21" s="240" t="s">
        <v>80</v>
      </c>
      <c r="D21" s="240" t="s">
        <v>26</v>
      </c>
      <c r="E21" s="240" t="s">
        <v>79</v>
      </c>
      <c r="F21" s="240" t="s">
        <v>80</v>
      </c>
      <c r="G21" s="240" t="s">
        <v>26</v>
      </c>
      <c r="H21" s="240" t="s">
        <v>79</v>
      </c>
      <c r="I21" s="240" t="s">
        <v>80</v>
      </c>
      <c r="J21" s="240" t="s">
        <v>26</v>
      </c>
      <c r="K21" s="240" t="s">
        <v>79</v>
      </c>
      <c r="L21" s="240" t="s">
        <v>80</v>
      </c>
      <c r="M21" s="240" t="s">
        <v>26</v>
      </c>
      <c r="N21" s="240" t="s">
        <v>79</v>
      </c>
      <c r="O21" s="240" t="s">
        <v>80</v>
      </c>
      <c r="P21" s="240" t="s">
        <v>26</v>
      </c>
      <c r="Q21" s="240" t="s">
        <v>79</v>
      </c>
      <c r="R21" s="240" t="s">
        <v>80</v>
      </c>
      <c r="S21" s="240" t="s">
        <v>26</v>
      </c>
      <c r="T21" s="241"/>
      <c r="U21" s="241"/>
      <c r="V21" s="266"/>
      <c r="W21" s="233" t="s">
        <v>79</v>
      </c>
      <c r="X21" s="233" t="s">
        <v>80</v>
      </c>
      <c r="Y21" s="240" t="s">
        <v>26</v>
      </c>
      <c r="Z21" s="233" t="s">
        <v>79</v>
      </c>
      <c r="AA21" s="233" t="s">
        <v>80</v>
      </c>
      <c r="AB21" s="240" t="s">
        <v>26</v>
      </c>
      <c r="AC21" s="233" t="s">
        <v>79</v>
      </c>
      <c r="AD21" s="233" t="s">
        <v>80</v>
      </c>
      <c r="AE21" s="240" t="s">
        <v>26</v>
      </c>
      <c r="AF21" s="248" t="s">
        <v>79</v>
      </c>
      <c r="AG21" s="248" t="s">
        <v>80</v>
      </c>
      <c r="AH21" s="248" t="s">
        <v>26</v>
      </c>
      <c r="AI21" s="248" t="s">
        <v>79</v>
      </c>
      <c r="AJ21" s="248" t="s">
        <v>80</v>
      </c>
      <c r="AK21" s="248" t="s">
        <v>26</v>
      </c>
      <c r="AL21" s="248" t="s">
        <v>79</v>
      </c>
      <c r="AM21" s="248" t="s">
        <v>80</v>
      </c>
      <c r="AN21" s="248" t="s">
        <v>26</v>
      </c>
      <c r="AO21" s="248" t="s">
        <v>79</v>
      </c>
      <c r="AP21" s="248" t="s">
        <v>80</v>
      </c>
      <c r="AQ21" s="248" t="s">
        <v>26</v>
      </c>
      <c r="AR21" s="243" t="s">
        <v>79</v>
      </c>
      <c r="AS21" s="244" t="s">
        <v>80</v>
      </c>
      <c r="AT21" s="157" t="s">
        <v>26</v>
      </c>
      <c r="AU21" s="243" t="s">
        <v>79</v>
      </c>
      <c r="AV21" s="244" t="s">
        <v>80</v>
      </c>
      <c r="AW21" s="161" t="s">
        <v>26</v>
      </c>
      <c r="AX21" s="245" t="s">
        <v>79</v>
      </c>
      <c r="AY21" s="244" t="s">
        <v>80</v>
      </c>
      <c r="AZ21" s="157" t="s">
        <v>26</v>
      </c>
      <c r="BA21" s="243" t="s">
        <v>79</v>
      </c>
      <c r="BB21" s="244" t="s">
        <v>80</v>
      </c>
      <c r="BC21" s="161" t="s">
        <v>26</v>
      </c>
      <c r="BD21" s="245" t="s">
        <v>79</v>
      </c>
      <c r="BE21" s="244" t="s">
        <v>80</v>
      </c>
      <c r="BF21" s="161" t="s">
        <v>26</v>
      </c>
    </row>
    <row r="22" ht="24.75" customHeight="1">
      <c r="A22" s="233" t="s">
        <v>84</v>
      </c>
      <c r="B22" s="246">
        <v>3885246.5</v>
      </c>
      <c r="C22" s="246">
        <v>376171.0</v>
      </c>
      <c r="D22" s="246">
        <f t="shared" ref="D22:D23" si="61">SUM(B22:C22)</f>
        <v>4261417.5</v>
      </c>
      <c r="E22" s="246">
        <v>3198209.1</v>
      </c>
      <c r="F22" s="246">
        <v>211581.31</v>
      </c>
      <c r="G22" s="246">
        <f t="shared" ref="G22:G23" si="62">SUM(E22:F22)</f>
        <v>3409790.41</v>
      </c>
      <c r="H22" s="246">
        <v>2124455.0</v>
      </c>
      <c r="I22" s="246">
        <v>1691620.0</v>
      </c>
      <c r="J22" s="246">
        <f t="shared" ref="J22:J23" si="63">SUM(H22:I22)</f>
        <v>3816075</v>
      </c>
      <c r="K22" s="246">
        <v>4288813.61</v>
      </c>
      <c r="L22" s="246">
        <v>292168.0</v>
      </c>
      <c r="M22" s="246">
        <f t="shared" ref="M22:M23" si="64">SUM(K22:L22)</f>
        <v>4580981.61</v>
      </c>
      <c r="N22" s="246">
        <v>3719061.41</v>
      </c>
      <c r="O22" s="246">
        <v>261198.5</v>
      </c>
      <c r="P22" s="246">
        <f t="shared" ref="P22:P23" si="65">SUM(N22:O22)</f>
        <v>3980259.91</v>
      </c>
      <c r="Q22" s="246">
        <v>5007820.11</v>
      </c>
      <c r="R22" s="246">
        <v>293187.0</v>
      </c>
      <c r="S22" s="246">
        <f t="shared" ref="S22:S23" si="66">SUM(Q22:R22)</f>
        <v>5301007.11</v>
      </c>
      <c r="T22" s="267">
        <f t="shared" ref="T22:U22" si="53">B22+E22+H22+K22+N22+Q22</f>
        <v>22223605.73</v>
      </c>
      <c r="U22" s="259">
        <f t="shared" si="53"/>
        <v>3125925.81</v>
      </c>
      <c r="V22" s="268">
        <f t="shared" ref="V22:V23" si="68">SUM(T22:U22)</f>
        <v>25349531.54</v>
      </c>
      <c r="W22" s="247">
        <f t="shared" ref="W22:X22" si="54">B22+E22+H22</f>
        <v>9207910.6</v>
      </c>
      <c r="X22" s="247">
        <f t="shared" si="54"/>
        <v>2279372.31</v>
      </c>
      <c r="Y22" s="247">
        <f t="shared" ref="Y22:Y26" si="70">SUM(W22:X22)</f>
        <v>11487282.91</v>
      </c>
      <c r="Z22" s="247">
        <f t="shared" ref="Z22:AA22" si="55">K22+N22+Q22</f>
        <v>13015695.13</v>
      </c>
      <c r="AA22" s="247">
        <f t="shared" si="55"/>
        <v>846553.5</v>
      </c>
      <c r="AB22" s="247">
        <f t="shared" ref="AB22:AB26" si="72">SUM(Z22:AA22)</f>
        <v>13862248.63</v>
      </c>
      <c r="AC22" s="247">
        <f t="shared" ref="AC22:AD22" si="56">W22+Z22</f>
        <v>22223605.73</v>
      </c>
      <c r="AD22" s="247">
        <f t="shared" si="56"/>
        <v>3125925.81</v>
      </c>
      <c r="AE22" s="247">
        <f t="shared" ref="AE22:AE26" si="74">SUM(AC22:AD22)</f>
        <v>25349531.54</v>
      </c>
      <c r="AF22" s="248">
        <v>862334.05</v>
      </c>
      <c r="AG22" s="248">
        <v>7446305.05</v>
      </c>
      <c r="AH22" s="248">
        <v>8308639.1</v>
      </c>
      <c r="AI22" s="248">
        <v>1329801.0</v>
      </c>
      <c r="AJ22" s="248">
        <v>1.017156561E7</v>
      </c>
      <c r="AK22" s="248">
        <v>1.150136661E7</v>
      </c>
      <c r="AL22" s="248">
        <v>2192135.05</v>
      </c>
      <c r="AM22" s="248">
        <v>1.761787066E7</v>
      </c>
      <c r="AN22" s="248">
        <v>1.981000571E7</v>
      </c>
      <c r="AO22" s="248">
        <v>1.343439121E7</v>
      </c>
      <c r="AP22" s="248">
        <v>939949.0</v>
      </c>
      <c r="AQ22" s="248">
        <v>1.437434021E7</v>
      </c>
      <c r="AR22" s="249">
        <f t="shared" ref="AR22:AT22" si="57">(W22/AO22-1)*100</f>
        <v>-31.46015732</v>
      </c>
      <c r="AS22" s="250">
        <f t="shared" si="57"/>
        <v>142.4995728</v>
      </c>
      <c r="AT22" s="251">
        <f t="shared" si="57"/>
        <v>-20.08479873</v>
      </c>
      <c r="AU22" s="249">
        <f t="shared" ref="AU22:AW22" si="58">(W22/AF22-1)*100</f>
        <v>967.7892865</v>
      </c>
      <c r="AV22" s="250">
        <f t="shared" si="58"/>
        <v>-69.3892166</v>
      </c>
      <c r="AW22" s="252">
        <f t="shared" si="58"/>
        <v>38.25709327</v>
      </c>
      <c r="AX22" s="253">
        <f t="shared" ref="AX22:AZ22" si="59">(Z22/W22-1)*100</f>
        <v>41.35340465</v>
      </c>
      <c r="AY22" s="250">
        <f t="shared" si="59"/>
        <v>-62.86023585</v>
      </c>
      <c r="AZ22" s="251">
        <f t="shared" si="59"/>
        <v>20.67473865</v>
      </c>
      <c r="BA22" s="249">
        <f t="shared" ref="BA22:BF22" si="60">(Z22/AI22-1)*100</f>
        <v>878.7701415</v>
      </c>
      <c r="BB22" s="250">
        <f t="shared" si="60"/>
        <v>-91.67725469</v>
      </c>
      <c r="BC22" s="252">
        <f t="shared" si="60"/>
        <v>20.52696953</v>
      </c>
      <c r="BD22" s="253">
        <f t="shared" si="60"/>
        <v>913.7881665</v>
      </c>
      <c r="BE22" s="250">
        <f t="shared" si="60"/>
        <v>-82.25707368</v>
      </c>
      <c r="BF22" s="252">
        <f t="shared" si="60"/>
        <v>27.96327225</v>
      </c>
    </row>
    <row r="23" ht="24.75" customHeight="1">
      <c r="A23" s="233" t="s">
        <v>31</v>
      </c>
      <c r="B23" s="246">
        <v>4728.0</v>
      </c>
      <c r="C23" s="246">
        <v>927.0</v>
      </c>
      <c r="D23" s="246">
        <f t="shared" si="61"/>
        <v>5655</v>
      </c>
      <c r="E23" s="246">
        <v>2255.0</v>
      </c>
      <c r="F23" s="246">
        <v>536.0</v>
      </c>
      <c r="G23" s="246">
        <f t="shared" si="62"/>
        <v>2791</v>
      </c>
      <c r="H23" s="246">
        <v>2454.0</v>
      </c>
      <c r="I23" s="246">
        <v>1265.0</v>
      </c>
      <c r="J23" s="246">
        <f t="shared" si="63"/>
        <v>3719</v>
      </c>
      <c r="K23" s="246">
        <v>4101.0</v>
      </c>
      <c r="L23" s="246">
        <v>815.0</v>
      </c>
      <c r="M23" s="246">
        <f t="shared" si="64"/>
        <v>4916</v>
      </c>
      <c r="N23" s="246">
        <v>4128.0</v>
      </c>
      <c r="O23" s="246">
        <v>1724.0</v>
      </c>
      <c r="P23" s="246">
        <f t="shared" si="65"/>
        <v>5852</v>
      </c>
      <c r="Q23" s="246">
        <v>3540.0</v>
      </c>
      <c r="R23" s="246">
        <v>1102.0</v>
      </c>
      <c r="S23" s="246">
        <f t="shared" si="66"/>
        <v>4642</v>
      </c>
      <c r="T23" s="267">
        <f t="shared" ref="T23:U23" si="67">B23+E23+H23+K23+N23+Q23</f>
        <v>21206</v>
      </c>
      <c r="U23" s="259">
        <f t="shared" si="67"/>
        <v>6369</v>
      </c>
      <c r="V23" s="268">
        <f t="shared" si="68"/>
        <v>27575</v>
      </c>
      <c r="W23" s="247">
        <f t="shared" ref="W23:X23" si="69">B23+E23+H23</f>
        <v>9437</v>
      </c>
      <c r="X23" s="247">
        <f t="shared" si="69"/>
        <v>2728</v>
      </c>
      <c r="Y23" s="247">
        <f t="shared" si="70"/>
        <v>12165</v>
      </c>
      <c r="Z23" s="247">
        <f t="shared" ref="Z23:AA23" si="71">K23+N23+Q23</f>
        <v>11769</v>
      </c>
      <c r="AA23" s="247">
        <f t="shared" si="71"/>
        <v>3641</v>
      </c>
      <c r="AB23" s="247">
        <f t="shared" si="72"/>
        <v>15410</v>
      </c>
      <c r="AC23" s="247">
        <f t="shared" ref="AC23:AD23" si="73">W23+Z23</f>
        <v>21206</v>
      </c>
      <c r="AD23" s="247">
        <f t="shared" si="73"/>
        <v>6369</v>
      </c>
      <c r="AE23" s="247">
        <f t="shared" si="74"/>
        <v>27575</v>
      </c>
      <c r="AF23" s="248">
        <v>235586.0</v>
      </c>
      <c r="AG23" s="248">
        <v>16266.0</v>
      </c>
      <c r="AH23" s="248">
        <v>251852.0</v>
      </c>
      <c r="AI23" s="248">
        <v>15383.0</v>
      </c>
      <c r="AJ23" s="248">
        <v>1788.0</v>
      </c>
      <c r="AK23" s="248">
        <v>17171.0</v>
      </c>
      <c r="AL23" s="248">
        <v>250969.0</v>
      </c>
      <c r="AM23" s="248">
        <v>18054.0</v>
      </c>
      <c r="AN23" s="248">
        <v>269023.0</v>
      </c>
      <c r="AO23" s="248">
        <v>12906.0</v>
      </c>
      <c r="AP23" s="248">
        <v>2968.1</v>
      </c>
      <c r="AQ23" s="248">
        <v>15874.1</v>
      </c>
      <c r="AR23" s="254">
        <f t="shared" ref="AR23:AT23" si="75">(W23/AO23-1)*100</f>
        <v>-26.87897102</v>
      </c>
      <c r="AS23" s="255">
        <f t="shared" si="75"/>
        <v>-8.089350089</v>
      </c>
      <c r="AT23" s="256">
        <f t="shared" si="75"/>
        <v>-23.36573412</v>
      </c>
      <c r="AU23" s="254">
        <f t="shared" ref="AU23:AW23" si="76">(W23/AF23-1)*100</f>
        <v>-95.99424414</v>
      </c>
      <c r="AV23" s="255">
        <f t="shared" si="76"/>
        <v>-83.22882085</v>
      </c>
      <c r="AW23" s="257">
        <f t="shared" si="76"/>
        <v>-95.16978225</v>
      </c>
      <c r="AX23" s="258">
        <f t="shared" ref="AX23:AZ23" si="77">(Z23/W23-1)*100</f>
        <v>24.71124298</v>
      </c>
      <c r="AY23" s="255">
        <f t="shared" si="77"/>
        <v>33.46774194</v>
      </c>
      <c r="AZ23" s="256">
        <f t="shared" si="77"/>
        <v>26.67488697</v>
      </c>
      <c r="BA23" s="254">
        <f t="shared" ref="BA23:BF23" si="78">(Z23/AI23-1)*100</f>
        <v>-23.49346681</v>
      </c>
      <c r="BB23" s="255">
        <f t="shared" si="78"/>
        <v>103.6353468</v>
      </c>
      <c r="BC23" s="257">
        <f t="shared" si="78"/>
        <v>-10.25566362</v>
      </c>
      <c r="BD23" s="258">
        <f t="shared" si="78"/>
        <v>-91.55035084</v>
      </c>
      <c r="BE23" s="255">
        <f t="shared" si="78"/>
        <v>-64.72249917</v>
      </c>
      <c r="BF23" s="257">
        <f t="shared" si="78"/>
        <v>-89.74994703</v>
      </c>
    </row>
    <row r="24" ht="24.75" customHeight="1">
      <c r="A24" s="233" t="s">
        <v>32</v>
      </c>
      <c r="B24" s="246">
        <v>0.0</v>
      </c>
      <c r="C24" s="246">
        <v>0.0</v>
      </c>
      <c r="D24" s="246">
        <f t="shared" ref="D24:D26" si="87">B24+C24</f>
        <v>0</v>
      </c>
      <c r="E24" s="246">
        <v>0.0</v>
      </c>
      <c r="F24" s="246">
        <v>0.0</v>
      </c>
      <c r="G24" s="246">
        <f t="shared" ref="G24:G26" si="88">E24+F24</f>
        <v>0</v>
      </c>
      <c r="H24" s="246">
        <v>0.0</v>
      </c>
      <c r="I24" s="246">
        <v>0.0</v>
      </c>
      <c r="J24" s="246">
        <f t="shared" ref="J24:J26" si="89">H24+I24</f>
        <v>0</v>
      </c>
      <c r="K24" s="246">
        <v>0.0</v>
      </c>
      <c r="L24" s="246">
        <v>0.0</v>
      </c>
      <c r="M24" s="246">
        <f t="shared" ref="M24:M26" si="90">K24+L24</f>
        <v>0</v>
      </c>
      <c r="N24" s="246">
        <v>0.0</v>
      </c>
      <c r="O24" s="246">
        <v>0.0</v>
      </c>
      <c r="P24" s="246">
        <f t="shared" ref="P24:P26" si="91">N24+O24</f>
        <v>0</v>
      </c>
      <c r="Q24" s="246">
        <v>0.0</v>
      </c>
      <c r="R24" s="246">
        <v>0.0</v>
      </c>
      <c r="S24" s="246"/>
      <c r="T24" s="267"/>
      <c r="U24" s="259"/>
      <c r="V24" s="268"/>
      <c r="W24" s="247">
        <f t="shared" ref="W24:X24" si="79">B24+E24+H24</f>
        <v>0</v>
      </c>
      <c r="X24" s="247">
        <f t="shared" si="79"/>
        <v>0</v>
      </c>
      <c r="Y24" s="247">
        <f t="shared" si="70"/>
        <v>0</v>
      </c>
      <c r="Z24" s="247">
        <f t="shared" ref="Z24:AA24" si="80">K24+N24+Q24</f>
        <v>0</v>
      </c>
      <c r="AA24" s="247">
        <f t="shared" si="80"/>
        <v>0</v>
      </c>
      <c r="AB24" s="247">
        <f t="shared" si="72"/>
        <v>0</v>
      </c>
      <c r="AC24" s="247">
        <f t="shared" ref="AC24:AD24" si="81">W24+Z24</f>
        <v>0</v>
      </c>
      <c r="AD24" s="247">
        <f t="shared" si="81"/>
        <v>0</v>
      </c>
      <c r="AE24" s="247">
        <f t="shared" si="74"/>
        <v>0</v>
      </c>
      <c r="AF24" s="248">
        <v>0.0</v>
      </c>
      <c r="AG24" s="248">
        <v>0.0</v>
      </c>
      <c r="AH24" s="248">
        <v>0.0</v>
      </c>
      <c r="AI24" s="248">
        <v>0.0</v>
      </c>
      <c r="AJ24" s="248">
        <v>0.0</v>
      </c>
      <c r="AK24" s="248">
        <v>0.0</v>
      </c>
      <c r="AL24" s="248">
        <v>0.0</v>
      </c>
      <c r="AM24" s="248">
        <v>0.0</v>
      </c>
      <c r="AN24" s="248">
        <v>0.0</v>
      </c>
      <c r="AO24" s="248">
        <v>0.0</v>
      </c>
      <c r="AP24" s="248">
        <v>0.0</v>
      </c>
      <c r="AQ24" s="248">
        <v>0.0</v>
      </c>
      <c r="AR24" s="269">
        <f t="shared" ref="AR24:AS24" si="82">W24+Z24+AC24</f>
        <v>0</v>
      </c>
      <c r="AS24" s="247">
        <f t="shared" si="82"/>
        <v>0</v>
      </c>
      <c r="AT24" s="175">
        <f t="shared" ref="AT24:AT25" si="96">SUM(AR24:AS24)</f>
        <v>0</v>
      </c>
      <c r="AU24" s="269">
        <f t="shared" ref="AU24:AV24" si="83">AF24+AI24+AL24</f>
        <v>0</v>
      </c>
      <c r="AV24" s="247">
        <f t="shared" si="83"/>
        <v>0</v>
      </c>
      <c r="AW24" s="270">
        <f t="shared" ref="AW24:AW25" si="98">SUM(AU24:AV24)</f>
        <v>0</v>
      </c>
      <c r="AX24" s="271">
        <f t="shared" ref="AX24:AY24" si="84">AR24+AU24</f>
        <v>0</v>
      </c>
      <c r="AY24" s="247">
        <f t="shared" si="84"/>
        <v>0</v>
      </c>
      <c r="AZ24" s="175">
        <f t="shared" ref="AZ24:AZ25" si="100">SUM(AX24:AY24)</f>
        <v>0</v>
      </c>
      <c r="BA24" s="269">
        <f t="shared" ref="BA24:BB24" si="85">AF24+AI24+AL24</f>
        <v>0</v>
      </c>
      <c r="BB24" s="247">
        <f t="shared" si="85"/>
        <v>0</v>
      </c>
      <c r="BC24" s="270">
        <f t="shared" ref="BC24:BC25" si="102">SUM(BA24:BB24)</f>
        <v>0</v>
      </c>
      <c r="BD24" s="271">
        <f t="shared" ref="BD24:BE24" si="86">AO24+AR24+AU24</f>
        <v>0</v>
      </c>
      <c r="BE24" s="247">
        <f t="shared" si="86"/>
        <v>0</v>
      </c>
      <c r="BF24" s="270">
        <f t="shared" ref="BF24:BF25" si="104">SUM(BD24:BE24)</f>
        <v>0</v>
      </c>
    </row>
    <row r="25" ht="24.75" customHeight="1">
      <c r="A25" s="233" t="s">
        <v>33</v>
      </c>
      <c r="B25" s="246">
        <v>0.0</v>
      </c>
      <c r="C25" s="246">
        <v>0.0</v>
      </c>
      <c r="D25" s="246">
        <f t="shared" si="87"/>
        <v>0</v>
      </c>
      <c r="E25" s="246">
        <v>0.0</v>
      </c>
      <c r="F25" s="246">
        <v>0.0</v>
      </c>
      <c r="G25" s="246">
        <f t="shared" si="88"/>
        <v>0</v>
      </c>
      <c r="H25" s="246">
        <v>0.0</v>
      </c>
      <c r="I25" s="246">
        <v>0.0</v>
      </c>
      <c r="J25" s="246">
        <f t="shared" si="89"/>
        <v>0</v>
      </c>
      <c r="K25" s="246">
        <v>0.0</v>
      </c>
      <c r="L25" s="246">
        <v>0.0</v>
      </c>
      <c r="M25" s="246">
        <f t="shared" si="90"/>
        <v>0</v>
      </c>
      <c r="N25" s="246">
        <v>0.0</v>
      </c>
      <c r="O25" s="246">
        <v>0.0</v>
      </c>
      <c r="P25" s="246">
        <f t="shared" si="91"/>
        <v>0</v>
      </c>
      <c r="Q25" s="246">
        <v>0.0</v>
      </c>
      <c r="R25" s="246">
        <v>0.0</v>
      </c>
      <c r="S25" s="246"/>
      <c r="T25" s="267"/>
      <c r="U25" s="259"/>
      <c r="V25" s="268"/>
      <c r="W25" s="247">
        <f t="shared" ref="W25:X25" si="92">B25+E25+H25</f>
        <v>0</v>
      </c>
      <c r="X25" s="247">
        <f t="shared" si="92"/>
        <v>0</v>
      </c>
      <c r="Y25" s="247">
        <f t="shared" si="70"/>
        <v>0</v>
      </c>
      <c r="Z25" s="247">
        <f t="shared" ref="Z25:AA25" si="93">K25+N25+Q25</f>
        <v>0</v>
      </c>
      <c r="AA25" s="247">
        <f t="shared" si="93"/>
        <v>0</v>
      </c>
      <c r="AB25" s="247">
        <f t="shared" si="72"/>
        <v>0</v>
      </c>
      <c r="AC25" s="247">
        <f t="shared" ref="AC25:AD25" si="94">W25+Z25</f>
        <v>0</v>
      </c>
      <c r="AD25" s="247">
        <f t="shared" si="94"/>
        <v>0</v>
      </c>
      <c r="AE25" s="247">
        <f t="shared" si="74"/>
        <v>0</v>
      </c>
      <c r="AF25" s="248">
        <v>0.0</v>
      </c>
      <c r="AG25" s="248">
        <v>0.0</v>
      </c>
      <c r="AH25" s="248">
        <v>0.0</v>
      </c>
      <c r="AI25" s="248">
        <v>0.0</v>
      </c>
      <c r="AJ25" s="248">
        <v>0.0</v>
      </c>
      <c r="AK25" s="248">
        <v>0.0</v>
      </c>
      <c r="AL25" s="248">
        <v>0.0</v>
      </c>
      <c r="AM25" s="248">
        <v>0.0</v>
      </c>
      <c r="AN25" s="248">
        <v>0.0</v>
      </c>
      <c r="AO25" s="248">
        <v>0.0</v>
      </c>
      <c r="AP25" s="248">
        <v>0.0</v>
      </c>
      <c r="AQ25" s="248">
        <v>0.0</v>
      </c>
      <c r="AR25" s="269">
        <f t="shared" ref="AR25:AS25" si="95">W25+Z25+AC25</f>
        <v>0</v>
      </c>
      <c r="AS25" s="247">
        <f t="shared" si="95"/>
        <v>0</v>
      </c>
      <c r="AT25" s="175">
        <f t="shared" si="96"/>
        <v>0</v>
      </c>
      <c r="AU25" s="269">
        <f t="shared" ref="AU25:AV25" si="97">AF25+AI25+AL25</f>
        <v>0</v>
      </c>
      <c r="AV25" s="247">
        <f t="shared" si="97"/>
        <v>0</v>
      </c>
      <c r="AW25" s="270">
        <f t="shared" si="98"/>
        <v>0</v>
      </c>
      <c r="AX25" s="271">
        <f t="shared" ref="AX25:AY25" si="99">AR25+AU25</f>
        <v>0</v>
      </c>
      <c r="AY25" s="247">
        <f t="shared" si="99"/>
        <v>0</v>
      </c>
      <c r="AZ25" s="175">
        <f t="shared" si="100"/>
        <v>0</v>
      </c>
      <c r="BA25" s="269">
        <f t="shared" ref="BA25:BB25" si="101">AF25+AI25+AL25</f>
        <v>0</v>
      </c>
      <c r="BB25" s="247">
        <f t="shared" si="101"/>
        <v>0</v>
      </c>
      <c r="BC25" s="270">
        <f t="shared" si="102"/>
        <v>0</v>
      </c>
      <c r="BD25" s="271">
        <f t="shared" ref="BD25:BE25" si="103">AO25+AR25+AU25</f>
        <v>0</v>
      </c>
      <c r="BE25" s="247">
        <f t="shared" si="103"/>
        <v>0</v>
      </c>
      <c r="BF25" s="270">
        <f t="shared" si="104"/>
        <v>0</v>
      </c>
    </row>
    <row r="26" ht="24.75" customHeight="1">
      <c r="A26" s="233" t="s">
        <v>26</v>
      </c>
      <c r="B26" s="259">
        <f t="shared" ref="B26:C26" si="105">SUM(B22:B25)</f>
        <v>3889974.5</v>
      </c>
      <c r="C26" s="259">
        <f t="shared" si="105"/>
        <v>377098</v>
      </c>
      <c r="D26" s="259">
        <f t="shared" si="87"/>
        <v>4267072.5</v>
      </c>
      <c r="E26" s="259">
        <f t="shared" ref="E26:F26" si="106">SUM(E22:E25)</f>
        <v>3200464.1</v>
      </c>
      <c r="F26" s="259">
        <f t="shared" si="106"/>
        <v>212117.31</v>
      </c>
      <c r="G26" s="259">
        <f t="shared" si="88"/>
        <v>3412581.41</v>
      </c>
      <c r="H26" s="259">
        <f t="shared" ref="H26:I26" si="107">SUM(H22:H25)</f>
        <v>2126909</v>
      </c>
      <c r="I26" s="259">
        <f t="shared" si="107"/>
        <v>1692885</v>
      </c>
      <c r="J26" s="259">
        <f t="shared" si="89"/>
        <v>3819794</v>
      </c>
      <c r="K26" s="259">
        <f t="shared" ref="K26:L26" si="108">SUM(K22:K25)</f>
        <v>4292914.61</v>
      </c>
      <c r="L26" s="259">
        <f t="shared" si="108"/>
        <v>292983</v>
      </c>
      <c r="M26" s="259">
        <f t="shared" si="90"/>
        <v>4585897.61</v>
      </c>
      <c r="N26" s="259">
        <f t="shared" ref="N26:O26" si="109">SUM(N22:N25)</f>
        <v>3723189.41</v>
      </c>
      <c r="O26" s="259">
        <f t="shared" si="109"/>
        <v>262922.5</v>
      </c>
      <c r="P26" s="259">
        <f t="shared" si="91"/>
        <v>3986111.91</v>
      </c>
      <c r="Q26" s="259">
        <f t="shared" ref="Q26:S26" si="110">SUM(Q22:Q25)</f>
        <v>5011360.11</v>
      </c>
      <c r="R26" s="259">
        <f t="shared" si="110"/>
        <v>294289</v>
      </c>
      <c r="S26" s="259">
        <f t="shared" si="110"/>
        <v>5305649.11</v>
      </c>
      <c r="T26" s="272">
        <f t="shared" ref="T26:U26" si="111">SUM(T22:T23)</f>
        <v>22244811.73</v>
      </c>
      <c r="U26" s="273">
        <f t="shared" si="111"/>
        <v>3132294.81</v>
      </c>
      <c r="V26" s="274">
        <f>SUM(T26:U26)</f>
        <v>25377106.54</v>
      </c>
      <c r="W26" s="247">
        <f t="shared" ref="W26:X26" si="112">B26+E26+H26</f>
        <v>9217347.6</v>
      </c>
      <c r="X26" s="247">
        <f t="shared" si="112"/>
        <v>2282100.31</v>
      </c>
      <c r="Y26" s="247">
        <f t="shared" si="70"/>
        <v>11499447.91</v>
      </c>
      <c r="Z26" s="247">
        <f t="shared" ref="Z26:AA26" si="113">K26+N26+Q26</f>
        <v>13027464.13</v>
      </c>
      <c r="AA26" s="247">
        <f t="shared" si="113"/>
        <v>850194.5</v>
      </c>
      <c r="AB26" s="247">
        <f t="shared" si="72"/>
        <v>13877658.63</v>
      </c>
      <c r="AC26" s="247">
        <f t="shared" ref="AC26:AD26" si="114">W26+Z26</f>
        <v>22244811.73</v>
      </c>
      <c r="AD26" s="247">
        <f t="shared" si="114"/>
        <v>3132294.81</v>
      </c>
      <c r="AE26" s="247">
        <f t="shared" si="74"/>
        <v>25377106.54</v>
      </c>
      <c r="AF26" s="248">
        <v>1097920.05</v>
      </c>
      <c r="AG26" s="248">
        <v>7462571.05</v>
      </c>
      <c r="AH26" s="248">
        <v>8560491.1</v>
      </c>
      <c r="AI26" s="248">
        <v>1345184.0</v>
      </c>
      <c r="AJ26" s="248">
        <v>1.017335361E7</v>
      </c>
      <c r="AK26" s="248">
        <v>1.151853761E7</v>
      </c>
      <c r="AL26" s="248">
        <v>2443104.05</v>
      </c>
      <c r="AM26" s="248">
        <v>1.763592466E7</v>
      </c>
      <c r="AN26" s="248">
        <v>2.007902871E7</v>
      </c>
      <c r="AO26" s="248">
        <v>1.344729721E7</v>
      </c>
      <c r="AP26" s="248">
        <v>942917.1</v>
      </c>
      <c r="AQ26" s="248">
        <v>1.439021431E7</v>
      </c>
      <c r="AR26" s="187">
        <f t="shared" ref="AR26:AT26" si="115">(W26/AO26-1)*100</f>
        <v>-31.45576054</v>
      </c>
      <c r="AS26" s="188">
        <f t="shared" si="115"/>
        <v>142.0255513</v>
      </c>
      <c r="AT26" s="189">
        <f t="shared" si="115"/>
        <v>-20.08841799</v>
      </c>
      <c r="AU26" s="187">
        <f t="shared" ref="AU26:AW26" si="116">(W26/AF26-1)*100</f>
        <v>739.5281241</v>
      </c>
      <c r="AV26" s="188">
        <f t="shared" si="116"/>
        <v>-69.41938248</v>
      </c>
      <c r="AW26" s="192">
        <f t="shared" si="116"/>
        <v>34.33163794</v>
      </c>
      <c r="AX26" s="191">
        <f t="shared" ref="AX26:AZ26" si="117">(Z26/W26-1)*100</f>
        <v>41.3363659</v>
      </c>
      <c r="AY26" s="188">
        <f t="shared" si="117"/>
        <v>-62.74508635</v>
      </c>
      <c r="AZ26" s="189">
        <f t="shared" si="117"/>
        <v>20.68108607</v>
      </c>
      <c r="BA26" s="187">
        <f t="shared" ref="BA26:BF26" si="118">(Z26/AI26-1)*100</f>
        <v>868.4522065</v>
      </c>
      <c r="BB26" s="188">
        <f t="shared" si="118"/>
        <v>-91.64292786</v>
      </c>
      <c r="BC26" s="192">
        <f t="shared" si="118"/>
        <v>20.48108102</v>
      </c>
      <c r="BD26" s="191">
        <f t="shared" si="118"/>
        <v>810.5142996</v>
      </c>
      <c r="BE26" s="188">
        <f t="shared" si="118"/>
        <v>-82.23912343</v>
      </c>
      <c r="BF26" s="192">
        <f t="shared" si="118"/>
        <v>26.38612607</v>
      </c>
    </row>
    <row r="27" ht="15.75" customHeight="1">
      <c r="A27" s="225"/>
    </row>
    <row r="28" ht="15.75" customHeight="1">
      <c r="A28" s="225"/>
    </row>
    <row r="29" ht="15.75" customHeight="1">
      <c r="A29" s="225"/>
    </row>
    <row r="30" ht="15.75" customHeight="1">
      <c r="A30" s="225"/>
    </row>
    <row r="31" ht="15.75" customHeight="1">
      <c r="A31" s="225"/>
    </row>
    <row r="32" ht="15.75" customHeight="1">
      <c r="A32" s="225"/>
    </row>
    <row r="33" ht="15.75" customHeight="1">
      <c r="A33" s="225"/>
    </row>
    <row r="34" ht="15.75" customHeight="1">
      <c r="A34" s="225"/>
    </row>
    <row r="35" ht="15.75" customHeight="1">
      <c r="A35" s="225"/>
    </row>
    <row r="36" ht="15.75" customHeight="1">
      <c r="A36" s="225"/>
    </row>
    <row r="37" ht="15.75" customHeight="1">
      <c r="A37" s="225"/>
    </row>
    <row r="38" ht="15.75" customHeight="1">
      <c r="A38" s="225"/>
    </row>
    <row r="39" ht="15.75" customHeight="1">
      <c r="A39" s="225"/>
    </row>
    <row r="40" ht="15.75" customHeight="1">
      <c r="A40" s="225"/>
    </row>
    <row r="41" ht="15.75" customHeight="1">
      <c r="A41" s="225"/>
    </row>
    <row r="42" ht="15.75" customHeight="1">
      <c r="A42" s="225"/>
    </row>
    <row r="43" ht="15.75" customHeight="1">
      <c r="A43" s="225"/>
    </row>
    <row r="44" ht="15.75" customHeight="1">
      <c r="A44" s="225"/>
    </row>
    <row r="45" ht="15.75" customHeight="1">
      <c r="A45" s="225"/>
    </row>
    <row r="46" ht="15.75" customHeight="1">
      <c r="A46" s="225"/>
    </row>
    <row r="47" ht="15.75" customHeight="1">
      <c r="A47" s="225"/>
    </row>
    <row r="48" ht="15.75" customHeight="1">
      <c r="A48" s="225"/>
    </row>
    <row r="49" ht="15.75" customHeight="1">
      <c r="A49" s="225"/>
    </row>
    <row r="50" ht="15.75" customHeight="1">
      <c r="A50" s="225"/>
    </row>
    <row r="51" ht="15.75" customHeight="1">
      <c r="A51" s="225"/>
    </row>
    <row r="52" ht="15.75" customHeight="1">
      <c r="A52" s="225"/>
    </row>
    <row r="53" ht="15.75" customHeight="1">
      <c r="A53" s="225"/>
    </row>
    <row r="54" ht="15.75" customHeight="1">
      <c r="A54" s="225"/>
    </row>
    <row r="55" ht="15.75" customHeight="1">
      <c r="A55" s="225"/>
    </row>
    <row r="56" ht="15.75" customHeight="1">
      <c r="A56" s="225"/>
    </row>
    <row r="57" ht="15.75" customHeight="1">
      <c r="A57" s="225"/>
    </row>
    <row r="58" ht="15.75" customHeight="1">
      <c r="A58" s="225"/>
    </row>
    <row r="59" ht="15.75" customHeight="1">
      <c r="A59" s="225"/>
    </row>
    <row r="60" ht="15.75" customHeight="1">
      <c r="A60" s="225"/>
    </row>
    <row r="61" ht="15.75" customHeight="1">
      <c r="A61" s="225"/>
    </row>
    <row r="62" ht="15.75" customHeight="1">
      <c r="A62" s="225"/>
    </row>
    <row r="63" ht="15.75" customHeight="1">
      <c r="A63" s="225"/>
    </row>
    <row r="64" ht="15.75" customHeight="1">
      <c r="A64" s="225"/>
    </row>
    <row r="65" ht="15.75" customHeight="1">
      <c r="A65" s="225"/>
    </row>
    <row r="66" ht="15.75" customHeight="1">
      <c r="A66" s="225"/>
    </row>
    <row r="67" ht="15.75" customHeight="1">
      <c r="A67" s="225"/>
    </row>
    <row r="68" ht="15.75" customHeight="1">
      <c r="A68" s="225"/>
    </row>
    <row r="69" ht="15.75" customHeight="1">
      <c r="A69" s="225"/>
    </row>
    <row r="70" ht="15.75" customHeight="1">
      <c r="A70" s="225"/>
    </row>
    <row r="71" ht="15.75" customHeight="1">
      <c r="A71" s="225"/>
    </row>
    <row r="72" ht="15.75" customHeight="1">
      <c r="A72" s="225"/>
    </row>
    <row r="73" ht="15.75" customHeight="1">
      <c r="A73" s="225"/>
    </row>
    <row r="74" ht="15.75" customHeight="1">
      <c r="A74" s="225"/>
    </row>
    <row r="75" ht="15.75" customHeight="1">
      <c r="A75" s="225"/>
    </row>
    <row r="76" ht="15.75" customHeight="1">
      <c r="A76" s="225"/>
    </row>
    <row r="77" ht="15.75" customHeight="1">
      <c r="A77" s="225"/>
    </row>
    <row r="78" ht="15.75" customHeight="1">
      <c r="A78" s="225"/>
    </row>
    <row r="79" ht="15.75" customHeight="1">
      <c r="A79" s="225"/>
    </row>
    <row r="80" ht="15.75" customHeight="1">
      <c r="A80" s="225"/>
    </row>
    <row r="81" ht="15.75" customHeight="1">
      <c r="A81" s="225"/>
    </row>
    <row r="82" ht="15.75" customHeight="1">
      <c r="A82" s="225"/>
    </row>
    <row r="83" ht="15.75" customHeight="1">
      <c r="A83" s="225"/>
    </row>
    <row r="84" ht="15.75" customHeight="1">
      <c r="A84" s="225"/>
    </row>
    <row r="85" ht="15.75" customHeight="1">
      <c r="A85" s="225"/>
    </row>
    <row r="86" ht="15.75" customHeight="1">
      <c r="A86" s="225"/>
    </row>
    <row r="87" ht="15.75" customHeight="1">
      <c r="A87" s="225"/>
    </row>
    <row r="88" ht="15.75" customHeight="1">
      <c r="A88" s="225"/>
    </row>
    <row r="89" ht="15.75" customHeight="1">
      <c r="A89" s="225"/>
    </row>
    <row r="90" ht="15.75" customHeight="1">
      <c r="A90" s="225"/>
    </row>
    <row r="91" ht="15.75" customHeight="1">
      <c r="A91" s="225"/>
    </row>
    <row r="92" ht="15.75" customHeight="1">
      <c r="A92" s="225"/>
    </row>
    <row r="93" ht="15.75" customHeight="1">
      <c r="A93" s="225"/>
    </row>
    <row r="94" ht="15.75" customHeight="1">
      <c r="A94" s="225"/>
    </row>
    <row r="95" ht="15.75" customHeight="1">
      <c r="A95" s="225"/>
    </row>
    <row r="96" ht="15.75" customHeight="1">
      <c r="A96" s="225"/>
    </row>
    <row r="97" ht="15.75" customHeight="1">
      <c r="A97" s="225"/>
    </row>
    <row r="98" ht="15.75" customHeight="1">
      <c r="A98" s="225"/>
    </row>
    <row r="99" ht="15.75" customHeight="1">
      <c r="A99" s="225"/>
    </row>
    <row r="100" ht="15.75" customHeight="1">
      <c r="A100" s="225"/>
    </row>
    <row r="101" ht="15.75" customHeight="1">
      <c r="A101" s="225"/>
    </row>
    <row r="102" ht="15.75" customHeight="1">
      <c r="A102" s="225"/>
    </row>
    <row r="103" ht="15.75" customHeight="1">
      <c r="A103" s="225"/>
    </row>
    <row r="104" ht="15.75" customHeight="1">
      <c r="A104" s="225"/>
    </row>
    <row r="105" ht="15.75" customHeight="1">
      <c r="A105" s="225"/>
    </row>
    <row r="106" ht="15.75" customHeight="1">
      <c r="A106" s="225"/>
    </row>
    <row r="107" ht="15.75" customHeight="1">
      <c r="A107" s="225"/>
    </row>
    <row r="108" ht="15.75" customHeight="1">
      <c r="A108" s="225"/>
    </row>
    <row r="109" ht="15.75" customHeight="1">
      <c r="A109" s="225"/>
    </row>
    <row r="110" ht="15.75" customHeight="1">
      <c r="A110" s="225"/>
    </row>
    <row r="111" ht="15.75" customHeight="1">
      <c r="A111" s="225"/>
    </row>
    <row r="112" ht="15.75" customHeight="1">
      <c r="A112" s="225"/>
    </row>
    <row r="113" ht="15.75" customHeight="1">
      <c r="A113" s="225"/>
    </row>
    <row r="114" ht="15.75" customHeight="1">
      <c r="A114" s="225"/>
    </row>
    <row r="115" ht="15.75" customHeight="1">
      <c r="A115" s="225"/>
    </row>
    <row r="116" ht="15.75" customHeight="1">
      <c r="A116" s="225"/>
    </row>
    <row r="117" ht="15.75" customHeight="1">
      <c r="A117" s="225"/>
    </row>
    <row r="118" ht="15.75" customHeight="1">
      <c r="A118" s="225"/>
    </row>
    <row r="119" ht="15.75" customHeight="1">
      <c r="A119" s="225"/>
    </row>
    <row r="120" ht="15.75" customHeight="1">
      <c r="A120" s="225"/>
    </row>
    <row r="121" ht="15.75" customHeight="1">
      <c r="A121" s="225"/>
    </row>
    <row r="122" ht="15.75" customHeight="1">
      <c r="A122" s="225"/>
    </row>
    <row r="123" ht="15.75" customHeight="1">
      <c r="A123" s="225"/>
    </row>
    <row r="124" ht="15.75" customHeight="1">
      <c r="A124" s="225"/>
    </row>
    <row r="125" ht="15.75" customHeight="1">
      <c r="A125" s="225"/>
    </row>
    <row r="126" ht="15.75" customHeight="1">
      <c r="A126" s="225"/>
    </row>
    <row r="127" ht="15.75" customHeight="1">
      <c r="A127" s="225"/>
    </row>
    <row r="128" ht="15.75" customHeight="1">
      <c r="A128" s="225"/>
    </row>
    <row r="129" ht="15.75" customHeight="1">
      <c r="A129" s="225"/>
    </row>
    <row r="130" ht="15.75" customHeight="1">
      <c r="A130" s="225"/>
    </row>
    <row r="131" ht="15.75" customHeight="1">
      <c r="A131" s="225"/>
    </row>
    <row r="132" ht="15.75" customHeight="1">
      <c r="A132" s="225"/>
    </row>
    <row r="133" ht="15.75" customHeight="1">
      <c r="A133" s="225"/>
    </row>
    <row r="134" ht="15.75" customHeight="1">
      <c r="A134" s="225"/>
    </row>
    <row r="135" ht="15.75" customHeight="1">
      <c r="A135" s="225"/>
    </row>
    <row r="136" ht="15.75" customHeight="1">
      <c r="A136" s="225"/>
    </row>
    <row r="137" ht="15.75" customHeight="1">
      <c r="A137" s="225"/>
    </row>
    <row r="138" ht="15.75" customHeight="1">
      <c r="A138" s="225"/>
    </row>
    <row r="139" ht="15.75" customHeight="1">
      <c r="A139" s="225"/>
    </row>
    <row r="140" ht="15.75" customHeight="1">
      <c r="A140" s="225"/>
    </row>
    <row r="141" ht="15.75" customHeight="1">
      <c r="A141" s="225"/>
    </row>
    <row r="142" ht="15.75" customHeight="1">
      <c r="A142" s="225"/>
    </row>
    <row r="143" ht="15.75" customHeight="1">
      <c r="A143" s="225"/>
    </row>
    <row r="144" ht="15.75" customHeight="1">
      <c r="A144" s="225"/>
    </row>
    <row r="145" ht="15.75" customHeight="1">
      <c r="A145" s="225"/>
    </row>
    <row r="146" ht="15.75" customHeight="1">
      <c r="A146" s="225"/>
    </row>
    <row r="147" ht="15.75" customHeight="1">
      <c r="A147" s="225"/>
    </row>
    <row r="148" ht="15.75" customHeight="1">
      <c r="A148" s="225"/>
    </row>
    <row r="149" ht="15.75" customHeight="1">
      <c r="A149" s="225"/>
    </row>
    <row r="150" ht="15.75" customHeight="1">
      <c r="A150" s="225"/>
    </row>
    <row r="151" ht="15.75" customHeight="1">
      <c r="A151" s="225"/>
    </row>
    <row r="152" ht="15.75" customHeight="1">
      <c r="A152" s="225"/>
    </row>
    <row r="153" ht="15.75" customHeight="1">
      <c r="A153" s="225"/>
    </row>
    <row r="154" ht="15.75" customHeight="1">
      <c r="A154" s="225"/>
    </row>
    <row r="155" ht="15.75" customHeight="1">
      <c r="A155" s="225"/>
    </row>
    <row r="156" ht="15.75" customHeight="1">
      <c r="A156" s="225"/>
    </row>
    <row r="157" ht="15.75" customHeight="1">
      <c r="A157" s="225"/>
    </row>
    <row r="158" ht="15.75" customHeight="1">
      <c r="A158" s="225"/>
    </row>
    <row r="159" ht="15.75" customHeight="1">
      <c r="A159" s="225"/>
    </row>
    <row r="160" ht="15.75" customHeight="1">
      <c r="A160" s="225"/>
    </row>
    <row r="161" ht="15.75" customHeight="1">
      <c r="A161" s="225"/>
    </row>
    <row r="162" ht="15.75" customHeight="1">
      <c r="A162" s="225"/>
    </row>
    <row r="163" ht="15.75" customHeight="1">
      <c r="A163" s="225"/>
    </row>
    <row r="164" ht="15.75" customHeight="1">
      <c r="A164" s="225"/>
    </row>
    <row r="165" ht="15.75" customHeight="1">
      <c r="A165" s="225"/>
    </row>
    <row r="166" ht="15.75" customHeight="1">
      <c r="A166" s="225"/>
    </row>
    <row r="167" ht="15.75" customHeight="1">
      <c r="A167" s="225"/>
    </row>
    <row r="168" ht="15.75" customHeight="1">
      <c r="A168" s="225"/>
    </row>
    <row r="169" ht="15.75" customHeight="1">
      <c r="A169" s="225"/>
    </row>
    <row r="170" ht="15.75" customHeight="1">
      <c r="A170" s="225"/>
    </row>
    <row r="171" ht="15.75" customHeight="1">
      <c r="A171" s="225"/>
    </row>
    <row r="172" ht="15.75" customHeight="1">
      <c r="A172" s="225"/>
    </row>
    <row r="173" ht="15.75" customHeight="1">
      <c r="A173" s="225"/>
    </row>
    <row r="174" ht="15.75" customHeight="1">
      <c r="A174" s="225"/>
    </row>
    <row r="175" ht="15.75" customHeight="1">
      <c r="A175" s="225"/>
    </row>
    <row r="176" ht="15.75" customHeight="1">
      <c r="A176" s="225"/>
    </row>
    <row r="177" ht="15.75" customHeight="1">
      <c r="A177" s="225"/>
    </row>
    <row r="178" ht="15.75" customHeight="1">
      <c r="A178" s="225"/>
    </row>
    <row r="179" ht="15.75" customHeight="1">
      <c r="A179" s="225"/>
    </row>
    <row r="180" ht="15.75" customHeight="1">
      <c r="A180" s="225"/>
    </row>
    <row r="181" ht="15.75" customHeight="1">
      <c r="A181" s="225"/>
    </row>
    <row r="182" ht="15.75" customHeight="1">
      <c r="A182" s="225"/>
    </row>
    <row r="183" ht="15.75" customHeight="1">
      <c r="A183" s="225"/>
    </row>
    <row r="184" ht="15.75" customHeight="1">
      <c r="A184" s="225"/>
    </row>
    <row r="185" ht="15.75" customHeight="1">
      <c r="A185" s="225"/>
    </row>
    <row r="186" ht="15.75" customHeight="1">
      <c r="A186" s="225"/>
    </row>
    <row r="187" ht="15.75" customHeight="1">
      <c r="A187" s="225"/>
    </row>
    <row r="188" ht="15.75" customHeight="1">
      <c r="A188" s="225"/>
    </row>
    <row r="189" ht="15.75" customHeight="1">
      <c r="A189" s="225"/>
    </row>
    <row r="190" ht="15.75" customHeight="1">
      <c r="A190" s="225"/>
    </row>
    <row r="191" ht="15.75" customHeight="1">
      <c r="A191" s="225"/>
    </row>
    <row r="192" ht="15.75" customHeight="1">
      <c r="A192" s="225"/>
    </row>
    <row r="193" ht="15.75" customHeight="1">
      <c r="A193" s="225"/>
    </row>
    <row r="194" ht="15.75" customHeight="1">
      <c r="A194" s="225"/>
    </row>
    <row r="195" ht="15.75" customHeight="1">
      <c r="A195" s="225"/>
    </row>
    <row r="196" ht="15.75" customHeight="1">
      <c r="A196" s="225"/>
    </row>
    <row r="197" ht="15.75" customHeight="1">
      <c r="A197" s="225"/>
    </row>
    <row r="198" ht="15.75" customHeight="1">
      <c r="A198" s="225"/>
    </row>
    <row r="199" ht="15.75" customHeight="1">
      <c r="A199" s="225"/>
    </row>
    <row r="200" ht="15.75" customHeight="1">
      <c r="A200" s="225"/>
    </row>
    <row r="201" ht="15.75" customHeight="1">
      <c r="A201" s="225"/>
    </row>
    <row r="202" ht="15.75" customHeight="1">
      <c r="A202" s="225"/>
    </row>
    <row r="203" ht="15.75" customHeight="1">
      <c r="A203" s="225"/>
    </row>
    <row r="204" ht="15.75" customHeight="1">
      <c r="A204" s="225"/>
    </row>
    <row r="205" ht="15.75" customHeight="1">
      <c r="A205" s="225"/>
    </row>
    <row r="206" ht="15.75" customHeight="1">
      <c r="A206" s="225"/>
    </row>
    <row r="207" ht="15.75" customHeight="1">
      <c r="A207" s="225"/>
    </row>
    <row r="208" ht="15.75" customHeight="1">
      <c r="A208" s="225"/>
    </row>
    <row r="209" ht="15.75" customHeight="1">
      <c r="A209" s="225"/>
    </row>
    <row r="210" ht="15.75" customHeight="1">
      <c r="A210" s="225"/>
    </row>
    <row r="211" ht="15.75" customHeight="1">
      <c r="A211" s="225"/>
    </row>
    <row r="212" ht="15.75" customHeight="1">
      <c r="A212" s="225"/>
    </row>
    <row r="213" ht="15.75" customHeight="1">
      <c r="A213" s="225"/>
    </row>
    <row r="214" ht="15.75" customHeight="1">
      <c r="A214" s="225"/>
    </row>
    <row r="215" ht="15.75" customHeight="1">
      <c r="A215" s="225"/>
    </row>
    <row r="216" ht="15.75" customHeight="1">
      <c r="A216" s="225"/>
    </row>
    <row r="217" ht="15.75" customHeight="1">
      <c r="A217" s="225"/>
    </row>
    <row r="218" ht="15.75" customHeight="1">
      <c r="A218" s="225"/>
    </row>
    <row r="219" ht="15.75" customHeight="1">
      <c r="A219" s="225"/>
    </row>
    <row r="220" ht="15.75" customHeight="1">
      <c r="A220" s="225"/>
    </row>
    <row r="221" ht="15.75" customHeight="1">
      <c r="A221" s="225"/>
    </row>
    <row r="222" ht="15.75" customHeight="1">
      <c r="A222" s="225"/>
    </row>
    <row r="223" ht="15.75" customHeight="1">
      <c r="A223" s="225"/>
    </row>
    <row r="224" ht="15.75" customHeight="1">
      <c r="A224" s="225"/>
    </row>
    <row r="225" ht="15.75" customHeight="1">
      <c r="A225" s="225"/>
    </row>
    <row r="226" ht="15.75" customHeight="1">
      <c r="A226" s="225"/>
    </row>
    <row r="227" ht="15.75" customHeight="1">
      <c r="A227" s="225"/>
    </row>
    <row r="228" ht="15.75" customHeight="1">
      <c r="A228" s="225"/>
    </row>
    <row r="229" ht="15.75" customHeight="1">
      <c r="A229" s="225"/>
    </row>
    <row r="230" ht="15.75" customHeight="1">
      <c r="A230" s="225"/>
    </row>
    <row r="231" ht="15.75" customHeight="1">
      <c r="A231" s="225"/>
    </row>
    <row r="232" ht="15.75" customHeight="1">
      <c r="A232" s="225"/>
    </row>
    <row r="233" ht="15.75" customHeight="1">
      <c r="A233" s="225"/>
    </row>
    <row r="234" ht="15.75" customHeight="1">
      <c r="A234" s="225"/>
    </row>
    <row r="235" ht="15.75" customHeight="1">
      <c r="A235" s="225"/>
    </row>
    <row r="236" ht="15.75" customHeight="1">
      <c r="A236" s="225"/>
    </row>
    <row r="237" ht="15.75" customHeight="1">
      <c r="A237" s="225"/>
    </row>
    <row r="238" ht="15.75" customHeight="1">
      <c r="A238" s="225"/>
    </row>
    <row r="239" ht="15.75" customHeight="1">
      <c r="A239" s="225"/>
    </row>
    <row r="240" ht="15.75" customHeight="1">
      <c r="A240" s="225"/>
    </row>
    <row r="241" ht="15.75" customHeight="1">
      <c r="A241" s="225"/>
    </row>
    <row r="242" ht="15.75" customHeight="1">
      <c r="A242" s="225"/>
    </row>
    <row r="243" ht="15.75" customHeight="1">
      <c r="A243" s="225"/>
    </row>
    <row r="244" ht="15.75" customHeight="1">
      <c r="A244" s="225"/>
    </row>
    <row r="245" ht="15.75" customHeight="1">
      <c r="A245" s="225"/>
    </row>
    <row r="246" ht="15.75" customHeight="1">
      <c r="A246" s="225"/>
    </row>
    <row r="247" ht="15.75" customHeight="1">
      <c r="A247" s="225"/>
    </row>
    <row r="248" ht="15.75" customHeight="1">
      <c r="A248" s="225"/>
    </row>
    <row r="249" ht="15.75" customHeight="1">
      <c r="A249" s="225"/>
    </row>
    <row r="250" ht="15.75" customHeight="1">
      <c r="A250" s="225"/>
    </row>
    <row r="251" ht="15.75" customHeight="1">
      <c r="A251" s="225"/>
    </row>
    <row r="252" ht="15.75" customHeight="1">
      <c r="A252" s="225"/>
    </row>
    <row r="253" ht="15.75" customHeight="1">
      <c r="A253" s="225"/>
    </row>
    <row r="254" ht="15.75" customHeight="1">
      <c r="A254" s="225"/>
    </row>
    <row r="255" ht="15.75" customHeight="1">
      <c r="A255" s="225"/>
    </row>
    <row r="256" ht="15.75" customHeight="1">
      <c r="A256" s="225"/>
    </row>
    <row r="257" ht="15.75" customHeight="1">
      <c r="A257" s="225"/>
    </row>
    <row r="258" ht="15.75" customHeight="1">
      <c r="A258" s="225"/>
    </row>
    <row r="259" ht="15.75" customHeight="1">
      <c r="A259" s="225"/>
    </row>
    <row r="260" ht="15.75" customHeight="1">
      <c r="A260" s="225"/>
    </row>
    <row r="261" ht="15.75" customHeight="1">
      <c r="A261" s="225"/>
    </row>
    <row r="262" ht="15.75" customHeight="1">
      <c r="A262" s="225"/>
    </row>
    <row r="263" ht="15.75" customHeight="1">
      <c r="A263" s="225"/>
    </row>
    <row r="264" ht="15.75" customHeight="1">
      <c r="A264" s="225"/>
    </row>
    <row r="265" ht="15.75" customHeight="1">
      <c r="A265" s="225"/>
    </row>
    <row r="266" ht="15.75" customHeight="1">
      <c r="A266" s="225"/>
    </row>
    <row r="267" ht="15.75" customHeight="1">
      <c r="A267" s="225"/>
    </row>
    <row r="268" ht="15.75" customHeight="1">
      <c r="A268" s="225"/>
    </row>
    <row r="269" ht="15.75" customHeight="1">
      <c r="A269" s="225"/>
    </row>
    <row r="270" ht="15.75" customHeight="1">
      <c r="A270" s="225"/>
    </row>
    <row r="271" ht="15.75" customHeight="1">
      <c r="A271" s="225"/>
    </row>
    <row r="272" ht="15.75" customHeight="1">
      <c r="A272" s="225"/>
    </row>
    <row r="273" ht="15.75" customHeight="1">
      <c r="A273" s="225"/>
    </row>
    <row r="274" ht="15.75" customHeight="1">
      <c r="A274" s="225"/>
    </row>
    <row r="275" ht="15.75" customHeight="1">
      <c r="A275" s="225"/>
    </row>
    <row r="276" ht="15.75" customHeight="1">
      <c r="A276" s="225"/>
    </row>
    <row r="277" ht="15.75" customHeight="1">
      <c r="A277" s="225"/>
    </row>
    <row r="278" ht="15.75" customHeight="1">
      <c r="A278" s="225"/>
    </row>
    <row r="279" ht="15.75" customHeight="1">
      <c r="A279" s="225"/>
    </row>
    <row r="280" ht="15.75" customHeight="1">
      <c r="A280" s="225"/>
    </row>
    <row r="281" ht="15.75" customHeight="1">
      <c r="A281" s="225"/>
    </row>
    <row r="282" ht="15.75" customHeight="1">
      <c r="A282" s="225"/>
    </row>
    <row r="283" ht="15.75" customHeight="1">
      <c r="A283" s="225"/>
    </row>
    <row r="284" ht="15.75" customHeight="1">
      <c r="A284" s="225"/>
    </row>
    <row r="285" ht="15.75" customHeight="1">
      <c r="A285" s="225"/>
    </row>
    <row r="286" ht="15.75" customHeight="1">
      <c r="A286" s="225"/>
    </row>
    <row r="287" ht="15.75" customHeight="1">
      <c r="A287" s="225"/>
    </row>
    <row r="288" ht="15.75" customHeight="1">
      <c r="A288" s="225"/>
    </row>
    <row r="289" ht="15.75" customHeight="1">
      <c r="A289" s="225"/>
    </row>
    <row r="290" ht="15.75" customHeight="1">
      <c r="A290" s="225"/>
    </row>
    <row r="291" ht="15.75" customHeight="1">
      <c r="A291" s="225"/>
    </row>
    <row r="292" ht="15.75" customHeight="1">
      <c r="A292" s="225"/>
    </row>
    <row r="293" ht="15.75" customHeight="1">
      <c r="A293" s="225"/>
    </row>
    <row r="294" ht="15.75" customHeight="1">
      <c r="A294" s="225"/>
    </row>
    <row r="295" ht="15.75" customHeight="1">
      <c r="A295" s="225"/>
    </row>
    <row r="296" ht="15.75" customHeight="1">
      <c r="A296" s="225"/>
    </row>
    <row r="297" ht="15.75" customHeight="1">
      <c r="A297" s="225"/>
    </row>
    <row r="298" ht="15.75" customHeight="1">
      <c r="A298" s="225"/>
    </row>
    <row r="299" ht="15.75" customHeight="1">
      <c r="A299" s="225"/>
    </row>
    <row r="300" ht="15.75" customHeight="1">
      <c r="A300" s="225"/>
    </row>
    <row r="301" ht="15.75" customHeight="1">
      <c r="A301" s="225"/>
    </row>
    <row r="302" ht="15.75" customHeight="1">
      <c r="A302" s="225"/>
    </row>
    <row r="303" ht="15.75" customHeight="1">
      <c r="A303" s="225"/>
    </row>
    <row r="304" ht="15.75" customHeight="1">
      <c r="A304" s="225"/>
    </row>
    <row r="305" ht="15.75" customHeight="1">
      <c r="A305" s="225"/>
    </row>
    <row r="306" ht="15.75" customHeight="1">
      <c r="A306" s="225"/>
    </row>
    <row r="307" ht="15.75" customHeight="1">
      <c r="A307" s="225"/>
    </row>
    <row r="308" ht="15.75" customHeight="1">
      <c r="A308" s="225"/>
    </row>
    <row r="309" ht="15.75" customHeight="1">
      <c r="A309" s="225"/>
    </row>
    <row r="310" ht="15.75" customHeight="1">
      <c r="A310" s="225"/>
    </row>
    <row r="311" ht="15.75" customHeight="1">
      <c r="A311" s="225"/>
    </row>
    <row r="312" ht="15.75" customHeight="1">
      <c r="A312" s="225"/>
    </row>
    <row r="313" ht="15.75" customHeight="1">
      <c r="A313" s="225"/>
    </row>
    <row r="314" ht="15.75" customHeight="1">
      <c r="A314" s="225"/>
    </row>
    <row r="315" ht="15.75" customHeight="1">
      <c r="A315" s="225"/>
    </row>
    <row r="316" ht="15.75" customHeight="1">
      <c r="A316" s="225"/>
    </row>
    <row r="317" ht="15.75" customHeight="1">
      <c r="A317" s="225"/>
    </row>
    <row r="318" ht="15.75" customHeight="1">
      <c r="A318" s="225"/>
    </row>
    <row r="319" ht="15.75" customHeight="1">
      <c r="A319" s="225"/>
    </row>
    <row r="320" ht="15.75" customHeight="1">
      <c r="A320" s="225"/>
    </row>
    <row r="321" ht="15.75" customHeight="1">
      <c r="A321" s="225"/>
    </row>
    <row r="322" ht="15.75" customHeight="1">
      <c r="A322" s="225"/>
    </row>
    <row r="323" ht="15.75" customHeight="1">
      <c r="A323" s="225"/>
    </row>
    <row r="324" ht="15.75" customHeight="1">
      <c r="A324" s="225"/>
    </row>
    <row r="325" ht="15.75" customHeight="1">
      <c r="A325" s="225"/>
    </row>
    <row r="326" ht="15.75" customHeight="1">
      <c r="A326" s="225"/>
    </row>
    <row r="327" ht="15.75" customHeight="1">
      <c r="A327" s="225"/>
    </row>
    <row r="328" ht="15.75" customHeight="1">
      <c r="A328" s="225"/>
    </row>
    <row r="329" ht="15.75" customHeight="1">
      <c r="A329" s="225"/>
    </row>
    <row r="330" ht="15.75" customHeight="1">
      <c r="A330" s="225"/>
    </row>
    <row r="331" ht="15.75" customHeight="1">
      <c r="A331" s="225"/>
    </row>
    <row r="332" ht="15.75" customHeight="1">
      <c r="A332" s="225"/>
    </row>
    <row r="333" ht="15.75" customHeight="1">
      <c r="A333" s="225"/>
    </row>
    <row r="334" ht="15.75" customHeight="1">
      <c r="A334" s="225"/>
    </row>
    <row r="335" ht="15.75" customHeight="1">
      <c r="A335" s="225"/>
    </row>
    <row r="336" ht="15.75" customHeight="1">
      <c r="A336" s="225"/>
    </row>
    <row r="337" ht="15.75" customHeight="1">
      <c r="A337" s="225"/>
    </row>
    <row r="338" ht="15.75" customHeight="1">
      <c r="A338" s="225"/>
    </row>
    <row r="339" ht="15.75" customHeight="1">
      <c r="A339" s="225"/>
    </row>
    <row r="340" ht="15.75" customHeight="1">
      <c r="A340" s="225"/>
    </row>
    <row r="341" ht="15.75" customHeight="1">
      <c r="A341" s="225"/>
    </row>
    <row r="342" ht="15.75" customHeight="1">
      <c r="A342" s="225"/>
    </row>
    <row r="343" ht="15.75" customHeight="1">
      <c r="A343" s="225"/>
    </row>
    <row r="344" ht="15.75" customHeight="1">
      <c r="A344" s="225"/>
    </row>
    <row r="345" ht="15.75" customHeight="1">
      <c r="A345" s="225"/>
    </row>
    <row r="346" ht="15.75" customHeight="1">
      <c r="A346" s="225"/>
    </row>
    <row r="347" ht="15.75" customHeight="1">
      <c r="A347" s="225"/>
    </row>
    <row r="348" ht="15.75" customHeight="1">
      <c r="A348" s="225"/>
    </row>
    <row r="349" ht="15.75" customHeight="1">
      <c r="A349" s="225"/>
    </row>
    <row r="350" ht="15.75" customHeight="1">
      <c r="A350" s="225"/>
    </row>
    <row r="351" ht="15.75" customHeight="1">
      <c r="A351" s="225"/>
    </row>
    <row r="352" ht="15.75" customHeight="1">
      <c r="A352" s="225"/>
    </row>
    <row r="353" ht="15.75" customHeight="1">
      <c r="A353" s="225"/>
    </row>
    <row r="354" ht="15.75" customHeight="1">
      <c r="A354" s="225"/>
    </row>
    <row r="355" ht="15.75" customHeight="1">
      <c r="A355" s="225"/>
    </row>
    <row r="356" ht="15.75" customHeight="1">
      <c r="A356" s="225"/>
    </row>
    <row r="357" ht="15.75" customHeight="1">
      <c r="A357" s="225"/>
    </row>
    <row r="358" ht="15.75" customHeight="1">
      <c r="A358" s="225"/>
    </row>
    <row r="359" ht="15.75" customHeight="1">
      <c r="A359" s="225"/>
    </row>
    <row r="360" ht="15.75" customHeight="1">
      <c r="A360" s="225"/>
    </row>
    <row r="361" ht="15.75" customHeight="1">
      <c r="A361" s="225"/>
    </row>
    <row r="362" ht="15.75" customHeight="1">
      <c r="A362" s="225"/>
    </row>
    <row r="363" ht="15.75" customHeight="1">
      <c r="A363" s="225"/>
    </row>
    <row r="364" ht="15.75" customHeight="1">
      <c r="A364" s="225"/>
    </row>
    <row r="365" ht="15.75" customHeight="1">
      <c r="A365" s="225"/>
    </row>
    <row r="366" ht="15.75" customHeight="1">
      <c r="A366" s="225"/>
    </row>
    <row r="367" ht="15.75" customHeight="1">
      <c r="A367" s="225"/>
    </row>
    <row r="368" ht="15.75" customHeight="1">
      <c r="A368" s="225"/>
    </row>
    <row r="369" ht="15.75" customHeight="1">
      <c r="A369" s="225"/>
    </row>
    <row r="370" ht="15.75" customHeight="1">
      <c r="A370" s="225"/>
    </row>
    <row r="371" ht="15.75" customHeight="1">
      <c r="A371" s="225"/>
    </row>
    <row r="372" ht="15.75" customHeight="1">
      <c r="A372" s="225"/>
    </row>
    <row r="373" ht="15.75" customHeight="1">
      <c r="A373" s="225"/>
    </row>
    <row r="374" ht="15.75" customHeight="1">
      <c r="A374" s="225"/>
    </row>
    <row r="375" ht="15.75" customHeight="1">
      <c r="A375" s="225"/>
    </row>
    <row r="376" ht="15.75" customHeight="1">
      <c r="A376" s="225"/>
    </row>
    <row r="377" ht="15.75" customHeight="1">
      <c r="A377" s="225"/>
    </row>
    <row r="378" ht="15.75" customHeight="1">
      <c r="A378" s="225"/>
    </row>
    <row r="379" ht="15.75" customHeight="1">
      <c r="A379" s="225"/>
    </row>
    <row r="380" ht="15.75" customHeight="1">
      <c r="A380" s="225"/>
    </row>
    <row r="381" ht="15.75" customHeight="1">
      <c r="A381" s="225"/>
    </row>
    <row r="382" ht="15.75" customHeight="1">
      <c r="A382" s="225"/>
    </row>
    <row r="383" ht="15.75" customHeight="1">
      <c r="A383" s="225"/>
    </row>
    <row r="384" ht="15.75" customHeight="1">
      <c r="A384" s="225"/>
    </row>
    <row r="385" ht="15.75" customHeight="1">
      <c r="A385" s="225"/>
    </row>
    <row r="386" ht="15.75" customHeight="1">
      <c r="A386" s="225"/>
    </row>
    <row r="387" ht="15.75" customHeight="1">
      <c r="A387" s="225"/>
    </row>
    <row r="388" ht="15.75" customHeight="1">
      <c r="A388" s="225"/>
    </row>
    <row r="389" ht="15.75" customHeight="1">
      <c r="A389" s="225"/>
    </row>
    <row r="390" ht="15.75" customHeight="1">
      <c r="A390" s="225"/>
    </row>
    <row r="391" ht="15.75" customHeight="1">
      <c r="A391" s="225"/>
    </row>
    <row r="392" ht="15.75" customHeight="1">
      <c r="A392" s="225"/>
    </row>
    <row r="393" ht="15.75" customHeight="1">
      <c r="A393" s="225"/>
    </row>
    <row r="394" ht="15.75" customHeight="1">
      <c r="A394" s="225"/>
    </row>
    <row r="395" ht="15.75" customHeight="1">
      <c r="A395" s="225"/>
    </row>
    <row r="396" ht="15.75" customHeight="1">
      <c r="A396" s="225"/>
    </row>
    <row r="397" ht="15.75" customHeight="1">
      <c r="A397" s="225"/>
    </row>
    <row r="398" ht="15.75" customHeight="1">
      <c r="A398" s="225"/>
    </row>
    <row r="399" ht="15.75" customHeight="1">
      <c r="A399" s="225"/>
    </row>
    <row r="400" ht="15.75" customHeight="1">
      <c r="A400" s="225"/>
    </row>
    <row r="401" ht="15.75" customHeight="1">
      <c r="A401" s="225"/>
    </row>
    <row r="402" ht="15.75" customHeight="1">
      <c r="A402" s="225"/>
    </row>
    <row r="403" ht="15.75" customHeight="1">
      <c r="A403" s="225"/>
    </row>
    <row r="404" ht="15.75" customHeight="1">
      <c r="A404" s="225"/>
    </row>
    <row r="405" ht="15.75" customHeight="1">
      <c r="A405" s="225"/>
    </row>
    <row r="406" ht="15.75" customHeight="1">
      <c r="A406" s="225"/>
    </row>
    <row r="407" ht="15.75" customHeight="1">
      <c r="A407" s="225"/>
    </row>
    <row r="408" ht="15.75" customHeight="1">
      <c r="A408" s="225"/>
    </row>
    <row r="409" ht="15.75" customHeight="1">
      <c r="A409" s="225"/>
    </row>
    <row r="410" ht="15.75" customHeight="1">
      <c r="A410" s="225"/>
    </row>
    <row r="411" ht="15.75" customHeight="1">
      <c r="A411" s="225"/>
    </row>
    <row r="412" ht="15.75" customHeight="1">
      <c r="A412" s="225"/>
    </row>
    <row r="413" ht="15.75" customHeight="1">
      <c r="A413" s="225"/>
    </row>
    <row r="414" ht="15.75" customHeight="1">
      <c r="A414" s="225"/>
    </row>
    <row r="415" ht="15.75" customHeight="1">
      <c r="A415" s="225"/>
    </row>
    <row r="416" ht="15.75" customHeight="1">
      <c r="A416" s="225"/>
    </row>
    <row r="417" ht="15.75" customHeight="1">
      <c r="A417" s="225"/>
    </row>
    <row r="418" ht="15.75" customHeight="1">
      <c r="A418" s="225"/>
    </row>
    <row r="419" ht="15.75" customHeight="1">
      <c r="A419" s="225"/>
    </row>
    <row r="420" ht="15.75" customHeight="1">
      <c r="A420" s="225"/>
    </row>
    <row r="421" ht="15.75" customHeight="1">
      <c r="A421" s="225"/>
    </row>
    <row r="422" ht="15.75" customHeight="1">
      <c r="A422" s="225"/>
    </row>
    <row r="423" ht="15.75" customHeight="1">
      <c r="A423" s="225"/>
    </row>
    <row r="424" ht="15.75" customHeight="1">
      <c r="A424" s="225"/>
    </row>
    <row r="425" ht="15.75" customHeight="1">
      <c r="A425" s="225"/>
    </row>
    <row r="426" ht="15.75" customHeight="1">
      <c r="A426" s="225"/>
    </row>
    <row r="427" ht="15.75" customHeight="1">
      <c r="A427" s="225"/>
    </row>
    <row r="428" ht="15.75" customHeight="1">
      <c r="A428" s="225"/>
    </row>
    <row r="429" ht="15.75" customHeight="1">
      <c r="A429" s="225"/>
    </row>
    <row r="430" ht="15.75" customHeight="1">
      <c r="A430" s="225"/>
    </row>
    <row r="431" ht="15.75" customHeight="1">
      <c r="A431" s="225"/>
    </row>
    <row r="432" ht="15.75" customHeight="1">
      <c r="A432" s="225"/>
    </row>
    <row r="433" ht="15.75" customHeight="1">
      <c r="A433" s="225"/>
    </row>
    <row r="434" ht="15.75" customHeight="1">
      <c r="A434" s="225"/>
    </row>
    <row r="435" ht="15.75" customHeight="1">
      <c r="A435" s="225"/>
    </row>
    <row r="436" ht="15.75" customHeight="1">
      <c r="A436" s="225"/>
    </row>
    <row r="437" ht="15.75" customHeight="1">
      <c r="A437" s="225"/>
    </row>
    <row r="438" ht="15.75" customHeight="1">
      <c r="A438" s="225"/>
    </row>
    <row r="439" ht="15.75" customHeight="1">
      <c r="A439" s="225"/>
    </row>
    <row r="440" ht="15.75" customHeight="1">
      <c r="A440" s="225"/>
    </row>
    <row r="441" ht="15.75" customHeight="1">
      <c r="A441" s="225"/>
    </row>
    <row r="442" ht="15.75" customHeight="1">
      <c r="A442" s="225"/>
    </row>
    <row r="443" ht="15.75" customHeight="1">
      <c r="A443" s="225"/>
    </row>
    <row r="444" ht="15.75" customHeight="1">
      <c r="A444" s="225"/>
    </row>
    <row r="445" ht="15.75" customHeight="1">
      <c r="A445" s="225"/>
    </row>
    <row r="446" ht="15.75" customHeight="1">
      <c r="A446" s="225"/>
    </row>
    <row r="447" ht="15.75" customHeight="1">
      <c r="A447" s="225"/>
    </row>
    <row r="448" ht="15.75" customHeight="1">
      <c r="A448" s="225"/>
    </row>
    <row r="449" ht="15.75" customHeight="1">
      <c r="A449" s="225"/>
    </row>
    <row r="450" ht="15.75" customHeight="1">
      <c r="A450" s="225"/>
    </row>
    <row r="451" ht="15.75" customHeight="1">
      <c r="A451" s="225"/>
    </row>
    <row r="452" ht="15.75" customHeight="1">
      <c r="A452" s="225"/>
    </row>
    <row r="453" ht="15.75" customHeight="1">
      <c r="A453" s="225"/>
    </row>
    <row r="454" ht="15.75" customHeight="1">
      <c r="A454" s="225"/>
    </row>
    <row r="455" ht="15.75" customHeight="1">
      <c r="A455" s="225"/>
    </row>
    <row r="456" ht="15.75" customHeight="1">
      <c r="A456" s="225"/>
    </row>
    <row r="457" ht="15.75" customHeight="1">
      <c r="A457" s="225"/>
    </row>
    <row r="458" ht="15.75" customHeight="1">
      <c r="A458" s="225"/>
    </row>
    <row r="459" ht="15.75" customHeight="1">
      <c r="A459" s="225"/>
    </row>
    <row r="460" ht="15.75" customHeight="1">
      <c r="A460" s="225"/>
    </row>
    <row r="461" ht="15.75" customHeight="1">
      <c r="A461" s="225"/>
    </row>
    <row r="462" ht="15.75" customHeight="1">
      <c r="A462" s="225"/>
    </row>
    <row r="463" ht="15.75" customHeight="1">
      <c r="A463" s="225"/>
    </row>
    <row r="464" ht="15.75" customHeight="1">
      <c r="A464" s="225"/>
    </row>
    <row r="465" ht="15.75" customHeight="1">
      <c r="A465" s="225"/>
    </row>
    <row r="466" ht="15.75" customHeight="1">
      <c r="A466" s="225"/>
    </row>
    <row r="467" ht="15.75" customHeight="1">
      <c r="A467" s="225"/>
    </row>
    <row r="468" ht="15.75" customHeight="1">
      <c r="A468" s="225"/>
    </row>
    <row r="469" ht="15.75" customHeight="1">
      <c r="A469" s="225"/>
    </row>
    <row r="470" ht="15.75" customHeight="1">
      <c r="A470" s="225"/>
    </row>
    <row r="471" ht="15.75" customHeight="1">
      <c r="A471" s="225"/>
    </row>
    <row r="472" ht="15.75" customHeight="1">
      <c r="A472" s="225"/>
    </row>
    <row r="473" ht="15.75" customHeight="1">
      <c r="A473" s="225"/>
    </row>
    <row r="474" ht="15.75" customHeight="1">
      <c r="A474" s="225"/>
    </row>
    <row r="475" ht="15.75" customHeight="1">
      <c r="A475" s="225"/>
    </row>
    <row r="476" ht="15.75" customHeight="1">
      <c r="A476" s="225"/>
    </row>
    <row r="477" ht="15.75" customHeight="1">
      <c r="A477" s="225"/>
    </row>
    <row r="478" ht="15.75" customHeight="1">
      <c r="A478" s="225"/>
    </row>
    <row r="479" ht="15.75" customHeight="1">
      <c r="A479" s="225"/>
    </row>
    <row r="480" ht="15.75" customHeight="1">
      <c r="A480" s="225"/>
    </row>
    <row r="481" ht="15.75" customHeight="1">
      <c r="A481" s="225"/>
    </row>
    <row r="482" ht="15.75" customHeight="1">
      <c r="A482" s="225"/>
    </row>
    <row r="483" ht="15.75" customHeight="1">
      <c r="A483" s="225"/>
    </row>
    <row r="484" ht="15.75" customHeight="1">
      <c r="A484" s="225"/>
    </row>
    <row r="485" ht="15.75" customHeight="1">
      <c r="A485" s="225"/>
    </row>
    <row r="486" ht="15.75" customHeight="1">
      <c r="A486" s="225"/>
    </row>
    <row r="487" ht="15.75" customHeight="1">
      <c r="A487" s="225"/>
    </row>
    <row r="488" ht="15.75" customHeight="1">
      <c r="A488" s="225"/>
    </row>
    <row r="489" ht="15.75" customHeight="1">
      <c r="A489" s="225"/>
    </row>
    <row r="490" ht="15.75" customHeight="1">
      <c r="A490" s="225"/>
    </row>
    <row r="491" ht="15.75" customHeight="1">
      <c r="A491" s="225"/>
    </row>
    <row r="492" ht="15.75" customHeight="1">
      <c r="A492" s="225"/>
    </row>
    <row r="493" ht="15.75" customHeight="1">
      <c r="A493" s="225"/>
    </row>
    <row r="494" ht="15.75" customHeight="1">
      <c r="A494" s="225"/>
    </row>
    <row r="495" ht="15.75" customHeight="1">
      <c r="A495" s="225"/>
    </row>
    <row r="496" ht="15.75" customHeight="1">
      <c r="A496" s="225"/>
    </row>
    <row r="497" ht="15.75" customHeight="1">
      <c r="A497" s="225"/>
    </row>
    <row r="498" ht="15.75" customHeight="1">
      <c r="A498" s="225"/>
    </row>
    <row r="499" ht="15.75" customHeight="1">
      <c r="A499" s="225"/>
    </row>
    <row r="500" ht="15.75" customHeight="1">
      <c r="A500" s="225"/>
    </row>
    <row r="501" ht="15.75" customHeight="1">
      <c r="A501" s="225"/>
    </row>
    <row r="502" ht="15.75" customHeight="1">
      <c r="A502" s="225"/>
    </row>
    <row r="503" ht="15.75" customHeight="1">
      <c r="A503" s="225"/>
    </row>
    <row r="504" ht="15.75" customHeight="1">
      <c r="A504" s="225"/>
    </row>
    <row r="505" ht="15.75" customHeight="1">
      <c r="A505" s="225"/>
    </row>
    <row r="506" ht="15.75" customHeight="1">
      <c r="A506" s="225"/>
    </row>
    <row r="507" ht="15.75" customHeight="1">
      <c r="A507" s="225"/>
    </row>
    <row r="508" ht="15.75" customHeight="1">
      <c r="A508" s="225"/>
    </row>
    <row r="509" ht="15.75" customHeight="1">
      <c r="A509" s="225"/>
    </row>
    <row r="510" ht="15.75" customHeight="1">
      <c r="A510" s="225"/>
    </row>
    <row r="511" ht="15.75" customHeight="1">
      <c r="A511" s="225"/>
    </row>
    <row r="512" ht="15.75" customHeight="1">
      <c r="A512" s="225"/>
    </row>
    <row r="513" ht="15.75" customHeight="1">
      <c r="A513" s="225"/>
    </row>
    <row r="514" ht="15.75" customHeight="1">
      <c r="A514" s="225"/>
    </row>
    <row r="515" ht="15.75" customHeight="1">
      <c r="A515" s="225"/>
    </row>
    <row r="516" ht="15.75" customHeight="1">
      <c r="A516" s="225"/>
    </row>
    <row r="517" ht="15.75" customHeight="1">
      <c r="A517" s="225"/>
    </row>
    <row r="518" ht="15.75" customHeight="1">
      <c r="A518" s="225"/>
    </row>
    <row r="519" ht="15.75" customHeight="1">
      <c r="A519" s="225"/>
    </row>
    <row r="520" ht="15.75" customHeight="1">
      <c r="A520" s="225"/>
    </row>
    <row r="521" ht="15.75" customHeight="1">
      <c r="A521" s="225"/>
    </row>
    <row r="522" ht="15.75" customHeight="1">
      <c r="A522" s="225"/>
    </row>
    <row r="523" ht="15.75" customHeight="1">
      <c r="A523" s="225"/>
    </row>
    <row r="524" ht="15.75" customHeight="1">
      <c r="A524" s="225"/>
    </row>
    <row r="525" ht="15.75" customHeight="1">
      <c r="A525" s="225"/>
    </row>
    <row r="526" ht="15.75" customHeight="1">
      <c r="A526" s="225"/>
    </row>
    <row r="527" ht="15.75" customHeight="1">
      <c r="A527" s="225"/>
    </row>
    <row r="528" ht="15.75" customHeight="1">
      <c r="A528" s="225"/>
    </row>
    <row r="529" ht="15.75" customHeight="1">
      <c r="A529" s="225"/>
    </row>
    <row r="530" ht="15.75" customHeight="1">
      <c r="A530" s="225"/>
    </row>
    <row r="531" ht="15.75" customHeight="1">
      <c r="A531" s="225"/>
    </row>
    <row r="532" ht="15.75" customHeight="1">
      <c r="A532" s="225"/>
    </row>
    <row r="533" ht="15.75" customHeight="1">
      <c r="A533" s="225"/>
    </row>
    <row r="534" ht="15.75" customHeight="1">
      <c r="A534" s="225"/>
    </row>
    <row r="535" ht="15.75" customHeight="1">
      <c r="A535" s="225"/>
    </row>
    <row r="536" ht="15.75" customHeight="1">
      <c r="A536" s="225"/>
    </row>
    <row r="537" ht="15.75" customHeight="1">
      <c r="A537" s="225"/>
    </row>
    <row r="538" ht="15.75" customHeight="1">
      <c r="A538" s="225"/>
    </row>
    <row r="539" ht="15.75" customHeight="1">
      <c r="A539" s="225"/>
    </row>
    <row r="540" ht="15.75" customHeight="1">
      <c r="A540" s="225"/>
    </row>
    <row r="541" ht="15.75" customHeight="1">
      <c r="A541" s="225"/>
    </row>
    <row r="542" ht="15.75" customHeight="1">
      <c r="A542" s="225"/>
    </row>
    <row r="543" ht="15.75" customHeight="1">
      <c r="A543" s="225"/>
    </row>
    <row r="544" ht="15.75" customHeight="1">
      <c r="A544" s="225"/>
    </row>
    <row r="545" ht="15.75" customHeight="1">
      <c r="A545" s="225"/>
    </row>
    <row r="546" ht="15.75" customHeight="1">
      <c r="A546" s="225"/>
    </row>
    <row r="547" ht="15.75" customHeight="1">
      <c r="A547" s="225"/>
    </row>
    <row r="548" ht="15.75" customHeight="1">
      <c r="A548" s="225"/>
    </row>
    <row r="549" ht="15.75" customHeight="1">
      <c r="A549" s="225"/>
    </row>
    <row r="550" ht="15.75" customHeight="1">
      <c r="A550" s="225"/>
    </row>
    <row r="551" ht="15.75" customHeight="1">
      <c r="A551" s="225"/>
    </row>
    <row r="552" ht="15.75" customHeight="1">
      <c r="A552" s="225"/>
    </row>
    <row r="553" ht="15.75" customHeight="1">
      <c r="A553" s="225"/>
    </row>
    <row r="554" ht="15.75" customHeight="1">
      <c r="A554" s="225"/>
    </row>
    <row r="555" ht="15.75" customHeight="1">
      <c r="A555" s="225"/>
    </row>
    <row r="556" ht="15.75" customHeight="1">
      <c r="A556" s="225"/>
    </row>
    <row r="557" ht="15.75" customHeight="1">
      <c r="A557" s="225"/>
    </row>
    <row r="558" ht="15.75" customHeight="1">
      <c r="A558" s="225"/>
    </row>
    <row r="559" ht="15.75" customHeight="1">
      <c r="A559" s="225"/>
    </row>
    <row r="560" ht="15.75" customHeight="1">
      <c r="A560" s="225"/>
    </row>
    <row r="561" ht="15.75" customHeight="1">
      <c r="A561" s="225"/>
    </row>
    <row r="562" ht="15.75" customHeight="1">
      <c r="A562" s="225"/>
    </row>
    <row r="563" ht="15.75" customHeight="1">
      <c r="A563" s="225"/>
    </row>
    <row r="564" ht="15.75" customHeight="1">
      <c r="A564" s="225"/>
    </row>
    <row r="565" ht="15.75" customHeight="1">
      <c r="A565" s="225"/>
    </row>
    <row r="566" ht="15.75" customHeight="1">
      <c r="A566" s="225"/>
    </row>
    <row r="567" ht="15.75" customHeight="1">
      <c r="A567" s="225"/>
    </row>
    <row r="568" ht="15.75" customHeight="1">
      <c r="A568" s="225"/>
    </row>
    <row r="569" ht="15.75" customHeight="1">
      <c r="A569" s="225"/>
    </row>
    <row r="570" ht="15.75" customHeight="1">
      <c r="A570" s="225"/>
    </row>
    <row r="571" ht="15.75" customHeight="1">
      <c r="A571" s="225"/>
    </row>
    <row r="572" ht="15.75" customHeight="1">
      <c r="A572" s="225"/>
    </row>
    <row r="573" ht="15.75" customHeight="1">
      <c r="A573" s="225"/>
    </row>
    <row r="574" ht="15.75" customHeight="1">
      <c r="A574" s="225"/>
    </row>
    <row r="575" ht="15.75" customHeight="1">
      <c r="A575" s="225"/>
    </row>
    <row r="576" ht="15.75" customHeight="1">
      <c r="A576" s="225"/>
    </row>
    <row r="577" ht="15.75" customHeight="1">
      <c r="A577" s="225"/>
    </row>
    <row r="578" ht="15.75" customHeight="1">
      <c r="A578" s="225"/>
    </row>
    <row r="579" ht="15.75" customHeight="1">
      <c r="A579" s="225"/>
    </row>
    <row r="580" ht="15.75" customHeight="1">
      <c r="A580" s="225"/>
    </row>
    <row r="581" ht="15.75" customHeight="1">
      <c r="A581" s="225"/>
    </row>
    <row r="582" ht="15.75" customHeight="1">
      <c r="A582" s="225"/>
    </row>
    <row r="583" ht="15.75" customHeight="1">
      <c r="A583" s="225"/>
    </row>
    <row r="584" ht="15.75" customHeight="1">
      <c r="A584" s="225"/>
    </row>
    <row r="585" ht="15.75" customHeight="1">
      <c r="A585" s="225"/>
    </row>
    <row r="586" ht="15.75" customHeight="1">
      <c r="A586" s="225"/>
    </row>
    <row r="587" ht="15.75" customHeight="1">
      <c r="A587" s="225"/>
    </row>
    <row r="588" ht="15.75" customHeight="1">
      <c r="A588" s="225"/>
    </row>
    <row r="589" ht="15.75" customHeight="1">
      <c r="A589" s="225"/>
    </row>
    <row r="590" ht="15.75" customHeight="1">
      <c r="A590" s="225"/>
    </row>
    <row r="591" ht="15.75" customHeight="1">
      <c r="A591" s="225"/>
    </row>
    <row r="592" ht="15.75" customHeight="1">
      <c r="A592" s="225"/>
    </row>
    <row r="593" ht="15.75" customHeight="1">
      <c r="A593" s="225"/>
    </row>
    <row r="594" ht="15.75" customHeight="1">
      <c r="A594" s="225"/>
    </row>
    <row r="595" ht="15.75" customHeight="1">
      <c r="A595" s="225"/>
    </row>
    <row r="596" ht="15.75" customHeight="1">
      <c r="A596" s="225"/>
    </row>
    <row r="597" ht="15.75" customHeight="1">
      <c r="A597" s="225"/>
    </row>
    <row r="598" ht="15.75" customHeight="1">
      <c r="A598" s="225"/>
    </row>
    <row r="599" ht="15.75" customHeight="1">
      <c r="A599" s="225"/>
    </row>
    <row r="600" ht="15.75" customHeight="1">
      <c r="A600" s="225"/>
    </row>
    <row r="601" ht="15.75" customHeight="1">
      <c r="A601" s="225"/>
    </row>
    <row r="602" ht="15.75" customHeight="1">
      <c r="A602" s="225"/>
    </row>
    <row r="603" ht="15.75" customHeight="1">
      <c r="A603" s="225"/>
    </row>
    <row r="604" ht="15.75" customHeight="1">
      <c r="A604" s="225"/>
    </row>
    <row r="605" ht="15.75" customHeight="1">
      <c r="A605" s="225"/>
    </row>
    <row r="606" ht="15.75" customHeight="1">
      <c r="A606" s="225"/>
    </row>
    <row r="607" ht="15.75" customHeight="1">
      <c r="A607" s="225"/>
    </row>
    <row r="608" ht="15.75" customHeight="1">
      <c r="A608" s="225"/>
    </row>
    <row r="609" ht="15.75" customHeight="1">
      <c r="A609" s="225"/>
    </row>
    <row r="610" ht="15.75" customHeight="1">
      <c r="A610" s="225"/>
    </row>
    <row r="611" ht="15.75" customHeight="1">
      <c r="A611" s="225"/>
    </row>
    <row r="612" ht="15.75" customHeight="1">
      <c r="A612" s="225"/>
    </row>
    <row r="613" ht="15.75" customHeight="1">
      <c r="A613" s="225"/>
    </row>
    <row r="614" ht="15.75" customHeight="1">
      <c r="A614" s="225"/>
    </row>
    <row r="615" ht="15.75" customHeight="1">
      <c r="A615" s="225"/>
    </row>
    <row r="616" ht="15.75" customHeight="1">
      <c r="A616" s="225"/>
    </row>
    <row r="617" ht="15.75" customHeight="1">
      <c r="A617" s="225"/>
    </row>
    <row r="618" ht="15.75" customHeight="1">
      <c r="A618" s="225"/>
    </row>
    <row r="619" ht="15.75" customHeight="1">
      <c r="A619" s="225"/>
    </row>
    <row r="620" ht="15.75" customHeight="1">
      <c r="A620" s="225"/>
    </row>
    <row r="621" ht="15.75" customHeight="1">
      <c r="A621" s="225"/>
    </row>
    <row r="622" ht="15.75" customHeight="1">
      <c r="A622" s="225"/>
    </row>
    <row r="623" ht="15.75" customHeight="1">
      <c r="A623" s="225"/>
    </row>
    <row r="624" ht="15.75" customHeight="1">
      <c r="A624" s="225"/>
    </row>
    <row r="625" ht="15.75" customHeight="1">
      <c r="A625" s="225"/>
    </row>
    <row r="626" ht="15.75" customHeight="1">
      <c r="A626" s="225"/>
    </row>
    <row r="627" ht="15.75" customHeight="1">
      <c r="A627" s="225"/>
    </row>
    <row r="628" ht="15.75" customHeight="1">
      <c r="A628" s="225"/>
    </row>
    <row r="629" ht="15.75" customHeight="1">
      <c r="A629" s="225"/>
    </row>
    <row r="630" ht="15.75" customHeight="1">
      <c r="A630" s="225"/>
    </row>
    <row r="631" ht="15.75" customHeight="1">
      <c r="A631" s="225"/>
    </row>
    <row r="632" ht="15.75" customHeight="1">
      <c r="A632" s="225"/>
    </row>
    <row r="633" ht="15.75" customHeight="1">
      <c r="A633" s="225"/>
    </row>
    <row r="634" ht="15.75" customHeight="1">
      <c r="A634" s="225"/>
    </row>
    <row r="635" ht="15.75" customHeight="1">
      <c r="A635" s="225"/>
    </row>
    <row r="636" ht="15.75" customHeight="1">
      <c r="A636" s="225"/>
    </row>
    <row r="637" ht="15.75" customHeight="1">
      <c r="A637" s="225"/>
    </row>
    <row r="638" ht="15.75" customHeight="1">
      <c r="A638" s="225"/>
    </row>
    <row r="639" ht="15.75" customHeight="1">
      <c r="A639" s="225"/>
    </row>
    <row r="640" ht="15.75" customHeight="1">
      <c r="A640" s="225"/>
    </row>
    <row r="641" ht="15.75" customHeight="1">
      <c r="A641" s="225"/>
    </row>
    <row r="642" ht="15.75" customHeight="1">
      <c r="A642" s="225"/>
    </row>
    <row r="643" ht="15.75" customHeight="1">
      <c r="A643" s="225"/>
    </row>
    <row r="644" ht="15.75" customHeight="1">
      <c r="A644" s="225"/>
    </row>
    <row r="645" ht="15.75" customHeight="1">
      <c r="A645" s="225"/>
    </row>
    <row r="646" ht="15.75" customHeight="1">
      <c r="A646" s="225"/>
    </row>
    <row r="647" ht="15.75" customHeight="1">
      <c r="A647" s="225"/>
    </row>
    <row r="648" ht="15.75" customHeight="1">
      <c r="A648" s="225"/>
    </row>
    <row r="649" ht="15.75" customHeight="1">
      <c r="A649" s="225"/>
    </row>
    <row r="650" ht="15.75" customHeight="1">
      <c r="A650" s="225"/>
    </row>
    <row r="651" ht="15.75" customHeight="1">
      <c r="A651" s="225"/>
    </row>
    <row r="652" ht="15.75" customHeight="1">
      <c r="A652" s="225"/>
    </row>
    <row r="653" ht="15.75" customHeight="1">
      <c r="A653" s="225"/>
    </row>
    <row r="654" ht="15.75" customHeight="1">
      <c r="A654" s="225"/>
    </row>
    <row r="655" ht="15.75" customHeight="1">
      <c r="A655" s="225"/>
    </row>
    <row r="656" ht="15.75" customHeight="1">
      <c r="A656" s="225"/>
    </row>
    <row r="657" ht="15.75" customHeight="1">
      <c r="A657" s="225"/>
    </row>
    <row r="658" ht="15.75" customHeight="1">
      <c r="A658" s="225"/>
    </row>
    <row r="659" ht="15.75" customHeight="1">
      <c r="A659" s="225"/>
    </row>
    <row r="660" ht="15.75" customHeight="1">
      <c r="A660" s="225"/>
    </row>
    <row r="661" ht="15.75" customHeight="1">
      <c r="A661" s="225"/>
    </row>
    <row r="662" ht="15.75" customHeight="1">
      <c r="A662" s="225"/>
    </row>
    <row r="663" ht="15.75" customHeight="1">
      <c r="A663" s="225"/>
    </row>
    <row r="664" ht="15.75" customHeight="1">
      <c r="A664" s="225"/>
    </row>
    <row r="665" ht="15.75" customHeight="1">
      <c r="A665" s="225"/>
    </row>
    <row r="666" ht="15.75" customHeight="1">
      <c r="A666" s="225"/>
    </row>
    <row r="667" ht="15.75" customHeight="1">
      <c r="A667" s="225"/>
    </row>
    <row r="668" ht="15.75" customHeight="1">
      <c r="A668" s="225"/>
    </row>
    <row r="669" ht="15.75" customHeight="1">
      <c r="A669" s="225"/>
    </row>
    <row r="670" ht="15.75" customHeight="1">
      <c r="A670" s="225"/>
    </row>
    <row r="671" ht="15.75" customHeight="1">
      <c r="A671" s="225"/>
    </row>
    <row r="672" ht="15.75" customHeight="1">
      <c r="A672" s="225"/>
    </row>
    <row r="673" ht="15.75" customHeight="1">
      <c r="A673" s="225"/>
    </row>
    <row r="674" ht="15.75" customHeight="1">
      <c r="A674" s="225"/>
    </row>
    <row r="675" ht="15.75" customHeight="1">
      <c r="A675" s="225"/>
    </row>
    <row r="676" ht="15.75" customHeight="1">
      <c r="A676" s="225"/>
    </row>
    <row r="677" ht="15.75" customHeight="1">
      <c r="A677" s="225"/>
    </row>
    <row r="678" ht="15.75" customHeight="1">
      <c r="A678" s="225"/>
    </row>
    <row r="679" ht="15.75" customHeight="1">
      <c r="A679" s="225"/>
    </row>
    <row r="680" ht="15.75" customHeight="1">
      <c r="A680" s="225"/>
    </row>
    <row r="681" ht="15.75" customHeight="1">
      <c r="A681" s="225"/>
    </row>
    <row r="682" ht="15.75" customHeight="1">
      <c r="A682" s="225"/>
    </row>
    <row r="683" ht="15.75" customHeight="1">
      <c r="A683" s="225"/>
    </row>
    <row r="684" ht="15.75" customHeight="1">
      <c r="A684" s="225"/>
    </row>
    <row r="685" ht="15.75" customHeight="1">
      <c r="A685" s="225"/>
    </row>
    <row r="686" ht="15.75" customHeight="1">
      <c r="A686" s="225"/>
    </row>
    <row r="687" ht="15.75" customHeight="1">
      <c r="A687" s="225"/>
    </row>
    <row r="688" ht="15.75" customHeight="1">
      <c r="A688" s="225"/>
    </row>
    <row r="689" ht="15.75" customHeight="1">
      <c r="A689" s="225"/>
    </row>
    <row r="690" ht="15.75" customHeight="1">
      <c r="A690" s="225"/>
    </row>
    <row r="691" ht="15.75" customHeight="1">
      <c r="A691" s="225"/>
    </row>
    <row r="692" ht="15.75" customHeight="1">
      <c r="A692" s="225"/>
    </row>
    <row r="693" ht="15.75" customHeight="1">
      <c r="A693" s="225"/>
    </row>
    <row r="694" ht="15.75" customHeight="1">
      <c r="A694" s="225"/>
    </row>
    <row r="695" ht="15.75" customHeight="1">
      <c r="A695" s="225"/>
    </row>
    <row r="696" ht="15.75" customHeight="1">
      <c r="A696" s="225"/>
    </row>
    <row r="697" ht="15.75" customHeight="1">
      <c r="A697" s="225"/>
    </row>
    <row r="698" ht="15.75" customHeight="1">
      <c r="A698" s="225"/>
    </row>
    <row r="699" ht="15.75" customHeight="1">
      <c r="A699" s="225"/>
    </row>
    <row r="700" ht="15.75" customHeight="1">
      <c r="A700" s="225"/>
    </row>
    <row r="701" ht="15.75" customHeight="1">
      <c r="A701" s="225"/>
    </row>
    <row r="702" ht="15.75" customHeight="1">
      <c r="A702" s="225"/>
    </row>
    <row r="703" ht="15.75" customHeight="1">
      <c r="A703" s="225"/>
    </row>
    <row r="704" ht="15.75" customHeight="1">
      <c r="A704" s="225"/>
    </row>
    <row r="705" ht="15.75" customHeight="1">
      <c r="A705" s="225"/>
    </row>
    <row r="706" ht="15.75" customHeight="1">
      <c r="A706" s="225"/>
    </row>
    <row r="707" ht="15.75" customHeight="1">
      <c r="A707" s="225"/>
    </row>
    <row r="708" ht="15.75" customHeight="1">
      <c r="A708" s="225"/>
    </row>
    <row r="709" ht="15.75" customHeight="1">
      <c r="A709" s="225"/>
    </row>
    <row r="710" ht="15.75" customHeight="1">
      <c r="A710" s="225"/>
    </row>
    <row r="711" ht="15.75" customHeight="1">
      <c r="A711" s="225"/>
    </row>
    <row r="712" ht="15.75" customHeight="1">
      <c r="A712" s="225"/>
    </row>
    <row r="713" ht="15.75" customHeight="1">
      <c r="A713" s="225"/>
    </row>
    <row r="714" ht="15.75" customHeight="1">
      <c r="A714" s="225"/>
    </row>
    <row r="715" ht="15.75" customHeight="1">
      <c r="A715" s="225"/>
    </row>
    <row r="716" ht="15.75" customHeight="1">
      <c r="A716" s="225"/>
    </row>
    <row r="717" ht="15.75" customHeight="1">
      <c r="A717" s="225"/>
    </row>
    <row r="718" ht="15.75" customHeight="1">
      <c r="A718" s="225"/>
    </row>
    <row r="719" ht="15.75" customHeight="1">
      <c r="A719" s="225"/>
    </row>
    <row r="720" ht="15.75" customHeight="1">
      <c r="A720" s="225"/>
    </row>
    <row r="721" ht="15.75" customHeight="1">
      <c r="A721" s="225"/>
    </row>
    <row r="722" ht="15.75" customHeight="1">
      <c r="A722" s="225"/>
    </row>
    <row r="723" ht="15.75" customHeight="1">
      <c r="A723" s="225"/>
    </row>
    <row r="724" ht="15.75" customHeight="1">
      <c r="A724" s="225"/>
    </row>
    <row r="725" ht="15.75" customHeight="1">
      <c r="A725" s="225"/>
    </row>
    <row r="726" ht="15.75" customHeight="1">
      <c r="A726" s="225"/>
    </row>
    <row r="727" ht="15.75" customHeight="1">
      <c r="A727" s="225"/>
    </row>
    <row r="728" ht="15.75" customHeight="1">
      <c r="A728" s="225"/>
    </row>
    <row r="729" ht="15.75" customHeight="1">
      <c r="A729" s="225"/>
    </row>
    <row r="730" ht="15.75" customHeight="1">
      <c r="A730" s="225"/>
    </row>
    <row r="731" ht="15.75" customHeight="1">
      <c r="A731" s="225"/>
    </row>
    <row r="732" ht="15.75" customHeight="1">
      <c r="A732" s="225"/>
    </row>
    <row r="733" ht="15.75" customHeight="1">
      <c r="A733" s="225"/>
    </row>
    <row r="734" ht="15.75" customHeight="1">
      <c r="A734" s="225"/>
    </row>
    <row r="735" ht="15.75" customHeight="1">
      <c r="A735" s="225"/>
    </row>
    <row r="736" ht="15.75" customHeight="1">
      <c r="A736" s="225"/>
    </row>
    <row r="737" ht="15.75" customHeight="1">
      <c r="A737" s="225"/>
    </row>
    <row r="738" ht="15.75" customHeight="1">
      <c r="A738" s="225"/>
    </row>
    <row r="739" ht="15.75" customHeight="1">
      <c r="A739" s="225"/>
    </row>
    <row r="740" ht="15.75" customHeight="1">
      <c r="A740" s="225"/>
    </row>
    <row r="741" ht="15.75" customHeight="1">
      <c r="A741" s="225"/>
    </row>
    <row r="742" ht="15.75" customHeight="1">
      <c r="A742" s="225"/>
    </row>
    <row r="743" ht="15.75" customHeight="1">
      <c r="A743" s="225"/>
    </row>
    <row r="744" ht="15.75" customHeight="1">
      <c r="A744" s="225"/>
    </row>
    <row r="745" ht="15.75" customHeight="1">
      <c r="A745" s="225"/>
    </row>
    <row r="746" ht="15.75" customHeight="1">
      <c r="A746" s="225"/>
    </row>
    <row r="747" ht="15.75" customHeight="1">
      <c r="A747" s="225"/>
    </row>
    <row r="748" ht="15.75" customHeight="1">
      <c r="A748" s="225"/>
    </row>
    <row r="749" ht="15.75" customHeight="1">
      <c r="A749" s="225"/>
    </row>
    <row r="750" ht="15.75" customHeight="1">
      <c r="A750" s="225"/>
    </row>
    <row r="751" ht="15.75" customHeight="1">
      <c r="A751" s="225"/>
    </row>
    <row r="752" ht="15.75" customHeight="1">
      <c r="A752" s="225"/>
    </row>
    <row r="753" ht="15.75" customHeight="1">
      <c r="A753" s="225"/>
    </row>
    <row r="754" ht="15.75" customHeight="1">
      <c r="A754" s="225"/>
    </row>
    <row r="755" ht="15.75" customHeight="1">
      <c r="A755" s="225"/>
    </row>
    <row r="756" ht="15.75" customHeight="1">
      <c r="A756" s="225"/>
    </row>
    <row r="757" ht="15.75" customHeight="1">
      <c r="A757" s="225"/>
    </row>
    <row r="758" ht="15.75" customHeight="1">
      <c r="A758" s="225"/>
    </row>
    <row r="759" ht="15.75" customHeight="1">
      <c r="A759" s="225"/>
    </row>
    <row r="760" ht="15.75" customHeight="1">
      <c r="A760" s="225"/>
    </row>
    <row r="761" ht="15.75" customHeight="1">
      <c r="A761" s="225"/>
    </row>
    <row r="762" ht="15.75" customHeight="1">
      <c r="A762" s="225"/>
    </row>
    <row r="763" ht="15.75" customHeight="1">
      <c r="A763" s="225"/>
    </row>
    <row r="764" ht="15.75" customHeight="1">
      <c r="A764" s="225"/>
    </row>
    <row r="765" ht="15.75" customHeight="1">
      <c r="A765" s="225"/>
    </row>
    <row r="766" ht="15.75" customHeight="1">
      <c r="A766" s="225"/>
    </row>
    <row r="767" ht="15.75" customHeight="1">
      <c r="A767" s="225"/>
    </row>
    <row r="768" ht="15.75" customHeight="1">
      <c r="A768" s="225"/>
    </row>
    <row r="769" ht="15.75" customHeight="1">
      <c r="A769" s="225"/>
    </row>
    <row r="770" ht="15.75" customHeight="1">
      <c r="A770" s="225"/>
    </row>
    <row r="771" ht="15.75" customHeight="1">
      <c r="A771" s="225"/>
    </row>
    <row r="772" ht="15.75" customHeight="1">
      <c r="A772" s="225"/>
    </row>
    <row r="773" ht="15.75" customHeight="1">
      <c r="A773" s="225"/>
    </row>
    <row r="774" ht="15.75" customHeight="1">
      <c r="A774" s="225"/>
    </row>
    <row r="775" ht="15.75" customHeight="1">
      <c r="A775" s="225"/>
    </row>
    <row r="776" ht="15.75" customHeight="1">
      <c r="A776" s="225"/>
    </row>
    <row r="777" ht="15.75" customHeight="1">
      <c r="A777" s="225"/>
    </row>
    <row r="778" ht="15.75" customHeight="1">
      <c r="A778" s="225"/>
    </row>
    <row r="779" ht="15.75" customHeight="1">
      <c r="A779" s="225"/>
    </row>
    <row r="780" ht="15.75" customHeight="1">
      <c r="A780" s="225"/>
    </row>
    <row r="781" ht="15.75" customHeight="1">
      <c r="A781" s="225"/>
    </row>
    <row r="782" ht="15.75" customHeight="1">
      <c r="A782" s="225"/>
    </row>
    <row r="783" ht="15.75" customHeight="1">
      <c r="A783" s="225"/>
    </row>
    <row r="784" ht="15.75" customHeight="1">
      <c r="A784" s="225"/>
    </row>
    <row r="785" ht="15.75" customHeight="1">
      <c r="A785" s="225"/>
    </row>
    <row r="786" ht="15.75" customHeight="1">
      <c r="A786" s="225"/>
    </row>
    <row r="787" ht="15.75" customHeight="1">
      <c r="A787" s="225"/>
    </row>
    <row r="788" ht="15.75" customHeight="1">
      <c r="A788" s="225"/>
    </row>
    <row r="789" ht="15.75" customHeight="1">
      <c r="A789" s="225"/>
    </row>
    <row r="790" ht="15.75" customHeight="1">
      <c r="A790" s="225"/>
    </row>
    <row r="791" ht="15.75" customHeight="1">
      <c r="A791" s="225"/>
    </row>
    <row r="792" ht="15.75" customHeight="1">
      <c r="A792" s="225"/>
    </row>
    <row r="793" ht="15.75" customHeight="1">
      <c r="A793" s="225"/>
    </row>
    <row r="794" ht="15.75" customHeight="1">
      <c r="A794" s="225"/>
    </row>
    <row r="795" ht="15.75" customHeight="1">
      <c r="A795" s="225"/>
    </row>
    <row r="796" ht="15.75" customHeight="1">
      <c r="A796" s="225"/>
    </row>
    <row r="797" ht="15.75" customHeight="1">
      <c r="A797" s="225"/>
    </row>
    <row r="798" ht="15.75" customHeight="1">
      <c r="A798" s="225"/>
    </row>
    <row r="799" ht="15.75" customHeight="1">
      <c r="A799" s="225"/>
    </row>
    <row r="800" ht="15.75" customHeight="1">
      <c r="A800" s="225"/>
    </row>
    <row r="801" ht="15.75" customHeight="1">
      <c r="A801" s="225"/>
    </row>
    <row r="802" ht="15.75" customHeight="1">
      <c r="A802" s="225"/>
    </row>
    <row r="803" ht="15.75" customHeight="1">
      <c r="A803" s="225"/>
    </row>
    <row r="804" ht="15.75" customHeight="1">
      <c r="A804" s="225"/>
    </row>
    <row r="805" ht="15.75" customHeight="1">
      <c r="A805" s="225"/>
    </row>
    <row r="806" ht="15.75" customHeight="1">
      <c r="A806" s="225"/>
    </row>
    <row r="807" ht="15.75" customHeight="1">
      <c r="A807" s="225"/>
    </row>
    <row r="808" ht="15.75" customHeight="1">
      <c r="A808" s="225"/>
    </row>
    <row r="809" ht="15.75" customHeight="1">
      <c r="A809" s="225"/>
    </row>
    <row r="810" ht="15.75" customHeight="1">
      <c r="A810" s="225"/>
    </row>
    <row r="811" ht="15.75" customHeight="1">
      <c r="A811" s="225"/>
    </row>
    <row r="812" ht="15.75" customHeight="1">
      <c r="A812" s="225"/>
    </row>
    <row r="813" ht="15.75" customHeight="1">
      <c r="A813" s="225"/>
    </row>
    <row r="814" ht="15.75" customHeight="1">
      <c r="A814" s="225"/>
    </row>
    <row r="815" ht="15.75" customHeight="1">
      <c r="A815" s="225"/>
    </row>
    <row r="816" ht="15.75" customHeight="1">
      <c r="A816" s="225"/>
    </row>
    <row r="817" ht="15.75" customHeight="1">
      <c r="A817" s="225"/>
    </row>
    <row r="818" ht="15.75" customHeight="1">
      <c r="A818" s="225"/>
    </row>
    <row r="819" ht="15.75" customHeight="1">
      <c r="A819" s="225"/>
    </row>
    <row r="820" ht="15.75" customHeight="1">
      <c r="A820" s="225"/>
    </row>
    <row r="821" ht="15.75" customHeight="1">
      <c r="A821" s="225"/>
    </row>
    <row r="822" ht="15.75" customHeight="1">
      <c r="A822" s="225"/>
    </row>
    <row r="823" ht="15.75" customHeight="1">
      <c r="A823" s="225"/>
    </row>
    <row r="824" ht="15.75" customHeight="1">
      <c r="A824" s="225"/>
    </row>
    <row r="825" ht="15.75" customHeight="1">
      <c r="A825" s="225"/>
    </row>
    <row r="826" ht="15.75" customHeight="1">
      <c r="A826" s="225"/>
    </row>
    <row r="827" ht="15.75" customHeight="1">
      <c r="A827" s="225"/>
    </row>
    <row r="828" ht="15.75" customHeight="1">
      <c r="A828" s="225"/>
    </row>
    <row r="829" ht="15.75" customHeight="1">
      <c r="A829" s="225"/>
    </row>
    <row r="830" ht="15.75" customHeight="1">
      <c r="A830" s="225"/>
    </row>
    <row r="831" ht="15.75" customHeight="1">
      <c r="A831" s="225"/>
    </row>
    <row r="832" ht="15.75" customHeight="1">
      <c r="A832" s="225"/>
    </row>
    <row r="833" ht="15.75" customHeight="1">
      <c r="A833" s="225"/>
    </row>
    <row r="834" ht="15.75" customHeight="1">
      <c r="A834" s="225"/>
    </row>
    <row r="835" ht="15.75" customHeight="1">
      <c r="A835" s="225"/>
    </row>
    <row r="836" ht="15.75" customHeight="1">
      <c r="A836" s="225"/>
    </row>
    <row r="837" ht="15.75" customHeight="1">
      <c r="A837" s="225"/>
    </row>
    <row r="838" ht="15.75" customHeight="1">
      <c r="A838" s="225"/>
    </row>
    <row r="839" ht="15.75" customHeight="1">
      <c r="A839" s="225"/>
    </row>
    <row r="840" ht="15.75" customHeight="1">
      <c r="A840" s="225"/>
    </row>
    <row r="841" ht="15.75" customHeight="1">
      <c r="A841" s="225"/>
    </row>
    <row r="842" ht="15.75" customHeight="1">
      <c r="A842" s="225"/>
    </row>
    <row r="843" ht="15.75" customHeight="1">
      <c r="A843" s="225"/>
    </row>
    <row r="844" ht="15.75" customHeight="1">
      <c r="A844" s="225"/>
    </row>
    <row r="845" ht="15.75" customHeight="1">
      <c r="A845" s="225"/>
    </row>
    <row r="846" ht="15.75" customHeight="1">
      <c r="A846" s="225"/>
    </row>
    <row r="847" ht="15.75" customHeight="1">
      <c r="A847" s="225"/>
    </row>
    <row r="848" ht="15.75" customHeight="1">
      <c r="A848" s="225"/>
    </row>
    <row r="849" ht="15.75" customHeight="1">
      <c r="A849" s="225"/>
    </row>
    <row r="850" ht="15.75" customHeight="1">
      <c r="A850" s="225"/>
    </row>
    <row r="851" ht="15.75" customHeight="1">
      <c r="A851" s="225"/>
    </row>
    <row r="852" ht="15.75" customHeight="1">
      <c r="A852" s="225"/>
    </row>
    <row r="853" ht="15.75" customHeight="1">
      <c r="A853" s="225"/>
    </row>
    <row r="854" ht="15.75" customHeight="1">
      <c r="A854" s="225"/>
    </row>
    <row r="855" ht="15.75" customHeight="1">
      <c r="A855" s="225"/>
    </row>
    <row r="856" ht="15.75" customHeight="1">
      <c r="A856" s="225"/>
    </row>
    <row r="857" ht="15.75" customHeight="1">
      <c r="A857" s="225"/>
    </row>
    <row r="858" ht="15.75" customHeight="1">
      <c r="A858" s="225"/>
    </row>
    <row r="859" ht="15.75" customHeight="1">
      <c r="A859" s="225"/>
    </row>
    <row r="860" ht="15.75" customHeight="1">
      <c r="A860" s="225"/>
    </row>
    <row r="861" ht="15.75" customHeight="1">
      <c r="A861" s="225"/>
    </row>
    <row r="862" ht="15.75" customHeight="1">
      <c r="A862" s="225"/>
    </row>
    <row r="863" ht="15.75" customHeight="1">
      <c r="A863" s="225"/>
    </row>
    <row r="864" ht="15.75" customHeight="1">
      <c r="A864" s="225"/>
    </row>
    <row r="865" ht="15.75" customHeight="1">
      <c r="A865" s="225"/>
    </row>
    <row r="866" ht="15.75" customHeight="1">
      <c r="A866" s="225"/>
    </row>
    <row r="867" ht="15.75" customHeight="1">
      <c r="A867" s="225"/>
    </row>
    <row r="868" ht="15.75" customHeight="1">
      <c r="A868" s="225"/>
    </row>
    <row r="869" ht="15.75" customHeight="1">
      <c r="A869" s="225"/>
    </row>
    <row r="870" ht="15.75" customHeight="1">
      <c r="A870" s="225"/>
    </row>
    <row r="871" ht="15.75" customHeight="1">
      <c r="A871" s="225"/>
    </row>
    <row r="872" ht="15.75" customHeight="1">
      <c r="A872" s="225"/>
    </row>
    <row r="873" ht="15.75" customHeight="1">
      <c r="A873" s="225"/>
    </row>
    <row r="874" ht="15.75" customHeight="1">
      <c r="A874" s="225"/>
    </row>
    <row r="875" ht="15.75" customHeight="1">
      <c r="A875" s="225"/>
    </row>
    <row r="876" ht="15.75" customHeight="1">
      <c r="A876" s="225"/>
    </row>
    <row r="877" ht="15.75" customHeight="1">
      <c r="A877" s="225"/>
    </row>
    <row r="878" ht="15.75" customHeight="1">
      <c r="A878" s="225"/>
    </row>
    <row r="879" ht="15.75" customHeight="1">
      <c r="A879" s="225"/>
    </row>
    <row r="880" ht="15.75" customHeight="1">
      <c r="A880" s="225"/>
    </row>
    <row r="881" ht="15.75" customHeight="1">
      <c r="A881" s="225"/>
    </row>
    <row r="882" ht="15.75" customHeight="1">
      <c r="A882" s="225"/>
    </row>
    <row r="883" ht="15.75" customHeight="1">
      <c r="A883" s="225"/>
    </row>
    <row r="884" ht="15.75" customHeight="1">
      <c r="A884" s="225"/>
    </row>
    <row r="885" ht="15.75" customHeight="1">
      <c r="A885" s="225"/>
    </row>
    <row r="886" ht="15.75" customHeight="1">
      <c r="A886" s="225"/>
    </row>
    <row r="887" ht="15.75" customHeight="1">
      <c r="A887" s="225"/>
    </row>
    <row r="888" ht="15.75" customHeight="1">
      <c r="A888" s="225"/>
    </row>
    <row r="889" ht="15.75" customHeight="1">
      <c r="A889" s="225"/>
    </row>
    <row r="890" ht="15.75" customHeight="1">
      <c r="A890" s="225"/>
    </row>
    <row r="891" ht="15.75" customHeight="1">
      <c r="A891" s="225"/>
    </row>
    <row r="892" ht="15.75" customHeight="1">
      <c r="A892" s="225"/>
    </row>
    <row r="893" ht="15.75" customHeight="1">
      <c r="A893" s="225"/>
    </row>
    <row r="894" ht="15.75" customHeight="1">
      <c r="A894" s="225"/>
    </row>
    <row r="895" ht="15.75" customHeight="1">
      <c r="A895" s="225"/>
    </row>
    <row r="896" ht="15.75" customHeight="1">
      <c r="A896" s="225"/>
    </row>
    <row r="897" ht="15.75" customHeight="1">
      <c r="A897" s="225"/>
    </row>
    <row r="898" ht="15.75" customHeight="1">
      <c r="A898" s="225"/>
    </row>
    <row r="899" ht="15.75" customHeight="1">
      <c r="A899" s="225"/>
    </row>
    <row r="900" ht="15.75" customHeight="1">
      <c r="A900" s="225"/>
    </row>
    <row r="901" ht="15.75" customHeight="1">
      <c r="A901" s="225"/>
    </row>
    <row r="902" ht="15.75" customHeight="1">
      <c r="A902" s="225"/>
    </row>
    <row r="903" ht="15.75" customHeight="1">
      <c r="A903" s="225"/>
    </row>
    <row r="904" ht="15.75" customHeight="1">
      <c r="A904" s="225"/>
    </row>
    <row r="905" ht="15.75" customHeight="1">
      <c r="A905" s="225"/>
    </row>
    <row r="906" ht="15.75" customHeight="1">
      <c r="A906" s="225"/>
    </row>
    <row r="907" ht="15.75" customHeight="1">
      <c r="A907" s="225"/>
    </row>
    <row r="908" ht="15.75" customHeight="1">
      <c r="A908" s="225"/>
    </row>
    <row r="909" ht="15.75" customHeight="1">
      <c r="A909" s="225"/>
    </row>
    <row r="910" ht="15.75" customHeight="1">
      <c r="A910" s="225"/>
    </row>
    <row r="911" ht="15.75" customHeight="1">
      <c r="A911" s="225"/>
    </row>
    <row r="912" ht="15.75" customHeight="1">
      <c r="A912" s="225"/>
    </row>
    <row r="913" ht="15.75" customHeight="1">
      <c r="A913" s="225"/>
    </row>
    <row r="914" ht="15.75" customHeight="1">
      <c r="A914" s="225"/>
    </row>
    <row r="915" ht="15.75" customHeight="1">
      <c r="A915" s="225"/>
    </row>
    <row r="916" ht="15.75" customHeight="1">
      <c r="A916" s="225"/>
    </row>
    <row r="917" ht="15.75" customHeight="1">
      <c r="A917" s="225"/>
    </row>
    <row r="918" ht="15.75" customHeight="1">
      <c r="A918" s="225"/>
    </row>
    <row r="919" ht="15.75" customHeight="1">
      <c r="A919" s="225"/>
    </row>
    <row r="920" ht="15.75" customHeight="1">
      <c r="A920" s="225"/>
    </row>
    <row r="921" ht="15.75" customHeight="1">
      <c r="A921" s="225"/>
    </row>
    <row r="922" ht="15.75" customHeight="1">
      <c r="A922" s="225"/>
    </row>
    <row r="923" ht="15.75" customHeight="1">
      <c r="A923" s="225"/>
    </row>
    <row r="924" ht="15.75" customHeight="1">
      <c r="A924" s="225"/>
    </row>
    <row r="925" ht="15.75" customHeight="1">
      <c r="A925" s="225"/>
    </row>
    <row r="926" ht="15.75" customHeight="1">
      <c r="A926" s="225"/>
    </row>
    <row r="927" ht="15.75" customHeight="1">
      <c r="A927" s="225"/>
    </row>
    <row r="928" ht="15.75" customHeight="1">
      <c r="A928" s="225"/>
    </row>
    <row r="929" ht="15.75" customHeight="1">
      <c r="A929" s="225"/>
    </row>
    <row r="930" ht="15.75" customHeight="1">
      <c r="A930" s="225"/>
    </row>
    <row r="931" ht="15.75" customHeight="1">
      <c r="A931" s="225"/>
    </row>
    <row r="932" ht="15.75" customHeight="1">
      <c r="A932" s="225"/>
    </row>
    <row r="933" ht="15.75" customHeight="1">
      <c r="A933" s="225"/>
    </row>
    <row r="934" ht="15.75" customHeight="1">
      <c r="A934" s="225"/>
    </row>
    <row r="935" ht="15.75" customHeight="1">
      <c r="A935" s="225"/>
    </row>
    <row r="936" ht="15.75" customHeight="1">
      <c r="A936" s="225"/>
    </row>
    <row r="937" ht="15.75" customHeight="1">
      <c r="A937" s="225"/>
    </row>
    <row r="938" ht="15.75" customHeight="1">
      <c r="A938" s="225"/>
    </row>
    <row r="939" ht="15.75" customHeight="1">
      <c r="A939" s="225"/>
    </row>
    <row r="940" ht="15.75" customHeight="1">
      <c r="A940" s="225"/>
    </row>
    <row r="941" ht="15.75" customHeight="1">
      <c r="A941" s="225"/>
    </row>
    <row r="942" ht="15.75" customHeight="1">
      <c r="A942" s="225"/>
    </row>
    <row r="943" ht="15.75" customHeight="1">
      <c r="A943" s="225"/>
    </row>
    <row r="944" ht="15.75" customHeight="1">
      <c r="A944" s="225"/>
    </row>
    <row r="945" ht="15.75" customHeight="1">
      <c r="A945" s="225"/>
    </row>
    <row r="946" ht="15.75" customHeight="1">
      <c r="A946" s="225"/>
    </row>
    <row r="947" ht="15.75" customHeight="1">
      <c r="A947" s="225"/>
    </row>
    <row r="948" ht="15.75" customHeight="1">
      <c r="A948" s="225"/>
    </row>
    <row r="949" ht="15.75" customHeight="1">
      <c r="A949" s="225"/>
    </row>
    <row r="950" ht="15.75" customHeight="1">
      <c r="A950" s="225"/>
    </row>
    <row r="951" ht="15.75" customHeight="1">
      <c r="A951" s="225"/>
    </row>
    <row r="952" ht="15.75" customHeight="1">
      <c r="A952" s="225"/>
    </row>
    <row r="953" ht="15.75" customHeight="1">
      <c r="A953" s="225"/>
    </row>
    <row r="954" ht="15.75" customHeight="1">
      <c r="A954" s="225"/>
    </row>
    <row r="955" ht="15.75" customHeight="1">
      <c r="A955" s="225"/>
    </row>
    <row r="956" ht="15.75" customHeight="1">
      <c r="A956" s="225"/>
    </row>
    <row r="957" ht="15.75" customHeight="1">
      <c r="A957" s="225"/>
    </row>
    <row r="958" ht="15.75" customHeight="1">
      <c r="A958" s="225"/>
    </row>
    <row r="959" ht="15.75" customHeight="1">
      <c r="A959" s="225"/>
    </row>
    <row r="960" ht="15.75" customHeight="1">
      <c r="A960" s="225"/>
    </row>
    <row r="961" ht="15.75" customHeight="1">
      <c r="A961" s="225"/>
    </row>
    <row r="962" ht="15.75" customHeight="1">
      <c r="A962" s="225"/>
    </row>
    <row r="963" ht="15.75" customHeight="1">
      <c r="A963" s="225"/>
    </row>
    <row r="964" ht="15.75" customHeight="1">
      <c r="A964" s="225"/>
    </row>
    <row r="965" ht="15.75" customHeight="1">
      <c r="A965" s="225"/>
    </row>
    <row r="966" ht="15.75" customHeight="1">
      <c r="A966" s="225"/>
    </row>
    <row r="967" ht="15.75" customHeight="1">
      <c r="A967" s="225"/>
    </row>
    <row r="968" ht="15.75" customHeight="1">
      <c r="A968" s="225"/>
    </row>
    <row r="969" ht="15.75" customHeight="1">
      <c r="A969" s="225"/>
    </row>
    <row r="970" ht="15.75" customHeight="1">
      <c r="A970" s="225"/>
    </row>
    <row r="971" ht="15.75" customHeight="1">
      <c r="A971" s="225"/>
    </row>
    <row r="972" ht="15.75" customHeight="1">
      <c r="A972" s="225"/>
    </row>
    <row r="973" ht="15.75" customHeight="1">
      <c r="A973" s="225"/>
    </row>
    <row r="974" ht="15.75" customHeight="1">
      <c r="A974" s="225"/>
    </row>
    <row r="975" ht="15.75" customHeight="1">
      <c r="A975" s="225"/>
    </row>
    <row r="976" ht="15.75" customHeight="1">
      <c r="A976" s="225"/>
    </row>
    <row r="977" ht="15.75" customHeight="1">
      <c r="A977" s="225"/>
    </row>
    <row r="978" ht="15.75" customHeight="1">
      <c r="A978" s="225"/>
    </row>
    <row r="979" ht="15.75" customHeight="1">
      <c r="A979" s="225"/>
    </row>
    <row r="980" ht="15.75" customHeight="1">
      <c r="A980" s="225"/>
    </row>
    <row r="981" ht="15.75" customHeight="1">
      <c r="A981" s="225"/>
    </row>
    <row r="982" ht="15.75" customHeight="1">
      <c r="A982" s="225"/>
    </row>
    <row r="983" ht="15.75" customHeight="1">
      <c r="A983" s="225"/>
    </row>
    <row r="984" ht="15.75" customHeight="1">
      <c r="A984" s="225"/>
    </row>
    <row r="985" ht="15.75" customHeight="1">
      <c r="A985" s="225"/>
    </row>
    <row r="986" ht="15.75" customHeight="1">
      <c r="A986" s="225"/>
    </row>
    <row r="987" ht="15.75" customHeight="1">
      <c r="A987" s="225"/>
    </row>
    <row r="988" ht="15.75" customHeight="1">
      <c r="A988" s="225"/>
    </row>
    <row r="989" ht="15.75" customHeight="1">
      <c r="A989" s="225"/>
    </row>
    <row r="990" ht="15.75" customHeight="1">
      <c r="A990" s="225"/>
    </row>
    <row r="991" ht="15.75" customHeight="1">
      <c r="A991" s="225"/>
    </row>
    <row r="992" ht="15.75" customHeight="1">
      <c r="A992" s="225"/>
    </row>
    <row r="993" ht="15.75" customHeight="1">
      <c r="A993" s="225"/>
    </row>
    <row r="994" ht="15.75" customHeight="1">
      <c r="A994" s="225"/>
    </row>
    <row r="995" ht="15.75" customHeight="1">
      <c r="A995" s="225"/>
    </row>
    <row r="996" ht="15.75" customHeight="1">
      <c r="A996" s="225"/>
    </row>
    <row r="997" ht="15.75" customHeight="1">
      <c r="A997" s="225"/>
    </row>
    <row r="998" ht="15.75" customHeight="1">
      <c r="A998" s="225"/>
    </row>
    <row r="999" ht="15.75" customHeight="1">
      <c r="A999" s="225"/>
    </row>
    <row r="1000" ht="15.75" customHeight="1">
      <c r="A1000" s="225"/>
    </row>
  </sheetData>
  <mergeCells count="44">
    <mergeCell ref="E20:G20"/>
    <mergeCell ref="H20:J20"/>
    <mergeCell ref="K20:M20"/>
    <mergeCell ref="N20:P20"/>
    <mergeCell ref="T20:T21"/>
    <mergeCell ref="U20:U21"/>
    <mergeCell ref="V20:V21"/>
    <mergeCell ref="W20:Y20"/>
    <mergeCell ref="Z20:AB20"/>
    <mergeCell ref="AC20:AE20"/>
    <mergeCell ref="N5:P5"/>
    <mergeCell ref="Q5:S5"/>
    <mergeCell ref="T5:T6"/>
    <mergeCell ref="U5:U6"/>
    <mergeCell ref="V5:V6"/>
    <mergeCell ref="D18:M19"/>
    <mergeCell ref="B20:D20"/>
    <mergeCell ref="Q20:S20"/>
    <mergeCell ref="W5:Y5"/>
    <mergeCell ref="Z5:AB5"/>
    <mergeCell ref="W19:AE19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AR19:BF19"/>
    <mergeCell ref="AR20:AT20"/>
    <mergeCell ref="AU20:AW20"/>
    <mergeCell ref="AX20:AZ20"/>
    <mergeCell ref="BA20:BC20"/>
    <mergeCell ref="BD20:BF20"/>
    <mergeCell ref="D3:M4"/>
    <mergeCell ref="W4:AE4"/>
    <mergeCell ref="AR4:BF4"/>
    <mergeCell ref="B5:D5"/>
    <mergeCell ref="E5:G5"/>
    <mergeCell ref="H5:J5"/>
    <mergeCell ref="K5:M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NCAA EBIPS 5</dc:creator>
</cp:coreProperties>
</file>