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15" yWindow="-15" windowWidth="9585" windowHeight="7650"/>
  </bookViews>
  <sheets>
    <sheet name="Продукция" sheetId="1" r:id="rId1"/>
    <sheet name="Чек" sheetId="2" r:id="rId2"/>
    <sheet name="Ценники" sheetId="3" r:id="rId3"/>
    <sheet name="ценники стикеры" sheetId="7" r:id="rId4"/>
    <sheet name="Списание" sheetId="8" r:id="rId5"/>
    <sheet name="Ценники привода" sheetId="4" r:id="rId6"/>
    <sheet name="Отчет" sheetId="6" r:id="rId7"/>
  </sheets>
  <definedNames>
    <definedName name="_xlnm.Print_Area" localSheetId="1">'Чек'!$A$1:$J$45</definedName>
    <definedName name="_xlnm.Print_Area" localSheetId="3">'ценники стикеры'!$A$1:$D$45</definedName>
    <definedName name="_xlnm.Print_Area" localSheetId="4">'Списание'!$A$2:$F$36</definedName>
    <definedName name="_xlnm.Print_Area" localSheetId="6">'Отчет'!$A$2:$H$67</definedName>
  </definedNames>
  <calcPr calcId="125725" fullCalcOnLoad="1"/>
</workbook>
</file>

<file path=xl/sharedStrings.xml><?xml version="1.0" encoding="utf-8"?>
<sst xmlns="http://schemas.openxmlformats.org/spreadsheetml/2006/main" count="7538" uniqueCount="7538">
  <si>
    <t>ИП Шумилов А.В.</t>
  </si>
  <si>
    <t>ИНН</t>
  </si>
  <si>
    <t>Внести в чек артикулы и количество, названия и стоимость проставляется .</t>
  </si>
  <si>
    <t>Г.Н.Новгород, ул. Окский съезд 2, цокольный этаж.</t>
  </si>
  <si>
    <t>Дата:</t>
  </si>
  <si>
    <t xml:space="preserve">Товарный чек    №</t>
  </si>
  <si>
    <t>Тел:</t>
  </si>
  <si>
    <t>4-160-140</t>
  </si>
  <si>
    <t>СКИДКА(%)</t>
  </si>
  <si>
    <t>№</t>
  </si>
  <si>
    <t>Артикул</t>
  </si>
  <si>
    <t>Наименование</t>
  </si>
  <si>
    <t>Кол-во</t>
  </si>
  <si>
    <t>Цена</t>
  </si>
  <si>
    <t>Стоимость</t>
  </si>
  <si>
    <t>Остаток</t>
  </si>
  <si>
    <t>В отчете осталось строк:</t>
  </si>
  <si>
    <t xml:space="preserve"> </t>
  </si>
  <si>
    <t>&lt;-----Сюда ничего не вписывать!!</t>
  </si>
  <si>
    <t>Итого:</t>
  </si>
  <si>
    <t>Продавец:</t>
  </si>
  <si>
    <t>М.П.</t>
  </si>
  <si>
    <t>Гарантийный срок на пневматику и электронику 1 месяц. Гарантия не распространяется на идущие в комплекте З/У и аккумуляторы (идут бонусом). Максимальная скидка на группу "Оружие" 5%. На товары с пометкой (Акция) и комиссионные скидки не распространяются.</t>
  </si>
  <si>
    <t>SSOBBMCF</t>
  </si>
  <si>
    <t>SSOADLCF</t>
  </si>
  <si>
    <t>SSOBBR1</t>
  </si>
  <si>
    <t>SSORD991</t>
  </si>
  <si>
    <t>Прописываем АРТИКУЛЫ в верхней строчке ценников или</t>
  </si>
  <si>
    <t>SSONRP1</t>
  </si>
  <si>
    <t>SSOLZK1</t>
  </si>
  <si>
    <t>SSOLGT1</t>
  </si>
  <si>
    <t>SSOEGR1</t>
  </si>
  <si>
    <t>задаем начальный номер по базе и жмем кнопку ПЕЧАТЬ</t>
  </si>
  <si>
    <t>Номер:</t>
  </si>
  <si>
    <t>ssoak2mod</t>
  </si>
  <si>
    <t>ssosvd2mod</t>
  </si>
  <si>
    <t>ssoak4762mod</t>
  </si>
  <si>
    <t xml:space="preserve">  </t>
  </si>
  <si>
    <t>Полное название</t>
  </si>
  <si>
    <t>штрих-код</t>
  </si>
  <si>
    <t>кол-во</t>
  </si>
  <si>
    <t>Комплектность</t>
  </si>
  <si>
    <t>Скорость</t>
  </si>
  <si>
    <t>Материалы</t>
  </si>
  <si>
    <t>Акция</t>
  </si>
  <si>
    <t>Цвет</t>
  </si>
  <si>
    <t>Страна</t>
  </si>
  <si>
    <t>Брэнд</t>
  </si>
  <si>
    <t xml:space="preserve">Подраздел </t>
  </si>
  <si>
    <t>Основной раздел</t>
  </si>
  <si>
    <t>Модель</t>
  </si>
  <si>
    <t>Описание</t>
  </si>
  <si>
    <t>миниатюра</t>
  </si>
  <si>
    <t>Фото1</t>
  </si>
  <si>
    <t>Фото2</t>
  </si>
  <si>
    <t>Фото3</t>
  </si>
  <si>
    <t>Фото4</t>
  </si>
  <si>
    <t>A&amp;K</t>
  </si>
  <si>
    <t>A&amp;K LR-300 Short</t>
  </si>
  <si>
    <t>AKLR300S</t>
  </si>
  <si>
    <t>Автомат, бункер, акб, з/у, шомпол, коробка, инструкция.</t>
  </si>
  <si>
    <t>Металл, пластик</t>
  </si>
  <si>
    <t>Черный</t>
  </si>
  <si>
    <t>Китай</t>
  </si>
  <si>
    <t>Страйкбольные автоматы</t>
  </si>
  <si>
    <t>Оружие</t>
  </si>
  <si>
    <t>M4</t>
  </si>
  <si>
    <t>assets/images/aklr300s.jpg</t>
  </si>
  <si>
    <t>A&amp;K M60VN</t>
  </si>
  <si>
    <t>AKM60</t>
  </si>
  <si>
    <t xml:space="preserve">Пулемет, бункер,  шомпол, коробка, инструкция.</t>
  </si>
  <si>
    <t>Страйкбольные пулеметы</t>
  </si>
  <si>
    <t>М60</t>
  </si>
  <si>
    <t>assets/images/akm60.jpg</t>
  </si>
  <si>
    <t>A&amp;K PKM Black</t>
  </si>
  <si>
    <t>AKPKM</t>
  </si>
  <si>
    <t>ПКМ</t>
  </si>
  <si>
    <t>assets/images/akpkm1.jpg</t>
  </si>
  <si>
    <t>A&amp;K PKM Wood</t>
  </si>
  <si>
    <t>AKPKMW</t>
  </si>
  <si>
    <t>Металл, пластик, дерево</t>
  </si>
  <si>
    <t>A&amp;K SVD Spring</t>
  </si>
  <si>
    <t>AKSVD1</t>
  </si>
  <si>
    <t>Винтовка, магазин, коробка.</t>
  </si>
  <si>
    <t>Страйкбольные винтовки</t>
  </si>
  <si>
    <t>СВД</t>
  </si>
  <si>
    <t>assets/images/aksvd1.jpg</t>
  </si>
  <si>
    <t xml:space="preserve">A&amp;K SVD AEG </t>
  </si>
  <si>
    <t>AKSVD2</t>
  </si>
  <si>
    <t>Винтовка, бункер, шомпол, коробка, инструкция.</t>
  </si>
  <si>
    <t>assets/images/aksvd2.jpg</t>
  </si>
  <si>
    <t>A&amp;K SVDS Spring</t>
  </si>
  <si>
    <t>AKSVDS</t>
  </si>
  <si>
    <t>Винтовка, бункер, коробка, инструкция.</t>
  </si>
  <si>
    <t>assets/images/aksvds.jpg</t>
  </si>
  <si>
    <t>A&amp;K SR-25K</t>
  </si>
  <si>
    <t>AKSR25K</t>
  </si>
  <si>
    <t>assets/images/aksr25k.jpg</t>
  </si>
  <si>
    <t>A&amp;K MASADA TAN</t>
  </si>
  <si>
    <t>AKMASTAN</t>
  </si>
  <si>
    <t>assets/images/akmastan.jpg</t>
  </si>
  <si>
    <t>A&amp;K Winchester 1892</t>
  </si>
  <si>
    <t>M1892</t>
  </si>
  <si>
    <t>Винтовка, лоадер</t>
  </si>
  <si>
    <t>Металл, дерево</t>
  </si>
  <si>
    <t>assets/images/m1892.jpg</t>
  </si>
  <si>
    <t>A&amp;K M870 sawed off wood</t>
  </si>
  <si>
    <t>AK9870</t>
  </si>
  <si>
    <t>Дробовик, магазин, коробка</t>
  </si>
  <si>
    <t>Страйкбольные дробовики</t>
  </si>
  <si>
    <t>М870</t>
  </si>
  <si>
    <t>assets/images/ak9870.jpg</t>
  </si>
  <si>
    <t>AGM</t>
  </si>
  <si>
    <t xml:space="preserve"> AGM HK416</t>
  </si>
  <si>
    <t>AGM051</t>
  </si>
  <si>
    <t>assets/images/agm051.jpg</t>
  </si>
  <si>
    <t>AGM M4A1</t>
  </si>
  <si>
    <t>AGM031</t>
  </si>
  <si>
    <t>assets/images/agm031.jpg</t>
  </si>
  <si>
    <t xml:space="preserve"> AGM MP44</t>
  </si>
  <si>
    <t>AGM056</t>
  </si>
  <si>
    <t>WW2</t>
  </si>
  <si>
    <t>assets/images/agm056.jpg</t>
  </si>
  <si>
    <t xml:space="preserve">AGM MP40 </t>
  </si>
  <si>
    <t>MP007</t>
  </si>
  <si>
    <t>assets/images/mp007.jpg</t>
  </si>
  <si>
    <t>APS</t>
  </si>
  <si>
    <t>APS AUG A2 RIS</t>
  </si>
  <si>
    <t>APSKU901</t>
  </si>
  <si>
    <t>Автомат, бункер, коробка, инструкция.</t>
  </si>
  <si>
    <t>AUG</t>
  </si>
  <si>
    <t>assets/images/apsku901.jpg</t>
  </si>
  <si>
    <t>ARES</t>
  </si>
  <si>
    <t>Ares PPSH-43</t>
  </si>
  <si>
    <t>ARPP43</t>
  </si>
  <si>
    <t>assets/images/arpp43.jpg</t>
  </si>
  <si>
    <t>CYMA</t>
  </si>
  <si>
    <t xml:space="preserve">СYMA    АКС-74</t>
  </si>
  <si>
    <t>CM040</t>
  </si>
  <si>
    <t>AK</t>
  </si>
  <si>
    <t>assets/images/cm040.jpg</t>
  </si>
  <si>
    <t xml:space="preserve">CYMA    АК-74 (пластиковый корпус)</t>
  </si>
  <si>
    <t>cm031</t>
  </si>
  <si>
    <t>assets/images/cm031.jpg</t>
  </si>
  <si>
    <t xml:space="preserve">CYMA    АКС</t>
  </si>
  <si>
    <t>cm042S</t>
  </si>
  <si>
    <t>assets/images/cm042s.jpg</t>
  </si>
  <si>
    <t xml:space="preserve">СYMA    АК74М </t>
  </si>
  <si>
    <t>CM040C</t>
  </si>
  <si>
    <t>assets/images/cm040c.jpg</t>
  </si>
  <si>
    <t xml:space="preserve">СYMA    АК105 рамка</t>
  </si>
  <si>
    <t>CM040B</t>
  </si>
  <si>
    <t>assets/images/cm040b.jpg</t>
  </si>
  <si>
    <t xml:space="preserve">СYMA    АК105 </t>
  </si>
  <si>
    <t>CM040D</t>
  </si>
  <si>
    <t>assets/images/cm040d.jpg</t>
  </si>
  <si>
    <t>CYMA AK105 Beta Project</t>
  </si>
  <si>
    <t>CM040I</t>
  </si>
  <si>
    <t>assets/images/cm040i.jpg</t>
  </si>
  <si>
    <t xml:space="preserve">CYMA    АКС74У телескоп</t>
  </si>
  <si>
    <t>CM040H</t>
  </si>
  <si>
    <t>assets/images/cm040h.jpg</t>
  </si>
  <si>
    <t xml:space="preserve">CYMA  AKS74 RIS</t>
  </si>
  <si>
    <t>CM040J</t>
  </si>
  <si>
    <t>assets/images/cm040j.jpg</t>
  </si>
  <si>
    <t xml:space="preserve">CYMA    Galil SAR</t>
  </si>
  <si>
    <t>CM043</t>
  </si>
  <si>
    <t>assets/images/cm043.jpg</t>
  </si>
  <si>
    <t xml:space="preserve">СYMA    АКС74У (Пластиковое цевье)</t>
  </si>
  <si>
    <t>CM045</t>
  </si>
  <si>
    <t>assets/images/cm045.jpg</t>
  </si>
  <si>
    <t xml:space="preserve">СYMA    АКС74У </t>
  </si>
  <si>
    <t>CM045A</t>
  </si>
  <si>
    <t>assets/images/cm045a.jpg</t>
  </si>
  <si>
    <t xml:space="preserve">CYMA    АКС74У RIS</t>
  </si>
  <si>
    <t>CM045C</t>
  </si>
  <si>
    <t>assets/images/cm045c.jpg</t>
  </si>
  <si>
    <t xml:space="preserve">CYMA    АК-74 дерево</t>
  </si>
  <si>
    <t>CM048</t>
  </si>
  <si>
    <t>assets/images/cm048.jpg</t>
  </si>
  <si>
    <t xml:space="preserve">CYMA    MP5K</t>
  </si>
  <si>
    <t>CM041K</t>
  </si>
  <si>
    <t>MP5</t>
  </si>
  <si>
    <t>assets/images/cm041k.jpg</t>
  </si>
  <si>
    <t xml:space="preserve">CYMA    MP5 pdw</t>
  </si>
  <si>
    <t>CM041PDW</t>
  </si>
  <si>
    <t>assets/images/cm041pdw.jpg</t>
  </si>
  <si>
    <t>CYMA MP5J</t>
  </si>
  <si>
    <t>CM049J</t>
  </si>
  <si>
    <t>assets/images/cm049j.jpg</t>
  </si>
  <si>
    <t>CYMA MP5 SD6</t>
  </si>
  <si>
    <t>CM049SD6</t>
  </si>
  <si>
    <t>MP6</t>
  </si>
  <si>
    <t>assets/images/cm049sd6.jpg</t>
  </si>
  <si>
    <t>CYMA Thomson M1A1</t>
  </si>
  <si>
    <t>CM033</t>
  </si>
  <si>
    <t>assets/images/cm033.jpg</t>
  </si>
  <si>
    <t xml:space="preserve">CYMA    AIMS ebb</t>
  </si>
  <si>
    <t>CM050A</t>
  </si>
  <si>
    <t>assets/images/cm050a.jpg</t>
  </si>
  <si>
    <t xml:space="preserve">CYMA    G36C (см.003)</t>
  </si>
  <si>
    <t>CM003</t>
  </si>
  <si>
    <t>G36</t>
  </si>
  <si>
    <t>assets/images/cm011.jpg</t>
  </si>
  <si>
    <t xml:space="preserve">CYMA    G36C</t>
  </si>
  <si>
    <t>CM011</t>
  </si>
  <si>
    <t xml:space="preserve">CYMA    G36C Tan</t>
  </si>
  <si>
    <t>CM011T</t>
  </si>
  <si>
    <t>assets/images/cm011t.jpg</t>
  </si>
  <si>
    <t xml:space="preserve">CYMA    M4 CQB</t>
  </si>
  <si>
    <t>CM002</t>
  </si>
  <si>
    <t>assets/images/cm002.jpg</t>
  </si>
  <si>
    <t xml:space="preserve">CYMA    M4A1</t>
  </si>
  <si>
    <t>CM002A1</t>
  </si>
  <si>
    <t>assets/images/cm002a1.jpg</t>
  </si>
  <si>
    <t xml:space="preserve">CYMA    M4RASII</t>
  </si>
  <si>
    <t>CM005</t>
  </si>
  <si>
    <t>assets/images/cm005.jpg</t>
  </si>
  <si>
    <t xml:space="preserve">CYMA    M933</t>
  </si>
  <si>
    <t>CM018</t>
  </si>
  <si>
    <t>assets/images/cm018.jpg</t>
  </si>
  <si>
    <t xml:space="preserve">CYMA    M4SS </t>
  </si>
  <si>
    <t>CM008</t>
  </si>
  <si>
    <t>assets/images/cm008.jpg</t>
  </si>
  <si>
    <t xml:space="preserve">CYMA    M4 RIS</t>
  </si>
  <si>
    <t>CM007</t>
  </si>
  <si>
    <t>assets/images/cm007.jpg</t>
  </si>
  <si>
    <t xml:space="preserve">CYMA    РПК74C</t>
  </si>
  <si>
    <t>CM052S</t>
  </si>
  <si>
    <t>Пулемет, магазин, акб, з/у, шомпол, коробка, инструкция.</t>
  </si>
  <si>
    <t>РПК</t>
  </si>
  <si>
    <t>assets/images/cm052s.jpg</t>
  </si>
  <si>
    <t xml:space="preserve">CYMA    СВД   wood</t>
  </si>
  <si>
    <t>CM057</t>
  </si>
  <si>
    <t>Винтовка, магазин, акб, з/у, шомпол, коробка, инструкция.</t>
  </si>
  <si>
    <t>assets/images/cm057.jpg</t>
  </si>
  <si>
    <t xml:space="preserve">CYMA    СВД nylon</t>
  </si>
  <si>
    <t>CM057A</t>
  </si>
  <si>
    <t>assets/images/cm057a.jpg</t>
  </si>
  <si>
    <t xml:space="preserve">CYMA    СВДС</t>
  </si>
  <si>
    <t>CM057S</t>
  </si>
  <si>
    <t>assets/images/cm057s.jpg</t>
  </si>
  <si>
    <t>CYMA FN P90</t>
  </si>
  <si>
    <t>CM060</t>
  </si>
  <si>
    <t>P90</t>
  </si>
  <si>
    <t>assets/images/cm060.jpg</t>
  </si>
  <si>
    <t xml:space="preserve">CYMA  M870 Long Дробовик спринговый(металл)</t>
  </si>
  <si>
    <t>cm350lm</t>
  </si>
  <si>
    <t>Дробовик, 3 гильзы, шомпол, лоадер, коробка</t>
  </si>
  <si>
    <t>assets/images/cm350lm.jpg</t>
  </si>
  <si>
    <t xml:space="preserve">CYMA  M870 без приклада дробовик спринговый(металл)</t>
  </si>
  <si>
    <t>cm351m</t>
  </si>
  <si>
    <t>assets/images/cm351m.jpg</t>
  </si>
  <si>
    <t>CYMA VSR-10 спринговая винтовка, "дерево", RIS планка.</t>
  </si>
  <si>
    <t>cm701c</t>
  </si>
  <si>
    <t>М24</t>
  </si>
  <si>
    <t>assets/images/cm701c.jpg</t>
  </si>
  <si>
    <t>CYMA M24 SWS</t>
  </si>
  <si>
    <t>cm702</t>
  </si>
  <si>
    <t>Винтовка, магазин, лоадер, коробка.</t>
  </si>
  <si>
    <t>assets/images/cm702.jpg</t>
  </si>
  <si>
    <t>CYMA M24 SWS military black</t>
  </si>
  <si>
    <t>cm702a</t>
  </si>
  <si>
    <t>CYMA M24 SWS TAN</t>
  </si>
  <si>
    <t>cm702b</t>
  </si>
  <si>
    <t>Tan</t>
  </si>
  <si>
    <t>М25</t>
  </si>
  <si>
    <t>assets/images/cm702b.jpg</t>
  </si>
  <si>
    <t>CYMA M24 SWS + тюнинг 170м/с</t>
  </si>
  <si>
    <t>cm702t170</t>
  </si>
  <si>
    <t>Винтовка, магазин, лоадер, коробка. Заменены цилиндр, голова цилиндра, поршневая группа с пружиной М150.</t>
  </si>
  <si>
    <t>М23</t>
  </si>
  <si>
    <t>CYMA M24 SWS + тюнинг 200м/с</t>
  </si>
  <si>
    <t>cm702t200</t>
  </si>
  <si>
    <t>Винтовка, магазин, лоадер, коробка. Заменены цилиндр, голова цилиндра, УСМ, поршневая группа с пружиной М160.</t>
  </si>
  <si>
    <t xml:space="preserve">CYMA  AWS винтовка спринговая</t>
  </si>
  <si>
    <t>cm703</t>
  </si>
  <si>
    <t>L96</t>
  </si>
  <si>
    <t>assets/images/cm703.jpg</t>
  </si>
  <si>
    <t>Diboys</t>
  </si>
  <si>
    <t>DIBOYS KAC PDW</t>
  </si>
  <si>
    <t>BI8002</t>
  </si>
  <si>
    <t>Boyi</t>
  </si>
  <si>
    <t>assets/images/bi8002.jpg</t>
  </si>
  <si>
    <t>DIBOYS M4 RIS SD</t>
  </si>
  <si>
    <t>BI3881M</t>
  </si>
  <si>
    <t>M5</t>
  </si>
  <si>
    <t>assets/images/bi3881m.jpg</t>
  </si>
  <si>
    <t>Kalash RK-03 AK74S</t>
  </si>
  <si>
    <t>rk03</t>
  </si>
  <si>
    <t>Дерево, металл</t>
  </si>
  <si>
    <t>assets/images/rk03.jpg</t>
  </si>
  <si>
    <t>Kalash AKMS steel ver.</t>
  </si>
  <si>
    <t>rk10s</t>
  </si>
  <si>
    <t>assets/images/rk10s.jpg</t>
  </si>
  <si>
    <t>Kalash RK-06 AK74</t>
  </si>
  <si>
    <t>rk06</t>
  </si>
  <si>
    <t>assets/images/rk06.jpg</t>
  </si>
  <si>
    <t>E&amp;L</t>
  </si>
  <si>
    <t>E&amp;L АКС74УН</t>
  </si>
  <si>
    <t>MAA104</t>
  </si>
  <si>
    <t>Автомат,магазин, коробка, инструкция.</t>
  </si>
  <si>
    <t>EL</t>
  </si>
  <si>
    <t>assets/images/elaks74un.jpg</t>
  </si>
  <si>
    <t>E&amp;L АК74N дерево</t>
  </si>
  <si>
    <t>ELAK74N</t>
  </si>
  <si>
    <t>assets/images/elak74n.jpg</t>
  </si>
  <si>
    <t>E&amp;L АКС-74Н</t>
  </si>
  <si>
    <t>MAA107</t>
  </si>
  <si>
    <t>assets/images/maa107.jpg</t>
  </si>
  <si>
    <t>E&amp;L АК105</t>
  </si>
  <si>
    <t>ELA108</t>
  </si>
  <si>
    <t>assets/images/ela108.jpg</t>
  </si>
  <si>
    <t>E&amp;L АКС-74Н дерево</t>
  </si>
  <si>
    <t>MAA105</t>
  </si>
  <si>
    <t>assets/images/maa105.jpg</t>
  </si>
  <si>
    <t>E&amp;L АКС74УН MOD A</t>
  </si>
  <si>
    <t>MAA104A</t>
  </si>
  <si>
    <t>assets/images/maa104a.jpg</t>
  </si>
  <si>
    <t>E&amp;L M4A1 Elite AEG</t>
  </si>
  <si>
    <t>ELA140E</t>
  </si>
  <si>
    <t>Корпус автомата, магазин, коробка</t>
  </si>
  <si>
    <t>assets/images/ela140e.jpg</t>
  </si>
  <si>
    <t>GALAXY</t>
  </si>
  <si>
    <t>GALAXY MP-5K</t>
  </si>
  <si>
    <t>G5K</t>
  </si>
  <si>
    <t>Galaxy</t>
  </si>
  <si>
    <t>assets/images/g5k.jpg</t>
  </si>
  <si>
    <t>GALAXY MP-5K PDW</t>
  </si>
  <si>
    <t>G5PDW</t>
  </si>
  <si>
    <t>Автомат, бункер, механа, лоадер, акб, з/у, шомпол, коробка, инструкция.</t>
  </si>
  <si>
    <t>assets/images/g5pdw.jpg</t>
  </si>
  <si>
    <t>JG</t>
  </si>
  <si>
    <t>JG AUG A1</t>
  </si>
  <si>
    <t>JGAU2G</t>
  </si>
  <si>
    <t>assets/images/jgau2g.jpg</t>
  </si>
  <si>
    <t>JG AUG A2</t>
  </si>
  <si>
    <t>JG0448a</t>
  </si>
  <si>
    <t>assets/images/jg0448a.jpg</t>
  </si>
  <si>
    <t>JG G36C</t>
  </si>
  <si>
    <t>JG0638</t>
  </si>
  <si>
    <t>assets/images/jg0638.jpg</t>
  </si>
  <si>
    <t>LCT</t>
  </si>
  <si>
    <t>LCT AKS-74 (Ver. NV)</t>
  </si>
  <si>
    <t>LCKS74M</t>
  </si>
  <si>
    <t>Тайвань</t>
  </si>
  <si>
    <t>assets/images/lcks74m.jpg</t>
  </si>
  <si>
    <t>LCT AMD TACTICAL</t>
  </si>
  <si>
    <t>TX5</t>
  </si>
  <si>
    <t>assets/images/tx5.jpg</t>
  </si>
  <si>
    <t>LCT AS VAL</t>
  </si>
  <si>
    <t>LCTVAL</t>
  </si>
  <si>
    <t>VSS</t>
  </si>
  <si>
    <t>assets/images/lctval.jpg</t>
  </si>
  <si>
    <t>LCT AS VSS</t>
  </si>
  <si>
    <t>LCTVSS</t>
  </si>
  <si>
    <t>assets/images/lctvss.jpg</t>
  </si>
  <si>
    <t>LCT SR-3M (120м/с)</t>
  </si>
  <si>
    <t>LCTSR3M1</t>
  </si>
  <si>
    <t>assets/images/lctsr3m.jpg</t>
  </si>
  <si>
    <t>LCT SR-3M (130м/с)</t>
  </si>
  <si>
    <t>LCTSR3M2</t>
  </si>
  <si>
    <t>SNOW WOLF</t>
  </si>
  <si>
    <t>SNOW WOLF ППШ-43</t>
  </si>
  <si>
    <t>SW09</t>
  </si>
  <si>
    <t>sw</t>
  </si>
  <si>
    <t>assets/images/sw09.jpg</t>
  </si>
  <si>
    <t>TERCEL</t>
  </si>
  <si>
    <t>TERCEL SVD винтовка спринговая, черная фурнитура</t>
  </si>
  <si>
    <t>TCM008</t>
  </si>
  <si>
    <t>Tercel</t>
  </si>
  <si>
    <t>assets/images/tcm008.jpg</t>
  </si>
  <si>
    <t>Real Sword</t>
  </si>
  <si>
    <t>Real sword СВД AEG с прицелом ПСО-1</t>
  </si>
  <si>
    <t>RSSVD1</t>
  </si>
  <si>
    <t>Винтовка, оптический прицел ПСО-1, механический магазин 90ш, коробка, шомпол складной</t>
  </si>
  <si>
    <t>Сталь, дерево</t>
  </si>
  <si>
    <t>assets/images/rssvd.jpg</t>
  </si>
  <si>
    <t>UMAREX</t>
  </si>
  <si>
    <t xml:space="preserve">Umarex G36CV </t>
  </si>
  <si>
    <t>UMG36CV</t>
  </si>
  <si>
    <t>assets/images/umg36cv.jpg</t>
  </si>
  <si>
    <t>Umarex G36KV</t>
  </si>
  <si>
    <t>UMG36kV</t>
  </si>
  <si>
    <t>assets/images/umg36kv.jpg</t>
  </si>
  <si>
    <t>Umarex G36V</t>
  </si>
  <si>
    <t>UMG36V</t>
  </si>
  <si>
    <t>assets/images/umg36v.jpg</t>
  </si>
  <si>
    <t>WE</t>
  </si>
  <si>
    <t xml:space="preserve">WE M4A1  GBBR</t>
  </si>
  <si>
    <t>WEM4A1O</t>
  </si>
  <si>
    <t>assets/images/wem4a1o.jpg</t>
  </si>
  <si>
    <t>Well</t>
  </si>
  <si>
    <t>Well MB4401 AI AWS винтовка спринговая</t>
  </si>
  <si>
    <t>WELLMB4401</t>
  </si>
  <si>
    <t>Винтовка, магазин, сошки, лоадер, коробка</t>
  </si>
  <si>
    <t>assets/images/wellmb4401.jpg</t>
  </si>
  <si>
    <t>Well MB4402 AI AW винтовка спринговая</t>
  </si>
  <si>
    <t>WELLMB4402</t>
  </si>
  <si>
    <t>assets/images/wellmb4402.jpg</t>
  </si>
  <si>
    <t>Well MB-01 AI AW винтовка спринговая</t>
  </si>
  <si>
    <t>wellmb01</t>
  </si>
  <si>
    <t>assets/images/wellmb01.jpg</t>
  </si>
  <si>
    <t>НПО АЕГ</t>
  </si>
  <si>
    <t>"АЕГ" КДВК ВСС</t>
  </si>
  <si>
    <t>NPOVSSKIT</t>
  </si>
  <si>
    <t>Комплект деталей внешенего корпуса, магазин, коробка, инструкция.</t>
  </si>
  <si>
    <t>Россия</t>
  </si>
  <si>
    <t>NPOAEG</t>
  </si>
  <si>
    <t>assets/images/npovsskit.jpg</t>
  </si>
  <si>
    <t xml:space="preserve">"АЕГ" ВСС </t>
  </si>
  <si>
    <t>NPOVSSAEG</t>
  </si>
  <si>
    <t>Автомат, магазин, коробка, инструкция.</t>
  </si>
  <si>
    <t>assets/images/npovssaeg.jpg</t>
  </si>
  <si>
    <t>"АЕГ" КДВК АС ВАЛ</t>
  </si>
  <si>
    <t>NPOVALKIT</t>
  </si>
  <si>
    <t>assets/images/npovalkit.jpg</t>
  </si>
  <si>
    <t>"АЕГ" АС ВАЛ</t>
  </si>
  <si>
    <t>NPOVALAEG</t>
  </si>
  <si>
    <t>assets/images/npovalaeg.jpg</t>
  </si>
  <si>
    <t xml:space="preserve">"АЕГ"  СР3 Вихрь</t>
  </si>
  <si>
    <t>NPOSR3aeg</t>
  </si>
  <si>
    <t>assets/images/nposr3aeg.jpg</t>
  </si>
  <si>
    <t>"АЕГ" СР3-М</t>
  </si>
  <si>
    <t>NPOSR3M</t>
  </si>
  <si>
    <t>assets/images/nposr3m.jpg</t>
  </si>
  <si>
    <t>"АЕГ" СР3-М КДВК</t>
  </si>
  <si>
    <t>NPOSR3MKIT</t>
  </si>
  <si>
    <t>assets/images/nposr3mkit.jpg</t>
  </si>
  <si>
    <t xml:space="preserve">"АЕГ"  ВСК-94</t>
  </si>
  <si>
    <t>NPOVSK94aeg</t>
  </si>
  <si>
    <t>assets/images/npovsk94aeg.jpg</t>
  </si>
  <si>
    <t>"АЕГ" 9А-91</t>
  </si>
  <si>
    <t>NPO9a91aeg</t>
  </si>
  <si>
    <t>assets/images/npo9a91aeg.jpg</t>
  </si>
  <si>
    <t>"АЕГ" 9А-91 Без глушителя</t>
  </si>
  <si>
    <t>NPO9A91</t>
  </si>
  <si>
    <t>assets/images/npo9a91.jpg</t>
  </si>
  <si>
    <t>Оральная кукарекузниица</t>
  </si>
  <si>
    <t>Ремингтон М870, дерево, СО2</t>
  </si>
  <si>
    <t>UKM870</t>
  </si>
  <si>
    <t>Дробовик, адаптер-переходник</t>
  </si>
  <si>
    <t>УК</t>
  </si>
  <si>
    <t>assets/images/ukm870.jpg</t>
  </si>
  <si>
    <t>AY</t>
  </si>
  <si>
    <t xml:space="preserve">AY Mauser 712 spring </t>
  </si>
  <si>
    <t>ayb0009</t>
  </si>
  <si>
    <t>Страйкбольные пистолеты</t>
  </si>
  <si>
    <t>M712</t>
  </si>
  <si>
    <t>assets/images/ayb0009.jpg</t>
  </si>
  <si>
    <t>HG</t>
  </si>
  <si>
    <t xml:space="preserve">HG M92F,  кейс,  GBB, GAS, метал</t>
  </si>
  <si>
    <t>HGM92F</t>
  </si>
  <si>
    <t>M92</t>
  </si>
  <si>
    <t>assets/images/hgm92f.jpg</t>
  </si>
  <si>
    <t>HG USP Compact метал, кейс</t>
  </si>
  <si>
    <t>HGA166</t>
  </si>
  <si>
    <t>USP</t>
  </si>
  <si>
    <t>assets/images/hga166.jpg</t>
  </si>
  <si>
    <t>HG G17 CO2 метал, кейс</t>
  </si>
  <si>
    <t>HGC185ABC</t>
  </si>
  <si>
    <t>Glock</t>
  </si>
  <si>
    <t>assets/images/hgc185abc.jpg</t>
  </si>
  <si>
    <t>HG G26 метал, кейс</t>
  </si>
  <si>
    <t>HGC186ASBC</t>
  </si>
  <si>
    <t>assets/images/hgc186asbc.jpg</t>
  </si>
  <si>
    <t>CYMA Desert Eagle .50AE (CM121) AEP</t>
  </si>
  <si>
    <t>CM121</t>
  </si>
  <si>
    <t>cyma</t>
  </si>
  <si>
    <t>DE</t>
  </si>
  <si>
    <t>assets/images/cm121.jpg</t>
  </si>
  <si>
    <t>CYMA Glock 18C (CM030) AEP TAN</t>
  </si>
  <si>
    <t>CM030T</t>
  </si>
  <si>
    <t>assets/images/cm030t.jpg</t>
  </si>
  <si>
    <t>CYMA Glock 18C (CM030) AEP</t>
  </si>
  <si>
    <t>CM030</t>
  </si>
  <si>
    <t>assets/images/cm030.jpg</t>
  </si>
  <si>
    <t>CYMA Beretta M92 (CM126) AEP</t>
  </si>
  <si>
    <t>CM126</t>
  </si>
  <si>
    <t>assets/images/cm126.jpg</t>
  </si>
  <si>
    <t>CYMA SigSauer P226 (CM122) AEP</t>
  </si>
  <si>
    <t>CM122</t>
  </si>
  <si>
    <t>P226</t>
  </si>
  <si>
    <t>assets/images/cm122.jpg</t>
  </si>
  <si>
    <t>CYMA HK USP (CM125) AEP</t>
  </si>
  <si>
    <t>CM125</t>
  </si>
  <si>
    <t>assets/images/cm125.jpg</t>
  </si>
  <si>
    <t>E&amp;L Glock 17 gen.4</t>
  </si>
  <si>
    <t>g201a</t>
  </si>
  <si>
    <t>assets/images/g201a.jpg</t>
  </si>
  <si>
    <t>WELL VZ.61 "Scorpion" AEP механ+бункер</t>
  </si>
  <si>
    <t>R2С</t>
  </si>
  <si>
    <t>well</t>
  </si>
  <si>
    <t>PP</t>
  </si>
  <si>
    <t>assets/images/r2c.jpg</t>
  </si>
  <si>
    <t xml:space="preserve">WE Hi-Capa 7.0 Gas Dragon B-Version Black </t>
  </si>
  <si>
    <t>WE022GB</t>
  </si>
  <si>
    <t>assets/images/we022gb.jpg</t>
  </si>
  <si>
    <t>WE P08 Gas (Luger 8 Inch Black)</t>
  </si>
  <si>
    <t>WE088B</t>
  </si>
  <si>
    <t>P08</t>
  </si>
  <si>
    <t>assets/images/we088b.jpg</t>
  </si>
  <si>
    <t>WE BERETTA M92F, tan</t>
  </si>
  <si>
    <t>WEGP301T</t>
  </si>
  <si>
    <t>assets/images/wegp301t.jpg</t>
  </si>
  <si>
    <t>WE Beretta M92 BioHazard Gas Black</t>
  </si>
  <si>
    <t>WE2058GB</t>
  </si>
  <si>
    <t>assets/images/we2058gb.jpg</t>
  </si>
  <si>
    <t>WE Beretta M84 GBB</t>
  </si>
  <si>
    <t>WEGP322</t>
  </si>
  <si>
    <t>assets/images/wegp322.jpg</t>
  </si>
  <si>
    <t xml:space="preserve">WE Beretta M92  Black</t>
  </si>
  <si>
    <t>GP301</t>
  </si>
  <si>
    <t>assets/images/cp301.jpg</t>
  </si>
  <si>
    <t xml:space="preserve">WE Beretta M92  Black CO2</t>
  </si>
  <si>
    <t>CP301</t>
  </si>
  <si>
    <t>WE Beretta M9a1 Black, rail</t>
  </si>
  <si>
    <t>GP321</t>
  </si>
  <si>
    <t>M93</t>
  </si>
  <si>
    <t>assets/images/gp321.jpg</t>
  </si>
  <si>
    <t xml:space="preserve">WE Beretta M92 Long Gas Black with Wood Grip </t>
  </si>
  <si>
    <t>WE044GB</t>
  </si>
  <si>
    <t>assets/images/we044gb.jpg</t>
  </si>
  <si>
    <t>WE Glock-17 gen3</t>
  </si>
  <si>
    <t>WEGP616</t>
  </si>
  <si>
    <t>assets/images/wegp616.jpg</t>
  </si>
  <si>
    <t>WE Glock-17 gen3 Tan</t>
  </si>
  <si>
    <t>WEGP616t</t>
  </si>
  <si>
    <t>assets/images/wegp616t.jpg</t>
  </si>
  <si>
    <t>WE Glock-17 gen4</t>
  </si>
  <si>
    <t>WEGP616B</t>
  </si>
  <si>
    <t>assets/images/wegp616b.jpg</t>
  </si>
  <si>
    <t>WE Glock-17 gen4 Tan</t>
  </si>
  <si>
    <t>GP616BT</t>
  </si>
  <si>
    <t>assets/images/gp616bt.jpg</t>
  </si>
  <si>
    <t>WE Knight Hawk Pistol ( Black)</t>
  </si>
  <si>
    <t>WE054BK</t>
  </si>
  <si>
    <t>assets/images/we054bk.jpg</t>
  </si>
  <si>
    <t>WE SOCOM M.E.U. FDE No Rail</t>
  </si>
  <si>
    <t>WE052A</t>
  </si>
  <si>
    <t>assets/images/we052a.jpg</t>
  </si>
  <si>
    <t xml:space="preserve">WE F226  </t>
  </si>
  <si>
    <t>WE058AGB</t>
  </si>
  <si>
    <t>assets/images/we058agb.jpg</t>
  </si>
  <si>
    <t>WE BROWNING HI POWER</t>
  </si>
  <si>
    <t>WE056</t>
  </si>
  <si>
    <t>assets/images/we056.jpg</t>
  </si>
  <si>
    <t>WE Smith&amp;Wesson M&amp;P .40</t>
  </si>
  <si>
    <t>WEHBB001</t>
  </si>
  <si>
    <t>assets/images/wehbb001.jpg</t>
  </si>
  <si>
    <t>WE Para Ordnance P14 Black GAS</t>
  </si>
  <si>
    <t>WEE004B</t>
  </si>
  <si>
    <t>assets/images/wee004b.jpg</t>
  </si>
  <si>
    <t>WE Colt 1911a1 Commander GAS</t>
  </si>
  <si>
    <t>GP108</t>
  </si>
  <si>
    <t>assets/images/gp108.jpg</t>
  </si>
  <si>
    <t xml:space="preserve">WE Colt 1911a1  GAS</t>
  </si>
  <si>
    <t>Gp109</t>
  </si>
  <si>
    <t>assets/images/gp109.jpg</t>
  </si>
  <si>
    <t>WE MAKAROV PMM</t>
  </si>
  <si>
    <t>GP118</t>
  </si>
  <si>
    <t>PM</t>
  </si>
  <si>
    <t>assets/images/gp118.jpg</t>
  </si>
  <si>
    <t>WE TT-33</t>
  </si>
  <si>
    <t>GP122</t>
  </si>
  <si>
    <t>TT</t>
  </si>
  <si>
    <t>assets/images/gp122.jpg</t>
  </si>
  <si>
    <t xml:space="preserve">KJW  M1911 CO2 (BK)</t>
  </si>
  <si>
    <t>KJM1911CO</t>
  </si>
  <si>
    <t>KJW</t>
  </si>
  <si>
    <t>assets/images/kjm1911co.jpg</t>
  </si>
  <si>
    <t xml:space="preserve">KJW  Glock 32C (BK)</t>
  </si>
  <si>
    <t>KP03</t>
  </si>
  <si>
    <t>assets/images/kp03.jpg</t>
  </si>
  <si>
    <t>KJW Mk1 Black CO2</t>
  </si>
  <si>
    <t>CP229</t>
  </si>
  <si>
    <t>MK1</t>
  </si>
  <si>
    <t>assets/images/cp229.jpg</t>
  </si>
  <si>
    <t>KJW CZ 75 GAS</t>
  </si>
  <si>
    <t>KP09</t>
  </si>
  <si>
    <t>CZ</t>
  </si>
  <si>
    <t>assets/images/kp09.jpg</t>
  </si>
  <si>
    <t>KJW TANYO KOBA MEU</t>
  </si>
  <si>
    <t>TANYO</t>
  </si>
  <si>
    <t>assets/images/tanyo.jpg</t>
  </si>
  <si>
    <t>ASG Revolver Dan Wesson 2,5"</t>
  </si>
  <si>
    <t>ASG</t>
  </si>
  <si>
    <t>Revolver</t>
  </si>
  <si>
    <t>assets/images/17175.jpg</t>
  </si>
  <si>
    <t xml:space="preserve">ASG (KWA) Glock G19 </t>
  </si>
  <si>
    <t>assets/images/16078.jpg</t>
  </si>
  <si>
    <t>Umarex P99 DAO CO2</t>
  </si>
  <si>
    <t>P99</t>
  </si>
  <si>
    <t>assets/images/p99.jpg</t>
  </si>
  <si>
    <t>Win Gun M84 CO2</t>
  </si>
  <si>
    <t>WGM84</t>
  </si>
  <si>
    <t>assets/images/wgm84.jpg</t>
  </si>
  <si>
    <t>WIn Gun Mauser C96 CO2 GBB</t>
  </si>
  <si>
    <t>WGC96</t>
  </si>
  <si>
    <t>C96</t>
  </si>
  <si>
    <t>assets/images/wgc96.jpg</t>
  </si>
  <si>
    <t>Win Gun Наган хром СO2</t>
  </si>
  <si>
    <t>CP131S</t>
  </si>
  <si>
    <t>Хром</t>
  </si>
  <si>
    <t>WinGun</t>
  </si>
  <si>
    <t>Наган</t>
  </si>
  <si>
    <t>assets/images/cp131s.jpg</t>
  </si>
  <si>
    <t>KWC</t>
  </si>
  <si>
    <t>KWC DESERT EAGLE .50</t>
  </si>
  <si>
    <t>KCB51AH</t>
  </si>
  <si>
    <t>assets/images/kcb51ah.jpg</t>
  </si>
  <si>
    <t>KWC Пистолет МАКАРОВА full metall CO2</t>
  </si>
  <si>
    <t>KWCPM</t>
  </si>
  <si>
    <t>assets/images/kwcpm.jpg</t>
  </si>
  <si>
    <t>KWC TT-33 non blowback</t>
  </si>
  <si>
    <t>KWCTT</t>
  </si>
  <si>
    <t>assets/images/kwctt.jpg</t>
  </si>
  <si>
    <t>KWC mini UZI CO2</t>
  </si>
  <si>
    <t>KWCUZI</t>
  </si>
  <si>
    <t>UZI</t>
  </si>
  <si>
    <t>assets/images/kwcuzi.jpg</t>
  </si>
  <si>
    <t>Gletcher</t>
  </si>
  <si>
    <t>Gletcher PM-A</t>
  </si>
  <si>
    <t>GLPM</t>
  </si>
  <si>
    <t>США</t>
  </si>
  <si>
    <t>assets/images/glpm.jpg</t>
  </si>
  <si>
    <t>Gletcher Grach-A, CO</t>
  </si>
  <si>
    <t>GLGRACH</t>
  </si>
  <si>
    <t>Grach</t>
  </si>
  <si>
    <t>assets/images/glgrach.jpg</t>
  </si>
  <si>
    <t>Gletcher BRT-92A</t>
  </si>
  <si>
    <t>GLBRT</t>
  </si>
  <si>
    <t>assets/images/glbrt.jpg</t>
  </si>
  <si>
    <t>Gletcher APS-A</t>
  </si>
  <si>
    <t>GLAPS</t>
  </si>
  <si>
    <t>assets/images/glaps.jpg</t>
  </si>
  <si>
    <t>Gletcher Colt 1911</t>
  </si>
  <si>
    <t>GLColt</t>
  </si>
  <si>
    <t>assets/images/glcolt.jpg</t>
  </si>
  <si>
    <t>TM</t>
  </si>
  <si>
    <t>Tokyo Marui Glock17 Gen 3</t>
  </si>
  <si>
    <t>TMG17G3</t>
  </si>
  <si>
    <t>Япония</t>
  </si>
  <si>
    <t>assets/images/tmg17g3.jpg</t>
  </si>
  <si>
    <t>NPO</t>
  </si>
  <si>
    <t>НПО АЕГ АПБ</t>
  </si>
  <si>
    <t>NPOAPB</t>
  </si>
  <si>
    <t>assets/images/npoapb.jpg</t>
  </si>
  <si>
    <t>Граната страйкбольная РГС-4</t>
  </si>
  <si>
    <t>RGS4</t>
  </si>
  <si>
    <t>СтрайкАрт</t>
  </si>
  <si>
    <t>Страйкбольные гранаты</t>
  </si>
  <si>
    <t>Пиротехника</t>
  </si>
  <si>
    <t>assets/images/rgs4.jpg</t>
  </si>
  <si>
    <t>Граната страйкбольная РГС-6</t>
  </si>
  <si>
    <t>RGS6</t>
  </si>
  <si>
    <t>assets/images/rgs6.jpg</t>
  </si>
  <si>
    <t>Граната страйкбольная MT130S</t>
  </si>
  <si>
    <t>MT130S</t>
  </si>
  <si>
    <t>assets/images/mt130s.jpg</t>
  </si>
  <si>
    <t>детонатор ТНТ</t>
  </si>
  <si>
    <t>DTNT</t>
  </si>
  <si>
    <t>assets/images/dtnt.jpg</t>
  </si>
  <si>
    <t>Мина с электроинициацией</t>
  </si>
  <si>
    <t>MON</t>
  </si>
  <si>
    <t>assets/images/mon.jpg</t>
  </si>
  <si>
    <t>Дым белый</t>
  </si>
  <si>
    <t>RDG2B</t>
  </si>
  <si>
    <t>Original</t>
  </si>
  <si>
    <t>assets/images/rdg2b.jpg</t>
  </si>
  <si>
    <t>ГСП-Г</t>
  </si>
  <si>
    <t>GSPG</t>
  </si>
  <si>
    <t>assets/images/gspg.jpg</t>
  </si>
  <si>
    <t>РПГ-22</t>
  </si>
  <si>
    <t>RPG22</t>
  </si>
  <si>
    <t>Гранатомет, коробка</t>
  </si>
  <si>
    <t>Страйкбольные гранатометы</t>
  </si>
  <si>
    <t>assets/images/rpg22.jpg</t>
  </si>
  <si>
    <t>РПГ-26</t>
  </si>
  <si>
    <t>RPG26</t>
  </si>
  <si>
    <t>assets/images/rpg26.jpg</t>
  </si>
  <si>
    <t>ВРПГС Стрела</t>
  </si>
  <si>
    <t>strela</t>
  </si>
  <si>
    <t>assets/images/strela.jpg</t>
  </si>
  <si>
    <t>СтрайкАрт ВОГ25</t>
  </si>
  <si>
    <t>SAVOG</t>
  </si>
  <si>
    <t>assets/images/savog.jpg</t>
  </si>
  <si>
    <t>Страйкарт МЭС( растяжка с электрозапалом)</t>
  </si>
  <si>
    <t>MES</t>
  </si>
  <si>
    <t>assets/images/mes.jpg</t>
  </si>
  <si>
    <t>Гранатомет подствольный (D-Boys) AK GP-25</t>
  </si>
  <si>
    <t>K55</t>
  </si>
  <si>
    <t>dboys</t>
  </si>
  <si>
    <t>assets/images/k55.jpg</t>
  </si>
  <si>
    <t>Dboys заряд ВОГ-25 газовый 48 шаров</t>
  </si>
  <si>
    <t>VOG25</t>
  </si>
  <si>
    <t>assets/images/vog25.jpg</t>
  </si>
  <si>
    <t>Cyma гранатомет-пистолет 40мм М052</t>
  </si>
  <si>
    <t>M052</t>
  </si>
  <si>
    <t>Гранатомет</t>
  </si>
  <si>
    <t>assets/images/m052.jpg</t>
  </si>
  <si>
    <t>Гранатомет подствольный King Arms AK GP-30</t>
  </si>
  <si>
    <t>CART05</t>
  </si>
  <si>
    <t>KA</t>
  </si>
  <si>
    <t>assets/images/cart05.jpg</t>
  </si>
  <si>
    <t>Madbull Grenade Launcher XM203 Short Black</t>
  </si>
  <si>
    <t>MBXM203S</t>
  </si>
  <si>
    <t>Madbull</t>
  </si>
  <si>
    <t>assets/images/mbxm203s.jpg</t>
  </si>
  <si>
    <t>Dboys Metal Grenade Launcher M203 (Long)</t>
  </si>
  <si>
    <t>BIM203L</t>
  </si>
  <si>
    <t>assets/images/bim203l.jpg</t>
  </si>
  <si>
    <t>Dboys Metal Grenade Launcher M203 (Short)</t>
  </si>
  <si>
    <t>BIM203S</t>
  </si>
  <si>
    <t>assets/images/bim203s.jpg</t>
  </si>
  <si>
    <t>G&amp;P M203 QD mount</t>
  </si>
  <si>
    <t>A131M</t>
  </si>
  <si>
    <t>G&amp;P</t>
  </si>
  <si>
    <t>assets/images/a131m.jpg</t>
  </si>
  <si>
    <t>Пистолетные магазины</t>
  </si>
  <si>
    <t>ASG (KWA) Magazine For Glock Gas</t>
  </si>
  <si>
    <t>Для пистолетов(GreenGas)</t>
  </si>
  <si>
    <t>Магазины</t>
  </si>
  <si>
    <t>assets/images/12763.jpg</t>
  </si>
  <si>
    <t xml:space="preserve">ASG Magazine For Dan Wesson  </t>
  </si>
  <si>
    <t>Для пистолетов(CO2)</t>
  </si>
  <si>
    <t>assets/images/16186.jpg</t>
  </si>
  <si>
    <t>Gletcher BRT-92A CO2 дополнительный магазин</t>
  </si>
  <si>
    <t>GLBRMAG</t>
  </si>
  <si>
    <t>assets/images/glbrmag.jpg</t>
  </si>
  <si>
    <t xml:space="preserve">Gletcher/ KWC PM CO2, дополнительный магазин </t>
  </si>
  <si>
    <t>GLPMMAG</t>
  </si>
  <si>
    <t>assets/images/glpmmag.jpg</t>
  </si>
  <si>
    <t>Gletcher Grach-A, CO2, дополнительный магазин</t>
  </si>
  <si>
    <t>GLGRMAG</t>
  </si>
  <si>
    <t>assets/images/glgrmag.jpg</t>
  </si>
  <si>
    <t>Gletcher СLT 1911-A CO2, дополнительный магазин</t>
  </si>
  <si>
    <t>GL1911MAG</t>
  </si>
  <si>
    <t>assets/images/gl1911mag.jpg</t>
  </si>
  <si>
    <t xml:space="preserve"> Gletcher Magazine For APS</t>
  </si>
  <si>
    <t>GLAPSMAG</t>
  </si>
  <si>
    <t>assets/images/glapsmag.jpg</t>
  </si>
  <si>
    <t>Gletcher Magazine For TT</t>
  </si>
  <si>
    <t>GLTTMAG</t>
  </si>
  <si>
    <t>assets/images/glttmag.jpg</t>
  </si>
  <si>
    <t xml:space="preserve">HG МАГАЗИН GLOCK  CO2</t>
  </si>
  <si>
    <t>HG185M</t>
  </si>
  <si>
    <t>assets/images/hg185m.jpg</t>
  </si>
  <si>
    <t xml:space="preserve">Маузер 712 доп магазин  короткий GAS </t>
  </si>
  <si>
    <t>HG196MM</t>
  </si>
  <si>
    <t>assets/images/hg196mm.jpg</t>
  </si>
  <si>
    <t>KJ Works Magazine For 1911 HiCapa KP-05 Gas</t>
  </si>
  <si>
    <t>KJHCGMAG</t>
  </si>
  <si>
    <t>assets/images/kjhcgmag.jpg</t>
  </si>
  <si>
    <t>KJ Works Magazine For P229 GAS</t>
  </si>
  <si>
    <t>KJ229GMAG</t>
  </si>
  <si>
    <t>assets/images/.jpg</t>
  </si>
  <si>
    <t>KJ1911CMAG</t>
  </si>
  <si>
    <t>KJ1911GMAG</t>
  </si>
  <si>
    <t>KJ Works Magazine For G23 &amp; G32 Gas</t>
  </si>
  <si>
    <t>KJ23GMAG</t>
  </si>
  <si>
    <t>KJ Works Magazine For G27 Gas</t>
  </si>
  <si>
    <t>KJ27GMAG</t>
  </si>
  <si>
    <t xml:space="preserve">KJ Works Magazine For Beretta M9/M9A1 Gas </t>
  </si>
  <si>
    <t>KJM9GMAG</t>
  </si>
  <si>
    <t>KJ Works Magazine For MK1 &amp; MK1-C Gas</t>
  </si>
  <si>
    <t>KJMK1GMAG</t>
  </si>
  <si>
    <t>assets/images/kjmk1gmag.jpg</t>
  </si>
  <si>
    <t xml:space="preserve"> KWC ТAURUS PT24/7 CO2 магазин</t>
  </si>
  <si>
    <t>KG46X</t>
  </si>
  <si>
    <t>NBB</t>
  </si>
  <si>
    <t>assets/images/kg46x.jpg</t>
  </si>
  <si>
    <t>KWC Magazine For P226 X5 CO2</t>
  </si>
  <si>
    <t>KW116</t>
  </si>
  <si>
    <t>assets/images/kw116.jpg</t>
  </si>
  <si>
    <t>Umarex WALTHER P99 DAO магазин</t>
  </si>
  <si>
    <t>P99MAG</t>
  </si>
  <si>
    <t>assets/images/p99mag.jpg</t>
  </si>
  <si>
    <t>WE Magazine For 5.1 series (CO2, Black)</t>
  </si>
  <si>
    <t>WE51CMB</t>
  </si>
  <si>
    <t>WE Magazine For Glock 17 Gas Black</t>
  </si>
  <si>
    <t xml:space="preserve"> WEG17GMB</t>
  </si>
  <si>
    <t>assets/images/weg17gmb.jpg</t>
  </si>
  <si>
    <t>WE Magazine For Glock 19 Gas Black</t>
  </si>
  <si>
    <t xml:space="preserve"> WEG19GMB</t>
  </si>
  <si>
    <t>assets/images/weg19gmb.jpg</t>
  </si>
  <si>
    <t>WE Magazine For M92 Gas Black</t>
  </si>
  <si>
    <t>mg92gbk</t>
  </si>
  <si>
    <t>assets/images/mg92gbk.jpg</t>
  </si>
  <si>
    <t xml:space="preserve">WE Magazine For F226 Gas Black </t>
  </si>
  <si>
    <t>WE226GMB</t>
  </si>
  <si>
    <t>assets/images/we226gmb.jpg</t>
  </si>
  <si>
    <t xml:space="preserve">WE Magazine For F228 Gas Black </t>
  </si>
  <si>
    <t>WE228GMB</t>
  </si>
  <si>
    <t>assets/images/we228gmb.jpg</t>
  </si>
  <si>
    <t>WE Magazine For MEU series (Gas) BK</t>
  </si>
  <si>
    <t>WEMEGMB</t>
  </si>
  <si>
    <t>assets/images/wemegmb.jpg</t>
  </si>
  <si>
    <t>WE Magazine For MEU series (Gas) Silver</t>
  </si>
  <si>
    <t>WEMEGMS</t>
  </si>
  <si>
    <t>assets/images/wemegms.jpg</t>
  </si>
  <si>
    <t>WE Magazine For M4/SCAR Series 32 Rds (Gas, Black) CLOSE BOLT</t>
  </si>
  <si>
    <t>WEM4GCMB</t>
  </si>
  <si>
    <t>Для автоматов GBBR</t>
  </si>
  <si>
    <t>assets/images/wem4gcmb.jpg</t>
  </si>
  <si>
    <t>WE Magazine For M4/SCAR Series 32 Rds (CO2, Black) CLOSE BOLT</t>
  </si>
  <si>
    <t>WEM4CCMB</t>
  </si>
  <si>
    <t>assets/images/wem4ccmb.jpg</t>
  </si>
  <si>
    <t>WE Magazine For AK74UN Gas, магазин механический</t>
  </si>
  <si>
    <t>WEAKGM</t>
  </si>
  <si>
    <t>assets/images/weakgm.jpg</t>
  </si>
  <si>
    <t>МЕХАНЫ</t>
  </si>
  <si>
    <t>AGM MP40 механический магазин</t>
  </si>
  <si>
    <t>AGMP40MM</t>
  </si>
  <si>
    <t>Механические</t>
  </si>
  <si>
    <t>assets/images/agmp40mm.jpg</t>
  </si>
  <si>
    <t>A&amp;K мехнический магазин СВД</t>
  </si>
  <si>
    <t>AKSVDMM</t>
  </si>
  <si>
    <t>SVD</t>
  </si>
  <si>
    <t>assets/images/aksvdmm.jpg</t>
  </si>
  <si>
    <t>BOYI Magazine For KAC PDW 100 Rds</t>
  </si>
  <si>
    <t>PDW01</t>
  </si>
  <si>
    <t>BoYI</t>
  </si>
  <si>
    <t>assets/images/pdw01.jpg</t>
  </si>
  <si>
    <t xml:space="preserve">CA Magazine For AK47 Series 70 Rds </t>
  </si>
  <si>
    <t>P078M</t>
  </si>
  <si>
    <t>CA</t>
  </si>
  <si>
    <t>assets/images/p078m.jpg</t>
  </si>
  <si>
    <t>CM механический магазин АК74</t>
  </si>
  <si>
    <t>C72</t>
  </si>
  <si>
    <t>assets/images/c72.jpg</t>
  </si>
  <si>
    <t>CМ механический магазин АК NATO</t>
  </si>
  <si>
    <t>assets/images/c96.jpg</t>
  </si>
  <si>
    <t>CM механический магазин АК47 metal</t>
  </si>
  <si>
    <t>C71</t>
  </si>
  <si>
    <t>assets/images/c71.jpg</t>
  </si>
  <si>
    <t>CM механический магазин АК47 Waffle black</t>
  </si>
  <si>
    <t>C88</t>
  </si>
  <si>
    <t>assets/images/c88.jpg</t>
  </si>
  <si>
    <t>CM механический магазин АК47 bakelite</t>
  </si>
  <si>
    <t>C89</t>
  </si>
  <si>
    <t>assets/images/c89.jpg</t>
  </si>
  <si>
    <t>CM механический магазин АК 5.56(Beta Project)</t>
  </si>
  <si>
    <t>C105</t>
  </si>
  <si>
    <t>assets/images/c105.jpg</t>
  </si>
  <si>
    <t>CM механический магазин G36</t>
  </si>
  <si>
    <t>m009</t>
  </si>
  <si>
    <t>assets/images/m009.jpg</t>
  </si>
  <si>
    <t>CM механический магазин М14</t>
  </si>
  <si>
    <t>C06</t>
  </si>
  <si>
    <t>M14</t>
  </si>
  <si>
    <t>assets/images/c06.jpg</t>
  </si>
  <si>
    <t>СМ механический магазин М4(120)</t>
  </si>
  <si>
    <t>m013</t>
  </si>
  <si>
    <t>assets/images/m013.jpg</t>
  </si>
  <si>
    <t>CM механический магазин М4/М16(190)</t>
  </si>
  <si>
    <t>m007</t>
  </si>
  <si>
    <t>assets/images/m007.jpg</t>
  </si>
  <si>
    <t>СМ механический магазин МР5(50) короткий</t>
  </si>
  <si>
    <t>C73</t>
  </si>
  <si>
    <t>assets/images/c73.jpg</t>
  </si>
  <si>
    <t xml:space="preserve">СМ механический магазин МР5(100) </t>
  </si>
  <si>
    <t>C78</t>
  </si>
  <si>
    <t>assets/images/c78.jpg</t>
  </si>
  <si>
    <t>СМ механический магазин Galil(110) металл</t>
  </si>
  <si>
    <t>C87</t>
  </si>
  <si>
    <t>assets/images/c87.jpg</t>
  </si>
  <si>
    <t>СМ механический магазин СВД</t>
  </si>
  <si>
    <t>C93</t>
  </si>
  <si>
    <t>assets/images/c93.jpg</t>
  </si>
  <si>
    <t>СМ механический магазин DE AEP (32)</t>
  </si>
  <si>
    <t>C63</t>
  </si>
  <si>
    <t>assets/images/c63.jpg</t>
  </si>
  <si>
    <t>СМ механический магазин G18C AEP (100)</t>
  </si>
  <si>
    <t>C27</t>
  </si>
  <si>
    <t>assets/images/c27.jpg</t>
  </si>
  <si>
    <t>СМ механический магазин G18C AEP (28)</t>
  </si>
  <si>
    <t>C26</t>
  </si>
  <si>
    <t>assets/images/c26.jpg</t>
  </si>
  <si>
    <t>СМ механический магазин USP AEP (30)</t>
  </si>
  <si>
    <t>C98</t>
  </si>
  <si>
    <t>assets/images/c98.jpg</t>
  </si>
  <si>
    <t>СМ механический магазин Р90 (70)</t>
  </si>
  <si>
    <t>C121</t>
  </si>
  <si>
    <t>assets/images/c121.jpg</t>
  </si>
  <si>
    <t>СМ механический магазин VSR-10 (55)</t>
  </si>
  <si>
    <t>C111</t>
  </si>
  <si>
    <t>VSR-10</t>
  </si>
  <si>
    <t>assets/images/c111.jpg</t>
  </si>
  <si>
    <t>СМ механический магазин M24 (20)</t>
  </si>
  <si>
    <t>C112</t>
  </si>
  <si>
    <t>M24</t>
  </si>
  <si>
    <t>assets/images/c112.jpg</t>
  </si>
  <si>
    <t xml:space="preserve">Jing Gong Magazine For VZ61 </t>
  </si>
  <si>
    <t>0451A</t>
  </si>
  <si>
    <t>assets/images/0451a.jpg</t>
  </si>
  <si>
    <t>King Arms FN P90 TACTICAL 100 Rds доп магазин</t>
  </si>
  <si>
    <t>KAP90BM</t>
  </si>
  <si>
    <t>assets/images/kap90bm.jpg</t>
  </si>
  <si>
    <t>LCT AK47 70ш мех магазин Waffle</t>
  </si>
  <si>
    <t>PK203</t>
  </si>
  <si>
    <t>assets/images/pk203.jpg</t>
  </si>
  <si>
    <t>LCT AK74 70ш мех магазин</t>
  </si>
  <si>
    <t>PK134</t>
  </si>
  <si>
    <t>assets/images/pk134.jpg</t>
  </si>
  <si>
    <t>LCT AK74 130ш мех магазин</t>
  </si>
  <si>
    <t>pk250</t>
  </si>
  <si>
    <t>assets/images/pk250.jpg</t>
  </si>
  <si>
    <t>LCT AS VAL 50Rds Brown механический магазин</t>
  </si>
  <si>
    <t>pk222</t>
  </si>
  <si>
    <t>assets/images/pk222.jpg</t>
  </si>
  <si>
    <t>LCT AS VAL 50Rds Black механический магазин</t>
  </si>
  <si>
    <t>PK234</t>
  </si>
  <si>
    <t>assets/images/c234.jpg</t>
  </si>
  <si>
    <t>LCT Спарка механических магазинов для Витязя</t>
  </si>
  <si>
    <t>pk263</t>
  </si>
  <si>
    <t>assets/images/pk263.jpg</t>
  </si>
  <si>
    <t>MAG AK74 magazine 100 rd Plum</t>
  </si>
  <si>
    <t>MAG002</t>
  </si>
  <si>
    <t>assets/images/mag002.jpg</t>
  </si>
  <si>
    <t>SBA Мех. маг. BIZON-2 (160)</t>
  </si>
  <si>
    <t>SBAB2M</t>
  </si>
  <si>
    <t>SBA</t>
  </si>
  <si>
    <t>ak</t>
  </si>
  <si>
    <t>assets/images/sbab2m.jpg</t>
  </si>
  <si>
    <t>Real Sword Magazine For SVD (Steel) 90 Rds</t>
  </si>
  <si>
    <t>RAD19</t>
  </si>
  <si>
    <t>RS</t>
  </si>
  <si>
    <t>assets/images/rad19.jpg</t>
  </si>
  <si>
    <t>WELL Механ. маг. L96 (35)</t>
  </si>
  <si>
    <t>WL96M</t>
  </si>
  <si>
    <t>WELL</t>
  </si>
  <si>
    <t>assets/images/wl96m.jpg</t>
  </si>
  <si>
    <t>WELL Механ. маг. MA44XX</t>
  </si>
  <si>
    <t>MA44mag</t>
  </si>
  <si>
    <t>assets/images/ma44mag.jpg</t>
  </si>
  <si>
    <t>Snow Wolf for VSR-10 25ш магазин</t>
  </si>
  <si>
    <t>SWVSR10</t>
  </si>
  <si>
    <t>SW</t>
  </si>
  <si>
    <t>VSR</t>
  </si>
  <si>
    <t>assets/images/swvsr10.jpg</t>
  </si>
  <si>
    <t>Snow Wolf for M24/M99 40ш магазин</t>
  </si>
  <si>
    <t>SW2499</t>
  </si>
  <si>
    <t>assets/images/sw2499.jpg</t>
  </si>
  <si>
    <t xml:space="preserve"> FirePower 3x10 BBs Per Cartridge, магазин для дробовиков</t>
  </si>
  <si>
    <t>3x10</t>
  </si>
  <si>
    <t>FP</t>
  </si>
  <si>
    <t>Shot</t>
  </si>
  <si>
    <t>assets/images/3x10.jpg</t>
  </si>
  <si>
    <t xml:space="preserve"> FirePower 3x10 BBs Per Cartridge комплект 6 гильз</t>
  </si>
  <si>
    <t>3x10x6</t>
  </si>
  <si>
    <t>assets/images/3x10x6.jpg</t>
  </si>
  <si>
    <t>"АЕГ" Магазин механический 9а91</t>
  </si>
  <si>
    <t>NPOMM9A</t>
  </si>
  <si>
    <t>assets/images/npomm9a.jpg</t>
  </si>
  <si>
    <t>"АЕГ" Магазин механический модель 30 патронов</t>
  </si>
  <si>
    <t>NPOMM30P</t>
  </si>
  <si>
    <t>assets/images/npomm30p.jpg</t>
  </si>
  <si>
    <t>"АЕГ" Магазин механический модель 20 патронов</t>
  </si>
  <si>
    <t>NPOMM20P</t>
  </si>
  <si>
    <t>assets/images/npomm20p.jpg</t>
  </si>
  <si>
    <t>"АЕГ" Магазин механический модель 10 патронов</t>
  </si>
  <si>
    <t>NPOMM10P</t>
  </si>
  <si>
    <t>assets/images/npomm10p.jpg</t>
  </si>
  <si>
    <t>МАГАЗИН G&amp;G SR25 (50 шаров)</t>
  </si>
  <si>
    <t>G08045</t>
  </si>
  <si>
    <t>G&amp;G</t>
  </si>
  <si>
    <t>assets/images/g08045.jpg</t>
  </si>
  <si>
    <t>БУНКЕРА</t>
  </si>
  <si>
    <t>A&amp;K бункерный магазин СВД</t>
  </si>
  <si>
    <t>AKSVDBM</t>
  </si>
  <si>
    <t>Бункерные</t>
  </si>
  <si>
    <t>assets/images/aksvdbm.jpg</t>
  </si>
  <si>
    <t>A&amp;K Магазин-бункер для SR-25</t>
  </si>
  <si>
    <t>AKSRBM</t>
  </si>
  <si>
    <t>assets/images/aksrbm.jpg</t>
  </si>
  <si>
    <t>APS бункерный магазин АК сталь</t>
  </si>
  <si>
    <t>APSakmag</t>
  </si>
  <si>
    <t>Ak</t>
  </si>
  <si>
    <t>assets/images/apsakmag.jpg</t>
  </si>
  <si>
    <t>APS бункерный магазин АК74 рыжий</t>
  </si>
  <si>
    <t>APSak74mag</t>
  </si>
  <si>
    <t>assets/images/apsak74mag.jpg</t>
  </si>
  <si>
    <t>BattleAxe бункерный магазин AUG</t>
  </si>
  <si>
    <t>BAAUGBM</t>
  </si>
  <si>
    <t>BA</t>
  </si>
  <si>
    <t>assets/images/baaugbm.jpg</t>
  </si>
  <si>
    <t>CM бункерный магазин АК74</t>
  </si>
  <si>
    <t>C25</t>
  </si>
  <si>
    <t>assets/images/c25.jpg</t>
  </si>
  <si>
    <t>CM бункерный магазин АК NATO</t>
  </si>
  <si>
    <t>C84</t>
  </si>
  <si>
    <t>assets/images/c84.jpg</t>
  </si>
  <si>
    <t>CМ бункерный магазин AK74 Brown (C25-O)</t>
  </si>
  <si>
    <t>C25O</t>
  </si>
  <si>
    <t>assets/images/c25o.jpg</t>
  </si>
  <si>
    <t>CM бункерный магазин АК47 вафля</t>
  </si>
  <si>
    <t>C42</t>
  </si>
  <si>
    <t>assets/images/c42.jpg</t>
  </si>
  <si>
    <t>CM бункерный магазин АК47 metal</t>
  </si>
  <si>
    <t>C22</t>
  </si>
  <si>
    <t>assets/images/c22.jpg</t>
  </si>
  <si>
    <t>CM бункерный магазин АК47 bakelite</t>
  </si>
  <si>
    <t>C47</t>
  </si>
  <si>
    <t>assets/images/c47.jpg</t>
  </si>
  <si>
    <t>СМ бункерный магазин РПК74 рыжий</t>
  </si>
  <si>
    <t>C15</t>
  </si>
  <si>
    <t>assets/images/c15.jpg</t>
  </si>
  <si>
    <t>СМ бункерный магазин РПК Сталь</t>
  </si>
  <si>
    <t>C81</t>
  </si>
  <si>
    <t>assets/images/c81.jpg</t>
  </si>
  <si>
    <t>CM бункерный магазин Акв (250)</t>
  </si>
  <si>
    <t>C50</t>
  </si>
  <si>
    <t>assets/images/c50.jpg</t>
  </si>
  <si>
    <t>CM бункерный магазин АК 5.56 (Beta Project)</t>
  </si>
  <si>
    <t>C106</t>
  </si>
  <si>
    <t>assets/images/c106.jpg</t>
  </si>
  <si>
    <t xml:space="preserve">CM  бункерный магазин Thompson M1A1 (450)</t>
  </si>
  <si>
    <t>c33</t>
  </si>
  <si>
    <t>assets/images/c33.jpg</t>
  </si>
  <si>
    <t>CM бункерный магазин М4(300)</t>
  </si>
  <si>
    <t>M001</t>
  </si>
  <si>
    <t>assets/images/m001.jpg</t>
  </si>
  <si>
    <t>CM бункерный магазин G36</t>
  </si>
  <si>
    <t>m010</t>
  </si>
  <si>
    <t>assets/images/m010.jpg</t>
  </si>
  <si>
    <t>CM бункерный магазин М14</t>
  </si>
  <si>
    <t>C28</t>
  </si>
  <si>
    <t>assets/images/c28.jpg</t>
  </si>
  <si>
    <t>СМ бункерный магазин МР5 (240)</t>
  </si>
  <si>
    <t>C46</t>
  </si>
  <si>
    <t>assets/images/c46.jpg</t>
  </si>
  <si>
    <t>СМ бункер-спарка MP5 (250) (C36)</t>
  </si>
  <si>
    <t>C36</t>
  </si>
  <si>
    <t>assets/images/c36.jpg</t>
  </si>
  <si>
    <t>СМ бункер-спарка MP5(560) (C37)</t>
  </si>
  <si>
    <t>C37</t>
  </si>
  <si>
    <t>assets/images/c37.jpg</t>
  </si>
  <si>
    <t>CM бункерный магазин СВД 120 шаров</t>
  </si>
  <si>
    <t>c95</t>
  </si>
  <si>
    <t>assets/images/c95.jpg</t>
  </si>
  <si>
    <t>СМ Drum For AK 2500Rds</t>
  </si>
  <si>
    <t>C38</t>
  </si>
  <si>
    <t>assets/images/c38.jpg</t>
  </si>
  <si>
    <t>СМ Drum For AK 2500Rds sound control</t>
  </si>
  <si>
    <t>C38S</t>
  </si>
  <si>
    <t>CM Бункерный магазин Thomson 450 шаров</t>
  </si>
  <si>
    <t>С67</t>
  </si>
  <si>
    <t>assets/images/c67.jpg</t>
  </si>
  <si>
    <t>BOYI бункерный магазин M16/M4 190 Rds (BI-02)</t>
  </si>
  <si>
    <t>bi02</t>
  </si>
  <si>
    <t>BOYI</t>
  </si>
  <si>
    <t>assets/images/bi02.jpg</t>
  </si>
  <si>
    <t>BOYI бункерный магазин M16/M4 300 Rds (BI-03)</t>
  </si>
  <si>
    <t>bi03</t>
  </si>
  <si>
    <t>assets/images/bi03.jpg</t>
  </si>
  <si>
    <t>BOYI бункерный магазин М4/М16 Black 300 Rds (BI-11)</t>
  </si>
  <si>
    <t>bi11</t>
  </si>
  <si>
    <t>assets/images/bi11.jpg</t>
  </si>
  <si>
    <t xml:space="preserve"> BOYI Magazine For AK74 1000 Rds Black (K-1)</t>
  </si>
  <si>
    <t>BIK1</t>
  </si>
  <si>
    <t>assets/images/bik1.jpg</t>
  </si>
  <si>
    <t xml:space="preserve"> BOYI Magazine For RPK 800 Rds Brown (K-21)</t>
  </si>
  <si>
    <t>BIK21</t>
  </si>
  <si>
    <t>assets/images/bik21.jpg</t>
  </si>
  <si>
    <t>Sig&amp;Sauer 556 магазин бункерный</t>
  </si>
  <si>
    <t>556mag</t>
  </si>
  <si>
    <t>assets/images/556mag.jpg</t>
  </si>
  <si>
    <t>LCT магазин бункерный VAL\VSS коричневый</t>
  </si>
  <si>
    <t>PK237</t>
  </si>
  <si>
    <t>assets/images/pk237.jpg</t>
  </si>
  <si>
    <t>LCT магазин бункерный VAL\VSS черный</t>
  </si>
  <si>
    <t>pk238</t>
  </si>
  <si>
    <t>assets/images/pk238.jpg</t>
  </si>
  <si>
    <t>LCT магазин бункерный ак47</t>
  </si>
  <si>
    <t>pk107</t>
  </si>
  <si>
    <t>assets/images/pk107.jpg</t>
  </si>
  <si>
    <t xml:space="preserve"> ICS Magazine For SIG Series 400 Rds (MI-01)</t>
  </si>
  <si>
    <t>MI01</t>
  </si>
  <si>
    <t>ICS</t>
  </si>
  <si>
    <t>Sig</t>
  </si>
  <si>
    <t>assets/images/mi01.jpg</t>
  </si>
  <si>
    <t>Snow Wolf бункерный магазин с быстрой зарядкой M4(350)</t>
  </si>
  <si>
    <t>SWM4FM</t>
  </si>
  <si>
    <t>assets/images/swm4fm.jpg</t>
  </si>
  <si>
    <t>Snow Wolf бункерный магазин с быстрой зарядкой G36(450)</t>
  </si>
  <si>
    <t>SWG36FM</t>
  </si>
  <si>
    <t>g36</t>
  </si>
  <si>
    <t>assets/images/swg36fm.jpg</t>
  </si>
  <si>
    <t>Snow Wolf бункерный магазин M1A1(250)</t>
  </si>
  <si>
    <t>SWM89</t>
  </si>
  <si>
    <t>assets/images/swm89.jpg</t>
  </si>
  <si>
    <t>ICS MP5 Mag Clamp (MP-05)</t>
  </si>
  <si>
    <t>MP05</t>
  </si>
  <si>
    <t>Спарки</t>
  </si>
  <si>
    <t>assets/images/mp05.jpg</t>
  </si>
  <si>
    <t>Спарка для магазинов М-серии (EMH System)</t>
  </si>
  <si>
    <t>EMH</t>
  </si>
  <si>
    <t>assets/images/emh.jpg</t>
  </si>
  <si>
    <t>Детали корпуса</t>
  </si>
  <si>
    <t>CYMA внешний ствол АК105 СМ040D</t>
  </si>
  <si>
    <t>part001</t>
  </si>
  <si>
    <t>Запчасти</t>
  </si>
  <si>
    <t>assets/images/part001.jpg</t>
  </si>
  <si>
    <t>CYMA внешний ствол АКС74У СМ035</t>
  </si>
  <si>
    <t>part002</t>
  </si>
  <si>
    <t>assets/images/part002.jpg</t>
  </si>
  <si>
    <t>Sybergun Sig&amp;Sauer 556 внешний стволик с мушкой метал</t>
  </si>
  <si>
    <t>part003</t>
  </si>
  <si>
    <t>sig</t>
  </si>
  <si>
    <t>assets/images/part003.jpg</t>
  </si>
  <si>
    <t>APS АКС74 газ камера</t>
  </si>
  <si>
    <t>part004</t>
  </si>
  <si>
    <t>assets/images/part004.jpg</t>
  </si>
  <si>
    <t>APS АКС74 задний упор накладки газ трубки со скобой</t>
  </si>
  <si>
    <t>part005</t>
  </si>
  <si>
    <t>assets/images/part005.jpg</t>
  </si>
  <si>
    <t>A&amp;K комплект дерева на ПКМ</t>
  </si>
  <si>
    <t>AKPKMWOOD</t>
  </si>
  <si>
    <t>Приклады</t>
  </si>
  <si>
    <t>Обвесы</t>
  </si>
  <si>
    <t>assets/images/akpkmwood.jpg</t>
  </si>
  <si>
    <t>A&amp;K комплект дерева на СВД</t>
  </si>
  <si>
    <t>AKSVDWOOD</t>
  </si>
  <si>
    <t>assets/images/aksvdwood.jpg</t>
  </si>
  <si>
    <t xml:space="preserve">CYMA АК СМ047  передний упор накладки газ трубки</t>
  </si>
  <si>
    <t>part006</t>
  </si>
  <si>
    <t>assets/images/part006.jpg</t>
  </si>
  <si>
    <t>SRC AK47 передний упор цевья</t>
  </si>
  <si>
    <t>part007</t>
  </si>
  <si>
    <t>SRC</t>
  </si>
  <si>
    <t>assets/images/part007.jpg</t>
  </si>
  <si>
    <t xml:space="preserve">APS шомпол АК74  метал (короткий)</t>
  </si>
  <si>
    <t>part008</t>
  </si>
  <si>
    <t>assets/images/part008.jpg</t>
  </si>
  <si>
    <t>CYMA фронтсет АКС74У СМ035</t>
  </si>
  <si>
    <t>part009</t>
  </si>
  <si>
    <t>assets/images/part009.jpg</t>
  </si>
  <si>
    <t>CYMA Фронтсет АК105 в сборе</t>
  </si>
  <si>
    <t>part014</t>
  </si>
  <si>
    <t>assets/images/part014.jpg</t>
  </si>
  <si>
    <t>Dboys передний упор цевья АКС74У</t>
  </si>
  <si>
    <t>K30</t>
  </si>
  <si>
    <t>Dboys</t>
  </si>
  <si>
    <t>assets/images/k30.jpg</t>
  </si>
  <si>
    <t>ZCAIRSOFT боди для М серии, съемная труба приклада</t>
  </si>
  <si>
    <t>ZCM4body</t>
  </si>
  <si>
    <t>ZCAIRSOFT</t>
  </si>
  <si>
    <t>m4</t>
  </si>
  <si>
    <t>assets/images/zcm4body.jpg</t>
  </si>
  <si>
    <t>ZCAIRSOFT внешний ствол М4 короткий</t>
  </si>
  <si>
    <t>ZCM02</t>
  </si>
  <si>
    <t>assets/images/xcm02.jpg</t>
  </si>
  <si>
    <t>MK Magpul Type Metal Body Black</t>
  </si>
  <si>
    <t>MKCOLTM4</t>
  </si>
  <si>
    <t>Element</t>
  </si>
  <si>
    <t>assets/images/mkcoltm4.jpg</t>
  </si>
  <si>
    <t>APS M4 верхний рисивер метал</t>
  </si>
  <si>
    <t>part010</t>
  </si>
  <si>
    <t>assets/images/part010.jpg</t>
  </si>
  <si>
    <t>SRC G36 боди пластик</t>
  </si>
  <si>
    <t>part011</t>
  </si>
  <si>
    <t>assets/images/part011.jpg</t>
  </si>
  <si>
    <t>Jing Gong G36 боди пластик с прикладом</t>
  </si>
  <si>
    <t>assets/images/part012.jpg</t>
  </si>
  <si>
    <t>Jing Gong G36C нижний рисивер</t>
  </si>
  <si>
    <t>part012</t>
  </si>
  <si>
    <t>assets/images/part013.jpg</t>
  </si>
  <si>
    <t>ТМ MP5 нижний рисивер</t>
  </si>
  <si>
    <t>part013</t>
  </si>
  <si>
    <t>mp5</t>
  </si>
  <si>
    <t>APS Крышка АК RIS</t>
  </si>
  <si>
    <t>APSAKRIS</t>
  </si>
  <si>
    <t>RIS</t>
  </si>
  <si>
    <t>assets/images/apsakris.jpg</t>
  </si>
  <si>
    <t>ФОНАРИ</t>
  </si>
  <si>
    <t>Fenix TK11 (R2)</t>
  </si>
  <si>
    <t>TK11</t>
  </si>
  <si>
    <t>Fenix</t>
  </si>
  <si>
    <t>Фонари</t>
  </si>
  <si>
    <t>assets/images/tk11.jpg</t>
  </si>
  <si>
    <t>NexTORCH T6A TL1 200лм фонарь</t>
  </si>
  <si>
    <t>Nextorch</t>
  </si>
  <si>
    <t>assets/images/nextorch.jpg</t>
  </si>
  <si>
    <t>FormOptik Фонарик (1хААА)</t>
  </si>
  <si>
    <t>formoptik</t>
  </si>
  <si>
    <t>Formoptik</t>
  </si>
  <si>
    <t>assets/images/formoptik.jpg</t>
  </si>
  <si>
    <t>UltraFire Фонарь Cree XML-T6</t>
  </si>
  <si>
    <t>UFXMLT6</t>
  </si>
  <si>
    <t>Ultrafire</t>
  </si>
  <si>
    <t>assets/images/ufxmlt6.jpg</t>
  </si>
  <si>
    <t>Прицел механика</t>
  </si>
  <si>
    <t>Magpul MBUS механическое прицел приспособление</t>
  </si>
  <si>
    <t>MBUSBK</t>
  </si>
  <si>
    <t>ACM</t>
  </si>
  <si>
    <t>Мех. Прицелы</t>
  </si>
  <si>
    <t>APS Tactical Flip Up Rear Sight (GG033)</t>
  </si>
  <si>
    <t>sight003</t>
  </si>
  <si>
    <t>KJWork M700 штатное прицельное приспособление</t>
  </si>
  <si>
    <t>sight004</t>
  </si>
  <si>
    <t>m700</t>
  </si>
  <si>
    <t>assets/images/sight004.jpg</t>
  </si>
  <si>
    <t>Прицельная планка АК 1000м с пружиной</t>
  </si>
  <si>
    <t>PPPP</t>
  </si>
  <si>
    <t>assets/images/pppp.jpg</t>
  </si>
  <si>
    <t>EL прицельная планка АК 1000м</t>
  </si>
  <si>
    <t>elpp1000</t>
  </si>
  <si>
    <t>assets/images/elpp1000.jpg</t>
  </si>
  <si>
    <t>Пружина для прицельной планки АК</t>
  </si>
  <si>
    <t>PPP</t>
  </si>
  <si>
    <t>GROM</t>
  </si>
  <si>
    <t>assets/imagesppp/.jpg</t>
  </si>
  <si>
    <t>ZCAIRSOFT Откидной целик на RIS</t>
  </si>
  <si>
    <t>ZCM195</t>
  </si>
  <si>
    <t>assets/images/zcm195.jpg</t>
  </si>
  <si>
    <t>ЛЦУ</t>
  </si>
  <si>
    <t>Gletcher W-125 ЛЦУ быстросъемный</t>
  </si>
  <si>
    <t>W125</t>
  </si>
  <si>
    <t>ЛЦУ American Defence красный</t>
  </si>
  <si>
    <t>ADLCU</t>
  </si>
  <si>
    <t>assets/images/adlcu.jpg</t>
  </si>
  <si>
    <t>ЛЦУ пистолетный металл</t>
  </si>
  <si>
    <t>LCU01</t>
  </si>
  <si>
    <t>assets/images/lcu01.jpg</t>
  </si>
  <si>
    <t>Кронштейны</t>
  </si>
  <si>
    <t>CYMA Gun Sight Support For MP5-Series</t>
  </si>
  <si>
    <t>C45</t>
  </si>
  <si>
    <t>assets/images/c45.jpg</t>
  </si>
  <si>
    <t xml:space="preserve">Apple Airsort кронштейн RIS на крышку ПКМ </t>
  </si>
  <si>
    <t>APMTPKM</t>
  </si>
  <si>
    <t>Apple</t>
  </si>
  <si>
    <t>PKM</t>
  </si>
  <si>
    <t>assets/images/apmtpkm.jpg</t>
  </si>
  <si>
    <t>CYMA кронштейн боковой AK RIS</t>
  </si>
  <si>
    <t>C39</t>
  </si>
  <si>
    <t>assets/images/c39.jpg</t>
  </si>
  <si>
    <t>CYMA RIS FOR G18C AEP</t>
  </si>
  <si>
    <t>C29</t>
  </si>
  <si>
    <t>GLOCK</t>
  </si>
  <si>
    <t>assets/images/c29.jpg</t>
  </si>
  <si>
    <t>АДАПТЕР ЛАСТОЧКИН ХВОСТ 11ММ -&gt; ТРОЙНАЯ РИС ПЛАНКА 20ММ</t>
  </si>
  <si>
    <t>11mmris</t>
  </si>
  <si>
    <t>assets/images/11mmris.jpg</t>
  </si>
  <si>
    <t>Планка Б-9 "Гусь"</t>
  </si>
  <si>
    <t>ZENITB9</t>
  </si>
  <si>
    <t>Зенит</t>
  </si>
  <si>
    <t>Cyma крепление фонаря прямое</t>
  </si>
  <si>
    <t>C66</t>
  </si>
  <si>
    <t>assets/images/c66.jpg</t>
  </si>
  <si>
    <t>Element крепление фонаря 5-позиционное</t>
  </si>
  <si>
    <t>OT0424</t>
  </si>
  <si>
    <t>assets/images/ot0424.jpg</t>
  </si>
  <si>
    <t>CYMA Рельса с креплением на ствол</t>
  </si>
  <si>
    <t>GH0023</t>
  </si>
  <si>
    <t>assets/images/gh0023.jpg</t>
  </si>
  <si>
    <t>LCT Кольцо на глушитель</t>
  </si>
  <si>
    <t>PK227</t>
  </si>
  <si>
    <t>assets/images/pk227.jpg</t>
  </si>
  <si>
    <t>Универсальная база с RIS-планками CYMA, с креплением за ствол</t>
  </si>
  <si>
    <t>gh0006</t>
  </si>
  <si>
    <t>assets/images/gh0006.jpg</t>
  </si>
  <si>
    <t>RIS Кольца высокие 25мм 2шт</t>
  </si>
  <si>
    <t>R25H</t>
  </si>
  <si>
    <t>acm</t>
  </si>
  <si>
    <t>assets/images/r25h.jpg</t>
  </si>
  <si>
    <t>Кронштейн тип В3-1Д (Тигр, СВД)</t>
  </si>
  <si>
    <t>B3-1D</t>
  </si>
  <si>
    <t>ВОМЗ</t>
  </si>
  <si>
    <t>Оп. Прицелы</t>
  </si>
  <si>
    <t>assets/images/b3-1d.jpg</t>
  </si>
  <si>
    <t>Кольца 25мм сталь тип II</t>
  </si>
  <si>
    <t>vomz25t2</t>
  </si>
  <si>
    <t>Прицелы</t>
  </si>
  <si>
    <t>Магнифер AimPoint 3X</t>
  </si>
  <si>
    <t>AImpoint3x</t>
  </si>
  <si>
    <t>assets/images/aimpoint3x.jpg</t>
  </si>
  <si>
    <t>Прицел PSO-1</t>
  </si>
  <si>
    <t>PSO1</t>
  </si>
  <si>
    <t>Bushnel' 3-9*32AOE прицел оптический</t>
  </si>
  <si>
    <t>Bushnel1</t>
  </si>
  <si>
    <t>assets/images/bushnel1.jpg</t>
  </si>
  <si>
    <t>Прицел Bushnell 3-9X40EG (откидные бленды)</t>
  </si>
  <si>
    <t>Bush3940m1</t>
  </si>
  <si>
    <t>assets/images/bush3940m1.jpg</t>
  </si>
  <si>
    <t>Прицел Bushnell 3-9X40EG</t>
  </si>
  <si>
    <t>Bush3940m2</t>
  </si>
  <si>
    <t>assets/images/bush3940m2.jpg</t>
  </si>
  <si>
    <t>Прицел Bushnell 4X32EG</t>
  </si>
  <si>
    <t>Bush432</t>
  </si>
  <si>
    <t>assets/images/bush432.jpg</t>
  </si>
  <si>
    <t>Оптический прицел 2-6*32 с подсветкой, кольца RIS</t>
  </si>
  <si>
    <t>OP2632</t>
  </si>
  <si>
    <t>assets/images/op2632.jpg</t>
  </si>
  <si>
    <t xml:space="preserve">Прицел коллиматорный    Пилад Р1х42</t>
  </si>
  <si>
    <t>p1x42</t>
  </si>
  <si>
    <t>Кол. Прицелы</t>
  </si>
  <si>
    <t>assets/images/p1x42.jpg</t>
  </si>
  <si>
    <t xml:space="preserve">Прицел коллиматорный    Пилад Р1х20</t>
  </si>
  <si>
    <t>p1x20</t>
  </si>
  <si>
    <t>assets/images/p1x20.jpg</t>
  </si>
  <si>
    <t xml:space="preserve">Прицел коллиматорный    Пилад Р1х30</t>
  </si>
  <si>
    <t>p1x30</t>
  </si>
  <si>
    <t>assets/images/p1x30.jpg</t>
  </si>
  <si>
    <t xml:space="preserve">MK 551 HOLOSIGHT Black </t>
  </si>
  <si>
    <t>EOT551</t>
  </si>
  <si>
    <t>assets/images/eot551.jpg</t>
  </si>
  <si>
    <t xml:space="preserve">MK 552 HOLOSIGHT Black </t>
  </si>
  <si>
    <t>EOT552</t>
  </si>
  <si>
    <t>assets/images/eot552.jpg</t>
  </si>
  <si>
    <t xml:space="preserve">MK 553 HOLOSIGHT Black </t>
  </si>
  <si>
    <t>eot553</t>
  </si>
  <si>
    <t>assets/images/eot553.jpg</t>
  </si>
  <si>
    <t xml:space="preserve">MK 556 HOLOSIGHT Black </t>
  </si>
  <si>
    <t>EOT556</t>
  </si>
  <si>
    <t xml:space="preserve">MK 557 HOLOSIGHT Black </t>
  </si>
  <si>
    <t>EOT557</t>
  </si>
  <si>
    <t>Коллиматорный прицел открытый ZOS-4</t>
  </si>
  <si>
    <t>ZOS4</t>
  </si>
  <si>
    <t>assets/images/zos4.jpg</t>
  </si>
  <si>
    <t>Коллиматор TA31 black 1х32 (ACOG) правильные маркировки</t>
  </si>
  <si>
    <t>TA31</t>
  </si>
  <si>
    <t>Коллиматор TA31 black 1х32 (ACOG) маркировка AIMPOINT</t>
  </si>
  <si>
    <t>TA31AIM</t>
  </si>
  <si>
    <t>assets/images/ta31aim.jpg</t>
  </si>
  <si>
    <t>КОЛЛИМАТОР (ACOG HD-2A red/green dot) Black без мех. прицела.</t>
  </si>
  <si>
    <t>HD2A</t>
  </si>
  <si>
    <t>assets/images/hd2a.jpg</t>
  </si>
  <si>
    <t>Коллиматорный прицел Кобра</t>
  </si>
  <si>
    <t>COBRA</t>
  </si>
  <si>
    <t>assets/images/cobra.jpg</t>
  </si>
  <si>
    <t>Коллиматорный прицел Docter</t>
  </si>
  <si>
    <t>Docter</t>
  </si>
  <si>
    <t>Защита коллиматорного прицела</t>
  </si>
  <si>
    <t>KOLINCOV</t>
  </si>
  <si>
    <t>assets/images/kolincov.jpg</t>
  </si>
  <si>
    <t>Aimpoint M4 style red/green</t>
  </si>
  <si>
    <t>AIMPOINTM4</t>
  </si>
  <si>
    <t>assets/images/aimpointm4.jpg</t>
  </si>
  <si>
    <t>Коллиматор Micro T1 высокое крепление</t>
  </si>
  <si>
    <t>microt1</t>
  </si>
  <si>
    <t>ICS MX5 / MP5 Handguard Locking Pin (MP-12)</t>
  </si>
  <si>
    <t>MP12</t>
  </si>
  <si>
    <t>Антабки</t>
  </si>
  <si>
    <t>assets/images/mp12.jpg</t>
  </si>
  <si>
    <t>АНТАБКА ZCAIRSOFT</t>
  </si>
  <si>
    <t>ZCM124</t>
  </si>
  <si>
    <t>assets/images/zcm124.jpg</t>
  </si>
  <si>
    <t>АНТАБКА БЫСТРОСЬЕМНАЯ QD ZCAIRSOFT</t>
  </si>
  <si>
    <t>ZCM123</t>
  </si>
  <si>
    <t>assets/images/zcm123.jpg</t>
  </si>
  <si>
    <t>Антабка на приклад М16</t>
  </si>
  <si>
    <t>sling1</t>
  </si>
  <si>
    <t>assets/images/sling1.jpg</t>
  </si>
  <si>
    <t>"Magpul" Антабка на RIS</t>
  </si>
  <si>
    <t>td119</t>
  </si>
  <si>
    <t>assets/images/td119.jpg</t>
  </si>
  <si>
    <t>Антабка быстросьемная с основанием на RIS черная</t>
  </si>
  <si>
    <t>td123bk</t>
  </si>
  <si>
    <t>assets/images/td123bk.jpg</t>
  </si>
  <si>
    <t>АНТАБКА НА ТРУБУ М4,М16 Magpul ASAP</t>
  </si>
  <si>
    <t>ASAP</t>
  </si>
  <si>
    <t>assets/images/asap.jpg</t>
  </si>
  <si>
    <t>Насадки</t>
  </si>
  <si>
    <t>AirsoftPro Удлинитель ствола 2.8см</t>
  </si>
  <si>
    <t>AP2474</t>
  </si>
  <si>
    <t>Чехия</t>
  </si>
  <si>
    <t>AirsoftPro</t>
  </si>
  <si>
    <t>assets/images/ap2474.jpg</t>
  </si>
  <si>
    <t>Глушители</t>
  </si>
  <si>
    <t>AirsoftPro Удлинитель ствола 6.8см</t>
  </si>
  <si>
    <t>Ap2475</t>
  </si>
  <si>
    <t>assets/images/ap2475.jpg</t>
  </si>
  <si>
    <t>AirsoftPro Удлинитель ствола 11.8см</t>
  </si>
  <si>
    <t>AP2476</t>
  </si>
  <si>
    <t>assets/images/ap2476.jpg</t>
  </si>
  <si>
    <t>Airsoftpro адаптер под глушитель на SW M24</t>
  </si>
  <si>
    <t>ap1769</t>
  </si>
  <si>
    <t>assets/images/ap1769.jpg</t>
  </si>
  <si>
    <t>Airsoftpro адаптер под глушитель на TM AWS, VSR-10 G-spec, Well MB4401, MB-02</t>
  </si>
  <si>
    <t>ap2303</t>
  </si>
  <si>
    <t>assets/images/ap2303.jpg</t>
  </si>
  <si>
    <t>CYMA адаптер для установки глушителя на MP5 CYMA</t>
  </si>
  <si>
    <t>CY0028</t>
  </si>
  <si>
    <t>assets/images/cy0028.jpg</t>
  </si>
  <si>
    <t>AirsoftPro Глушитель A.E.I. 150*30мм</t>
  </si>
  <si>
    <t>AP3301</t>
  </si>
  <si>
    <t>assets/images/ap3301.jpg</t>
  </si>
  <si>
    <t xml:space="preserve">AirsoftPro Глушитель  Viper 310*55mm</t>
  </si>
  <si>
    <t>ap3474</t>
  </si>
  <si>
    <t>assets/images/ap3474.jpg</t>
  </si>
  <si>
    <t>G&amp;G Silencer Adaptor For M92 CW (G-01-011)</t>
  </si>
  <si>
    <t>G01011</t>
  </si>
  <si>
    <t>assets/images/g01011.jpg</t>
  </si>
  <si>
    <t>Swiss Arms ПБС-4 для AKS-74U</t>
  </si>
  <si>
    <t>SAPBS4</t>
  </si>
  <si>
    <t>Swiss arms</t>
  </si>
  <si>
    <t>assets/images/sapbs4.jpg</t>
  </si>
  <si>
    <t>Адаптер под глушитель для М-700</t>
  </si>
  <si>
    <t>M700ad</t>
  </si>
  <si>
    <t>M700</t>
  </si>
  <si>
    <t>assets/images/m700ad.jpg</t>
  </si>
  <si>
    <t>Airsoftpro адаптер под глушитель пистолеты WE</t>
  </si>
  <si>
    <t>AP2459</t>
  </si>
  <si>
    <t>assets/images/apwe.jpg</t>
  </si>
  <si>
    <t>CYMA Flash Suppressor For AK105 пламегаситель</t>
  </si>
  <si>
    <t>C64</t>
  </si>
  <si>
    <t>assets/images/c64.jpg</t>
  </si>
  <si>
    <t>JG пламегаситель G36</t>
  </si>
  <si>
    <t>JGG36dtk</t>
  </si>
  <si>
    <t>jg</t>
  </si>
  <si>
    <t>assets/images/jgg36dtk.jpg</t>
  </si>
  <si>
    <t>APS пламегаситель М4/М16</t>
  </si>
  <si>
    <t>APSm4dtk</t>
  </si>
  <si>
    <t>aps</t>
  </si>
  <si>
    <t>assets/images/apsm4dtk.jpg</t>
  </si>
  <si>
    <t>King Arms Noveske Krinkov style flashhider</t>
  </si>
  <si>
    <t>KAFH12A</t>
  </si>
  <si>
    <t>assets/images/kafh12a.jpg</t>
  </si>
  <si>
    <t xml:space="preserve">LCT Глушитель для   СР-3М</t>
  </si>
  <si>
    <t>PK257</t>
  </si>
  <si>
    <t>Vss</t>
  </si>
  <si>
    <t>assets/images/pk257.jpg</t>
  </si>
  <si>
    <t xml:space="preserve">Magpul cover M4 OD  (пластик) 2 шт</t>
  </si>
  <si>
    <t>MPRCOD</t>
  </si>
  <si>
    <t>assets/images/mprcod.jpg</t>
  </si>
  <si>
    <t xml:space="preserve">Magpul cover M4 RG  (пластик) 2 шт</t>
  </si>
  <si>
    <t>MPRCRG</t>
  </si>
  <si>
    <t>assets/images/mprcrg.jpg</t>
  </si>
  <si>
    <t>DIBOYS Накладки на рис цевьё М-8 чёрные (пластик)</t>
  </si>
  <si>
    <t>BIM8</t>
  </si>
  <si>
    <t>assets/images/bim8.jpg</t>
  </si>
  <si>
    <t>ELEMENT TangoDown Накладки на RIS 4 шт</t>
  </si>
  <si>
    <t>OT0806</t>
  </si>
  <si>
    <t>assets/images/ot0806.jpg</t>
  </si>
  <si>
    <t>Цевья</t>
  </si>
  <si>
    <t>CYMA RIS цевье на МP5 пластик (тактич ручка)</t>
  </si>
  <si>
    <t>C43</t>
  </si>
  <si>
    <t>assets/images/c43.jpg</t>
  </si>
  <si>
    <t>CYMA RIS цевье на МP5 метал</t>
  </si>
  <si>
    <t>C52</t>
  </si>
  <si>
    <t>assets/images/c52.jpg</t>
  </si>
  <si>
    <t>CYMA RIS цевье(нижняя часть) на АК метал</t>
  </si>
  <si>
    <t>C107</t>
  </si>
  <si>
    <t>assets/images/c107.jpg</t>
  </si>
  <si>
    <t>CYMA RIS цевье на АК метал</t>
  </si>
  <si>
    <t>C04</t>
  </si>
  <si>
    <t>assets/images/c04.jpg</t>
  </si>
  <si>
    <t xml:space="preserve">CYMA Комплект АК74 С79 </t>
  </si>
  <si>
    <t>C79</t>
  </si>
  <si>
    <t>assets/images/c79.jpg</t>
  </si>
  <si>
    <t>CYMA АКС74У RIS цевье</t>
  </si>
  <si>
    <t>C114</t>
  </si>
  <si>
    <t>assets/images/c114.jpg</t>
  </si>
  <si>
    <t>E&amp;L Airsoft Реплика цевья для АКСУ</t>
  </si>
  <si>
    <t>elrisun</t>
  </si>
  <si>
    <t>assets/images/elrisun.jpg</t>
  </si>
  <si>
    <t>LCT АКС74У RIS цевье</t>
  </si>
  <si>
    <t>PK209</t>
  </si>
  <si>
    <t>assets/images/pk209.jpg</t>
  </si>
  <si>
    <t>ZCAIRSOFT Цевье RIS для АиК ПКМ</t>
  </si>
  <si>
    <t>ZCA48</t>
  </si>
  <si>
    <t>assets/images/zca48.jpg</t>
  </si>
  <si>
    <t xml:space="preserve">CYMA Газовая трубка ULTIMAK AK RIS </t>
  </si>
  <si>
    <t>C07</t>
  </si>
  <si>
    <t>assets/images/c07.jpg</t>
  </si>
  <si>
    <t>Magpul PTS MOE OD Length (MPTS065-OD), цевье 11.5</t>
  </si>
  <si>
    <t>MPTS065OD</t>
  </si>
  <si>
    <t>assets/images/mpts065od.jpg</t>
  </si>
  <si>
    <t>LCT РПК комплект цевье, рукоятка и приклад дерево</t>
  </si>
  <si>
    <t>RPKWOOD</t>
  </si>
  <si>
    <t>lct</t>
  </si>
  <si>
    <t>assets/images/rpkwood.jpg</t>
  </si>
  <si>
    <t>MADBULL DANIEL DEFENSE LOW PROFILE GAS BLOCK FOR M4/M16</t>
  </si>
  <si>
    <t>MBDDLPGB</t>
  </si>
  <si>
    <t>assets/images/mbddlpgb.jpg</t>
  </si>
  <si>
    <t>Сошки</t>
  </si>
  <si>
    <t>CYMA Сошки СВД сталь</t>
  </si>
  <si>
    <t>SVDBIPOD</t>
  </si>
  <si>
    <t>Cyma</t>
  </si>
  <si>
    <t>assets/images/svdbipod.jpg</t>
  </si>
  <si>
    <t>ZCAIRSOFT Сошки складные на RIS 12"</t>
  </si>
  <si>
    <t>ZCM128</t>
  </si>
  <si>
    <t>assets/images/zcm128.jpg</t>
  </si>
  <si>
    <t>ZCAIRSOFT Сошки складные на RIS 6"</t>
  </si>
  <si>
    <t>zcm126</t>
  </si>
  <si>
    <t>assets/images/zcm126.jpg</t>
  </si>
  <si>
    <t>MK Nylon Bi-Pod (ВК) ручка - сошка</t>
  </si>
  <si>
    <t>BABPHG</t>
  </si>
  <si>
    <t>assets/images/babphg.jpg</t>
  </si>
  <si>
    <t>Рукояти</t>
  </si>
  <si>
    <t>ICS Tactical Grip For SIG MTS (MI-35)</t>
  </si>
  <si>
    <t>MI35</t>
  </si>
  <si>
    <t>assets/images/mi35.jpg</t>
  </si>
  <si>
    <t>CYMA Tactical Grip For AK-Series</t>
  </si>
  <si>
    <t>C57</t>
  </si>
  <si>
    <t>assets/images/c57.jpg</t>
  </si>
  <si>
    <t>CYMA Ручка тактическая складная</t>
  </si>
  <si>
    <t>C16</t>
  </si>
  <si>
    <t>assets/images/c16.jpg</t>
  </si>
  <si>
    <t>CYMA Тактическая ручка RIS KAC</t>
  </si>
  <si>
    <t>C18</t>
  </si>
  <si>
    <t>assets/images/c18.jpg</t>
  </si>
  <si>
    <t>CYMA Пистолетная эргономическая рукоятка на АК74</t>
  </si>
  <si>
    <t>C17</t>
  </si>
  <si>
    <t>assets/images/c17.jpg</t>
  </si>
  <si>
    <t>CYMA Пистолетная тактическая рукоятка на АК47</t>
  </si>
  <si>
    <t>AKGRIP</t>
  </si>
  <si>
    <t>assets/images/akgrip.jpg</t>
  </si>
  <si>
    <t>ELEMENT пистолетная рукоять G16 для М4/М16</t>
  </si>
  <si>
    <t>G16bk</t>
  </si>
  <si>
    <t>assets/images/g16bk.jpg</t>
  </si>
  <si>
    <t>Тактическая ручка RIS (R-139)</t>
  </si>
  <si>
    <t>R139</t>
  </si>
  <si>
    <t>assets/images/r139.jpg</t>
  </si>
  <si>
    <t>Ручка тактическая (Magpul) AFG black</t>
  </si>
  <si>
    <t>AFGBK</t>
  </si>
  <si>
    <t>assets/images/afgbk.jpg</t>
  </si>
  <si>
    <t>Ручка тактическая (Magpul) AFG Ver-2 Black</t>
  </si>
  <si>
    <t>AFG2bk</t>
  </si>
  <si>
    <t>assets/images/afg2bk.jpg</t>
  </si>
  <si>
    <t>Ручка тактическая (Magpul) MVG MOE Black</t>
  </si>
  <si>
    <t>MVGBK</t>
  </si>
  <si>
    <t>assets/images/mvgbk.jpg</t>
  </si>
  <si>
    <t>Накладка на корпус M4 FAB DEFENSE MAKO TAN</t>
  </si>
  <si>
    <t>MAKOT</t>
  </si>
  <si>
    <t>assets/images/makot.jpg</t>
  </si>
  <si>
    <t>Ручка тактическая (G&amp;P) RIS складная RAS Folding Grip TAN GP918S</t>
  </si>
  <si>
    <t>GP918S</t>
  </si>
  <si>
    <t>assets/images/gp918s.jpg</t>
  </si>
  <si>
    <t>Складная ручка на АУГ (ВК)</t>
  </si>
  <si>
    <t>AUGGBK</t>
  </si>
  <si>
    <t>assets/images/auggbk.jpg</t>
  </si>
  <si>
    <t>Ручка тактическая MGRIPS (TAN)</t>
  </si>
  <si>
    <t>MGRIPST</t>
  </si>
  <si>
    <t>assets/images/mgripst.jpg</t>
  </si>
  <si>
    <t>Рукоять тактическая RIS с отсеком для батареи</t>
  </si>
  <si>
    <t>TD077</t>
  </si>
  <si>
    <t>assets/images/td077.jpg</t>
  </si>
  <si>
    <t>MOE RVG Black рукоять</t>
  </si>
  <si>
    <t>RVGBK</t>
  </si>
  <si>
    <t>assets/images/rvgbk.jpg</t>
  </si>
  <si>
    <t>MOE RVG Tan рукоять</t>
  </si>
  <si>
    <t>rvgde</t>
  </si>
  <si>
    <t>assets/images/rvgde.jpg</t>
  </si>
  <si>
    <t>MOE RVG Olive рукоять</t>
  </si>
  <si>
    <t>RVGOD</t>
  </si>
  <si>
    <t>assets/images/rvgod.jpg</t>
  </si>
  <si>
    <t>ELEMENT Угловая ручка ХТ-47</t>
  </si>
  <si>
    <t>xt47</t>
  </si>
  <si>
    <t>assets/images/xt47.jpg</t>
  </si>
  <si>
    <t>ICS Battery Crane Stock For M-Series (MA-133)</t>
  </si>
  <si>
    <t>MA133</t>
  </si>
  <si>
    <t>assets/images/ma133.jpg</t>
  </si>
  <si>
    <t>ICS Folding Stock For SIG 551/552 (MI-14)</t>
  </si>
  <si>
    <t>MI14</t>
  </si>
  <si>
    <t>SIG</t>
  </si>
  <si>
    <t>assets/images/mi14.jpg</t>
  </si>
  <si>
    <t>ICS Butt Plate For AK-Series (MK-24) - крышка приклада</t>
  </si>
  <si>
    <t>MK24</t>
  </si>
  <si>
    <t>assets/images/mk24.jpg</t>
  </si>
  <si>
    <t>ICS Stock Adapter (MA-27)</t>
  </si>
  <si>
    <t>MA27</t>
  </si>
  <si>
    <t>assets/images/ma27.jpg</t>
  </si>
  <si>
    <t>Тыльник Jing Gong G36 серия резиновый</t>
  </si>
  <si>
    <t>G36rub</t>
  </si>
  <si>
    <t>assets/images/g36rub.jpg</t>
  </si>
  <si>
    <t>Тыльник приклада АК "калоша"</t>
  </si>
  <si>
    <t>kalosha</t>
  </si>
  <si>
    <t>assets/images/kalosha.jpg</t>
  </si>
  <si>
    <t>Резиновый тыльник приклада СВД</t>
  </si>
  <si>
    <t>kalosha2</t>
  </si>
  <si>
    <t>assets/images/kalosha2.jpg</t>
  </si>
  <si>
    <t>DIBOYS Тыльник на приклад M4 резиновый</t>
  </si>
  <si>
    <t>M4rub</t>
  </si>
  <si>
    <t>assets/images/m4rub.jpg</t>
  </si>
  <si>
    <t>DIBOYS Труба приклада М4</t>
  </si>
  <si>
    <t>BI16</t>
  </si>
  <si>
    <t>assets/images/bi16.jpg</t>
  </si>
  <si>
    <t>Diboys защелка приклада АКС74</t>
  </si>
  <si>
    <t>k32</t>
  </si>
  <si>
    <t>assets/images/k32.jpg</t>
  </si>
  <si>
    <t>AIM защелка цевья СВД</t>
  </si>
  <si>
    <t>SVDG39</t>
  </si>
  <si>
    <t>AIM</t>
  </si>
  <si>
    <t>assets/images/svdg39.jpg</t>
  </si>
  <si>
    <t>CYMA G36-серия приклад складной рамочный</t>
  </si>
  <si>
    <t>M008</t>
  </si>
  <si>
    <t>assets/images/m008.jpg</t>
  </si>
  <si>
    <t>Ingrem приклад метал</t>
  </si>
  <si>
    <t>M11stock</t>
  </si>
  <si>
    <t>M11</t>
  </si>
  <si>
    <t>assets/images/m11stock.jpg</t>
  </si>
  <si>
    <t>ICS Folding Stock OA93 For M-Series (MA-78)</t>
  </si>
  <si>
    <t>ma78</t>
  </si>
  <si>
    <t>assets/images/ma78.jpg</t>
  </si>
  <si>
    <t>Magpul CTR Carbine Stock BK (приклад М4)</t>
  </si>
  <si>
    <t>CTRstock</t>
  </si>
  <si>
    <t>assets/images/ctrstock.jpg</t>
  </si>
  <si>
    <t>M4/M16 VLTOR Stock Tan</t>
  </si>
  <si>
    <t>TD094</t>
  </si>
  <si>
    <t>assets/images/td094.jpg</t>
  </si>
  <si>
    <t>"АЕГ" приклад ВСС</t>
  </si>
  <si>
    <t>vssstock</t>
  </si>
  <si>
    <t>assets/images/vssstock.jpg</t>
  </si>
  <si>
    <t>ZCAIRSOFT Приклад Crane Stock с трубой</t>
  </si>
  <si>
    <t>ZCM10</t>
  </si>
  <si>
    <t>assets/images/zcm10.jpg</t>
  </si>
  <si>
    <t>Резинки</t>
  </si>
  <si>
    <t>Guarder Hop-up резинка черная</t>
  </si>
  <si>
    <t>GE0702</t>
  </si>
  <si>
    <t>Guarder</t>
  </si>
  <si>
    <t>Резинки хопапа</t>
  </si>
  <si>
    <t>assets/images/ge0702.jpg</t>
  </si>
  <si>
    <t xml:space="preserve">Guarder Hop-up резинка прозрачная </t>
  </si>
  <si>
    <t>GE0701</t>
  </si>
  <si>
    <t>assets/images/ge0701.jpg</t>
  </si>
  <si>
    <t xml:space="preserve">G&amp;P резинка хопапа </t>
  </si>
  <si>
    <t>SP010</t>
  </si>
  <si>
    <t>Гонконг</t>
  </si>
  <si>
    <t>assets/images/sp010.jpg</t>
  </si>
  <si>
    <t>Prometheus air seal chamber hop up packing (soft type) фиолетовая</t>
  </si>
  <si>
    <t>PRMHS</t>
  </si>
  <si>
    <t>Prometheus</t>
  </si>
  <si>
    <t>assets/images/prmhs.jpg</t>
  </si>
  <si>
    <t>Prometheus air seal chamber hop up packing (hard type) красная</t>
  </si>
  <si>
    <t>PRMHH</t>
  </si>
  <si>
    <t>assets/images/prmhh.jpg</t>
  </si>
  <si>
    <t>Prometheus air seal chamber hop up packing синяя</t>
  </si>
  <si>
    <t>PRMHB</t>
  </si>
  <si>
    <t>assets/images/prmhb.jpg</t>
  </si>
  <si>
    <t>Element hop bucking 65 Hard</t>
  </si>
  <si>
    <t>IN0604</t>
  </si>
  <si>
    <t>assets/images/in0604.jpg</t>
  </si>
  <si>
    <t>LCT резинка хопапа стандартная</t>
  </si>
  <si>
    <t>PK89</t>
  </si>
  <si>
    <t>assets/images/pk89.jpg</t>
  </si>
  <si>
    <t xml:space="preserve">Lonex  резинка хопапа</t>
  </si>
  <si>
    <t>GB0135</t>
  </si>
  <si>
    <t>lonex</t>
  </si>
  <si>
    <t>assets/images/gb0135.jpg</t>
  </si>
  <si>
    <t>PDI W Hold AEG резинка хопапа</t>
  </si>
  <si>
    <t>pdiwaeg</t>
  </si>
  <si>
    <t>PDI</t>
  </si>
  <si>
    <t>assets/images/pdiwaeg.jpg</t>
  </si>
  <si>
    <t>SBA резинка хопапа 60</t>
  </si>
  <si>
    <t>SBAHOP01</t>
  </si>
  <si>
    <t>sba</t>
  </si>
  <si>
    <t>assets/images/sbahop01.jpg</t>
  </si>
  <si>
    <t xml:space="preserve">ZCAIRSOFT резинка хопапа 70" </t>
  </si>
  <si>
    <t>ZCM105</t>
  </si>
  <si>
    <t>assets/images/zcm105.jpg</t>
  </si>
  <si>
    <t xml:space="preserve">ZCAIRSOFT резинка хопапа </t>
  </si>
  <si>
    <t>ZCM106</t>
  </si>
  <si>
    <t>assets/images/zcm106.jpg</t>
  </si>
  <si>
    <t>Стволики</t>
  </si>
  <si>
    <t>Guarder 229mm for MP-5/MC-51/AK-Beta</t>
  </si>
  <si>
    <t>GU229</t>
  </si>
  <si>
    <t>assets/images/gu229.jpg</t>
  </si>
  <si>
    <t>Guarder 300mm for MP-5/MC-51/AK-Beta wtih Silencer</t>
  </si>
  <si>
    <t>GU300</t>
  </si>
  <si>
    <t>assets/images/gu300.jpg</t>
  </si>
  <si>
    <t>Guarder 363mm for M4/SR16/SG551</t>
  </si>
  <si>
    <t>GU363</t>
  </si>
  <si>
    <t>assets/images/gu363.jpg</t>
  </si>
  <si>
    <t>Guarder 407mm for M4/SR16/SG551 with Silencer</t>
  </si>
  <si>
    <t>GU407</t>
  </si>
  <si>
    <t>assets/images/gu407.jpg</t>
  </si>
  <si>
    <t>Guarder 455mm for AK-47/AK-47S</t>
  </si>
  <si>
    <t>GU455</t>
  </si>
  <si>
    <t>assets/images/gu455.jpg</t>
  </si>
  <si>
    <t>Guarder 469mm for G3-SG1/G3A3/G3A4</t>
  </si>
  <si>
    <t>GU469</t>
  </si>
  <si>
    <t>assets/images/gu469.jpg</t>
  </si>
  <si>
    <t>Guarder 500mm for M14</t>
  </si>
  <si>
    <t>GU500</t>
  </si>
  <si>
    <t>assets/images/gu500.jpg</t>
  </si>
  <si>
    <t>Guarder 509mm for AUG</t>
  </si>
  <si>
    <t>GU509</t>
  </si>
  <si>
    <t>assets/images/gu509.jpg</t>
  </si>
  <si>
    <t>Guarder 550mm for M16-A1/VN/A2/AUG with Silencer</t>
  </si>
  <si>
    <t>GU550</t>
  </si>
  <si>
    <t>assets/images/gu550.jpg</t>
  </si>
  <si>
    <t>Guarder 590mm for PSG-1</t>
  </si>
  <si>
    <t>GU590</t>
  </si>
  <si>
    <t>assets/images/gu590.jpg</t>
  </si>
  <si>
    <t>Guarder 650mm for PSG-1 with Silencer</t>
  </si>
  <si>
    <t>GU650</t>
  </si>
  <si>
    <t>assets/images/gu650.jpg</t>
  </si>
  <si>
    <t>ZCAIRSOFT СТВОЛИК нерж.сталь 6,02 229mm</t>
  </si>
  <si>
    <t>ZC229</t>
  </si>
  <si>
    <t>assets/images/zc229.jpg</t>
  </si>
  <si>
    <t>ZCAIRSOFT СТВОЛИК нерж.сталь 6,02 247mm</t>
  </si>
  <si>
    <t>ZC247</t>
  </si>
  <si>
    <t>assets/images/zc247.jpg</t>
  </si>
  <si>
    <t xml:space="preserve">ZCAIRSOFT СТВОЛИК нерж.сталь 6,02 275mm </t>
  </si>
  <si>
    <t>ZC275</t>
  </si>
  <si>
    <t>assets/images/zc275.jpg</t>
  </si>
  <si>
    <t xml:space="preserve">ZCAIRSOFT СТВОЛИК нерж.сталь 6,02 300mm </t>
  </si>
  <si>
    <t>ZC300</t>
  </si>
  <si>
    <t>assets/images/zc300.jpg</t>
  </si>
  <si>
    <t xml:space="preserve">ZCAIRSOFT СТВОЛИК нерж.сталь 6,02 363mm </t>
  </si>
  <si>
    <t>ZC363</t>
  </si>
  <si>
    <t>assets/images/zc363.jpg</t>
  </si>
  <si>
    <t xml:space="preserve">ZCAIRSOFT СТВОЛИК нерж.сталь 6,02 380mm </t>
  </si>
  <si>
    <t>ZC380</t>
  </si>
  <si>
    <t>assets/images/zc380.jpg</t>
  </si>
  <si>
    <t xml:space="preserve">ZCAIRSOFT СТВОЛИК нерж.сталь 6,02 407mm </t>
  </si>
  <si>
    <t>ZC407</t>
  </si>
  <si>
    <t>assets/images/zc407.jpg</t>
  </si>
  <si>
    <t xml:space="preserve">ZCAIRSOFT СТВОЛИК нерж.сталь 6,02 433mm </t>
  </si>
  <si>
    <t>zc433</t>
  </si>
  <si>
    <t>assets/images/zc433.jpg</t>
  </si>
  <si>
    <t xml:space="preserve">ZCAIRSOFT СТВОЛИК нерж.сталь 6,02 455mm </t>
  </si>
  <si>
    <t>ZC455</t>
  </si>
  <si>
    <t>assets/images/zc455.jpg</t>
  </si>
  <si>
    <t xml:space="preserve">ZCAIRSOFT СТВОЛИК нерж.сталь 6,02 469mm </t>
  </si>
  <si>
    <t>ZC469</t>
  </si>
  <si>
    <t>assets/images/zc469.jpg</t>
  </si>
  <si>
    <t xml:space="preserve">Shooter СТВОЛИК нерж.сталь 6,03 487mm </t>
  </si>
  <si>
    <t>SS487</t>
  </si>
  <si>
    <t>assets/images/zc487.jpg</t>
  </si>
  <si>
    <t xml:space="preserve">ZCAIRSOFT СТВОЛИК нерж.сталь 6,02 494mm </t>
  </si>
  <si>
    <t>ZC494</t>
  </si>
  <si>
    <t>assets/images/zc494.jpg</t>
  </si>
  <si>
    <t xml:space="preserve">ZCAIRSOFT СТВОЛИК нерж.сталь 6,02 509mm </t>
  </si>
  <si>
    <t>ZC509</t>
  </si>
  <si>
    <t>assets/images/zc509.jpg</t>
  </si>
  <si>
    <t xml:space="preserve"> ZCAIRSOFT СТВОЛИК нерж.сталь 6,02 550mm</t>
  </si>
  <si>
    <t>ZC550</t>
  </si>
  <si>
    <t>assets/images/zc550.jpg</t>
  </si>
  <si>
    <t xml:space="preserve"> ZCAIRSOFT СТВОЛИК нерж.сталь 6,02 650mm</t>
  </si>
  <si>
    <t>ZC650</t>
  </si>
  <si>
    <t>assets/images/zc650.jpg</t>
  </si>
  <si>
    <t xml:space="preserve"> ZCAIRSOFT СТВОЛИК нерж.сталь 6,02 715mm</t>
  </si>
  <si>
    <t>zc715</t>
  </si>
  <si>
    <t>assets/images/zc715.jpg</t>
  </si>
  <si>
    <t>Lonex 6,03 455мм стволик</t>
  </si>
  <si>
    <t>lnx455</t>
  </si>
  <si>
    <t>Lonex</t>
  </si>
  <si>
    <t>assets/images/lnx455.jpg</t>
  </si>
  <si>
    <t xml:space="preserve">PPS  стволик 6.03*300 мм</t>
  </si>
  <si>
    <t>PPS300</t>
  </si>
  <si>
    <t>PPS</t>
  </si>
  <si>
    <t>assets/images/pps300.jpg</t>
  </si>
  <si>
    <t xml:space="preserve">PPS  стволик 6.03*363 мм</t>
  </si>
  <si>
    <t>PPS363</t>
  </si>
  <si>
    <t>assets/images/pps363.jpg</t>
  </si>
  <si>
    <t xml:space="preserve">PPS  стволик 6.03*370 мм</t>
  </si>
  <si>
    <t>PPS370</t>
  </si>
  <si>
    <t>assets/images/pps370.jpg</t>
  </si>
  <si>
    <t xml:space="preserve">PPS  стволик 6.03*455 мм</t>
  </si>
  <si>
    <t>PPS455</t>
  </si>
  <si>
    <t>assets/images/pps455.jpg</t>
  </si>
  <si>
    <t xml:space="preserve">PPS  стволик 6.03*500 мм</t>
  </si>
  <si>
    <t>pps500</t>
  </si>
  <si>
    <t>assets/images/pps500.jpg</t>
  </si>
  <si>
    <t>Prometheus EG Barrel 6.03*469 (G3, AK74)</t>
  </si>
  <si>
    <t>prm469</t>
  </si>
  <si>
    <t>assets/images/prm469.jpg</t>
  </si>
  <si>
    <t xml:space="preserve">Prometheus EG Barrel 6.03*500 </t>
  </si>
  <si>
    <t>prm500</t>
  </si>
  <si>
    <t>assets/images/prm509.jpg</t>
  </si>
  <si>
    <t>Prometheus EG Barrel 6.03*509</t>
  </si>
  <si>
    <t>prm509</t>
  </si>
  <si>
    <t xml:space="preserve">Prometheus EG Barrel 6.03*550 </t>
  </si>
  <si>
    <t>prm550</t>
  </si>
  <si>
    <t>assets/images/prm650.jpg</t>
  </si>
  <si>
    <t>Prometheus EG Barrel 6.03*650</t>
  </si>
  <si>
    <t>prm650</t>
  </si>
  <si>
    <t>FTK</t>
  </si>
  <si>
    <t>Action Комплект поршневой M130 для VSR-10(сталь) + рукоять</t>
  </si>
  <si>
    <t>ATV10AC130</t>
  </si>
  <si>
    <t>Action</t>
  </si>
  <si>
    <t>Для снайперских винтовок</t>
  </si>
  <si>
    <t>assets/images/atv10ac130.jpg</t>
  </si>
  <si>
    <t>Action Газовый кит на Type96/Well MB-01,4,5,8</t>
  </si>
  <si>
    <t>ATTYPE96GAS</t>
  </si>
  <si>
    <t>assets/images/attype96gas.jpg</t>
  </si>
  <si>
    <t>Action Газовый кит на VSR-10/Well MB-02,3,7…</t>
  </si>
  <si>
    <t>ATVSR10GAS</t>
  </si>
  <si>
    <t>assets/images/atvsr10gas.jpg</t>
  </si>
  <si>
    <t>AirsoftPro Поршневая группа на Type96/MB-01,04,05,08(M160)</t>
  </si>
  <si>
    <t>ap1268</t>
  </si>
  <si>
    <t>assets/images/ap1268.jpg</t>
  </si>
  <si>
    <t>AirsoftPro Поршневая группа на Type96/MB-01,04,05,08(M150) - никель</t>
  </si>
  <si>
    <t>ap2604</t>
  </si>
  <si>
    <t>assets/images/ap2604.jpg</t>
  </si>
  <si>
    <t>AirsoftPro Поршневая группа на MB-06,13(SR-2) (M150)</t>
  </si>
  <si>
    <t>ap1719</t>
  </si>
  <si>
    <t>assets/images/ap1719.jpg</t>
  </si>
  <si>
    <t>AirsoftPro Поршневая группа на AWP/AWS/Ma4401,4402</t>
  </si>
  <si>
    <t>assets/images/ap2487.jpg</t>
  </si>
  <si>
    <t>AirsoftPro Поршневая группа на AWP/AWS/Ma4401,4403 (M150)(под 90°, эконом)</t>
  </si>
  <si>
    <t>ap4451</t>
  </si>
  <si>
    <t>assets/images/ap4451.jpg</t>
  </si>
  <si>
    <t>AirsoftPro Комплект тюнинга М170 AWP/AWS/Ma4401,4403(поршневая в сборе + УСМ)</t>
  </si>
  <si>
    <t>APM170AWS</t>
  </si>
  <si>
    <t>assets/images/apm170aws.jpg</t>
  </si>
  <si>
    <t>assets/images/apm170aws-1.jpg</t>
  </si>
  <si>
    <t>assets/images/apm170aws-2.jpg</t>
  </si>
  <si>
    <t>assets/images/apm170aws-3.jpg</t>
  </si>
  <si>
    <t xml:space="preserve">AirsoftPro усиленные поршень и направляющая  на Well L96, SW M24, M99</t>
  </si>
  <si>
    <t>ap4567</t>
  </si>
  <si>
    <t>assets/images/ap4567.jpg</t>
  </si>
  <si>
    <t xml:space="preserve">AirsoftPro усиленные поршень и направляющая  на Well MB44xx, TM AWS</t>
  </si>
  <si>
    <t>ap3999</t>
  </si>
  <si>
    <t>assets/images/ap3999.jpg</t>
  </si>
  <si>
    <t>AirsoftPro Комплект тюнинга VSR-10(УСМ 90°, поршень, направляющая, пружина М160S)</t>
  </si>
  <si>
    <t>ap4497</t>
  </si>
  <si>
    <t>assets/images/ap4497.jpg</t>
  </si>
  <si>
    <t>Полигон52 Комплект поршень+направляющая для CYMA M24(cm.702)</t>
  </si>
  <si>
    <t>p52k01</t>
  </si>
  <si>
    <t>assets/images/p52k01.jpg</t>
  </si>
  <si>
    <t>Полигон52 Голова цилиндра стальная для CYMA M24(cm.702)</t>
  </si>
  <si>
    <t>p52k02</t>
  </si>
  <si>
    <t>assets/images/p52k02.jpg</t>
  </si>
  <si>
    <t>FE Комплект поршневой на Echo 1/KS M24 500% (Нерж. Сталь)</t>
  </si>
  <si>
    <t>FE0103</t>
  </si>
  <si>
    <t>Future Energy</t>
  </si>
  <si>
    <t>assets/images/fe0103.jpg</t>
  </si>
  <si>
    <t>Guarder SP150 Infinite Torque-Up Kit for M16-A2 Series</t>
  </si>
  <si>
    <t>ITK42</t>
  </si>
  <si>
    <t>assets/images/itk42.jpg</t>
  </si>
  <si>
    <t>Guarder Cylinder Enhancement Set for MP5-A4/A5/SD5/SD6</t>
  </si>
  <si>
    <t>GE0326</t>
  </si>
  <si>
    <t>assets/images/ge0326.jpg</t>
  </si>
  <si>
    <t>Guarder Cylinder Enhancement Set for AK47/AK47S</t>
  </si>
  <si>
    <t>GE0327</t>
  </si>
  <si>
    <t>assets/images/ge0327.jpg</t>
  </si>
  <si>
    <t>Guarder Cylinder Enhancement Set for G36C</t>
  </si>
  <si>
    <t>GE0336</t>
  </si>
  <si>
    <t>assets/images/ge0336.jpg</t>
  </si>
  <si>
    <t>Guarder Cylinder Enhancement Set for M4-A1/M4-RIS/SR-16/M733</t>
  </si>
  <si>
    <t>GE0340</t>
  </si>
  <si>
    <t>assets/images/ge0340.jpg</t>
  </si>
  <si>
    <t>HurricanE New BORE UP Cylinder Set for M4A1, RIS, SR16, набор цилиндровой группы</t>
  </si>
  <si>
    <t>HE0310</t>
  </si>
  <si>
    <t>Hurricane</t>
  </si>
  <si>
    <t>assets/images/he0310.jpg</t>
  </si>
  <si>
    <t>AirsoftPro Усилитель внешнего ствола для спринговой СВД Gen.2</t>
  </si>
  <si>
    <t>ap2484</t>
  </si>
  <si>
    <t>assets/images/ap2484.jpg</t>
  </si>
  <si>
    <t>ШЕСТЕРНИ</t>
  </si>
  <si>
    <t>AirsoftPro Комплект шестерней для SR-25</t>
  </si>
  <si>
    <t>ap3264</t>
  </si>
  <si>
    <t>Шестерни</t>
  </si>
  <si>
    <t>assets/images/ap3264.jpg</t>
  </si>
  <si>
    <t>AirsoftPro Комплект шестерней 18:1</t>
  </si>
  <si>
    <t>ap2468</t>
  </si>
  <si>
    <t>assets/images/ap2468.jpg</t>
  </si>
  <si>
    <t>AirsoftPro Комплект шестерней 100:300</t>
  </si>
  <si>
    <t>ap2235</t>
  </si>
  <si>
    <t>assets/images/ap2235.jpg</t>
  </si>
  <si>
    <t>Guarder Infinite Torque-Up Gear Set for AEG 2/3</t>
  </si>
  <si>
    <t>GE0205</t>
  </si>
  <si>
    <t>assets/images/ge0205.jpg</t>
  </si>
  <si>
    <t>G&amp;P Super Torque Up Gear Set For M16 (SP038)</t>
  </si>
  <si>
    <t>SP038</t>
  </si>
  <si>
    <t>assets/images/sp038.jpg</t>
  </si>
  <si>
    <t>Lonex Infinity Torque Up Gearset (32:1)</t>
  </si>
  <si>
    <t>gb0008</t>
  </si>
  <si>
    <t>assets/images/gb0008.jpg</t>
  </si>
  <si>
    <t>Real Sword Gear Set For SVD (R8400)</t>
  </si>
  <si>
    <t>R8400</t>
  </si>
  <si>
    <t>assets/images/r8400.jpg</t>
  </si>
  <si>
    <t>SHS original gearset</t>
  </si>
  <si>
    <t>CL5012</t>
  </si>
  <si>
    <t>SHS</t>
  </si>
  <si>
    <t>assets/images/cl5012.jpg</t>
  </si>
  <si>
    <t xml:space="preserve">SHS' Super Torque Gear Set for Gearbox V2/3 (32:1) </t>
  </si>
  <si>
    <t>CL14010</t>
  </si>
  <si>
    <t>assets/images/cl14010.jpg</t>
  </si>
  <si>
    <t>SHS Шестерни усиленные высокоскоростные 16:1</t>
  </si>
  <si>
    <t>CL0135</t>
  </si>
  <si>
    <t>assets/images/cl0135.jpg</t>
  </si>
  <si>
    <t>SHS Шестерни усиленные для SR-25</t>
  </si>
  <si>
    <t>CL7028</t>
  </si>
  <si>
    <t>assets/images/cl7028.jpg</t>
  </si>
  <si>
    <t xml:space="preserve">SHS Шестерни усиленные  M14</t>
  </si>
  <si>
    <t>CL6010</t>
  </si>
  <si>
    <t>assets/images/cl6010.jpg</t>
  </si>
  <si>
    <t xml:space="preserve">ZCAIRSOFT НАБОР ШЕСТЕРНЕЙ Steel Gear Set (Powder Metallurgy) </t>
  </si>
  <si>
    <t>ZCCL28</t>
  </si>
  <si>
    <t>assets/images/zccl28.jpg</t>
  </si>
  <si>
    <t xml:space="preserve">ZCAIRSOFT НАБОР ШЕСТЕРНЕЙ 3mm Steel CNC Gear Set 16:1  </t>
  </si>
  <si>
    <t>ZCCL02</t>
  </si>
  <si>
    <t>assets/images/zccl02.jpg</t>
  </si>
  <si>
    <t xml:space="preserve">ZCAIRSOFT НАБОР ШЕСТЕРНЕЙ 3mm Steel CNC Gear Set 16:1  на подшипниках</t>
  </si>
  <si>
    <t>ZCCL22</t>
  </si>
  <si>
    <t>assets/images/zccl22.jpg</t>
  </si>
  <si>
    <t xml:space="preserve">ZCAIRSOFT НАБОР ШЕСТЕРНЕЙ 3mm Steel CNC Gear Set 18:1  </t>
  </si>
  <si>
    <t>ZCCL03</t>
  </si>
  <si>
    <t>assets/images/zccl03.jpg</t>
  </si>
  <si>
    <t>ZCAIRSOFT НАБОР ШЕСТЕРНЕЙ 3mm Steel CNC Gear Set 18:1 на подшипниках</t>
  </si>
  <si>
    <t>ZCCL23</t>
  </si>
  <si>
    <t>assets/images/zccl23.jpg</t>
  </si>
  <si>
    <t xml:space="preserve">ZCAIRSOFT НАБОР ШЕСТЕРНЕЙ 3mm Steel CNC Gear Set 100:200 </t>
  </si>
  <si>
    <t>ZCCL05</t>
  </si>
  <si>
    <t>assets/images/zccl05.jpg</t>
  </si>
  <si>
    <t xml:space="preserve">ZCAIRSOFT НАБОР ШЕСТЕРНЕЙ 3mm Steel CNC Gear Set 100:300 </t>
  </si>
  <si>
    <t>ZCCL06</t>
  </si>
  <si>
    <t>assets/images/zccl06.jpg</t>
  </si>
  <si>
    <t xml:space="preserve">ZCAIRSOFT НАБОР ШЕСТЕРНЕЙ 3mm Steel CNC Gear Set 32:1 </t>
  </si>
  <si>
    <t>ZCCL04</t>
  </si>
  <si>
    <t>assets/images/zccl04.jpg</t>
  </si>
  <si>
    <t xml:space="preserve">ZCAIRSOFT НАБОР ШЕСТЕРНЕЙ 4mm Steel CNC Gear Set 16:1  </t>
  </si>
  <si>
    <t>ZCCL08</t>
  </si>
  <si>
    <t>assets/images/zccl08.jpg</t>
  </si>
  <si>
    <t xml:space="preserve">ZCAIRSOFT НАБОР ШЕСТЕРНЕЙ 4mm Steel CNC Gear Set 18:1  </t>
  </si>
  <si>
    <t>ZCCL09</t>
  </si>
  <si>
    <t>assets/images/zccl09.jpg</t>
  </si>
  <si>
    <t xml:space="preserve">ZCAIRSOFT НАБОР ШЕСТЕРНЕЙ 4mm Steel CNC Gear Set 100:200 </t>
  </si>
  <si>
    <t>ZCCL11</t>
  </si>
  <si>
    <t>assets/images/zccl11.jpg</t>
  </si>
  <si>
    <t xml:space="preserve">ZCAIRSOFT НАБОР ШЕСТЕРНЕЙ 4mm Steel CNC Gear Set 100:300 </t>
  </si>
  <si>
    <t>ZCCL12</t>
  </si>
  <si>
    <t>assets/images/zccl12.jpg</t>
  </si>
  <si>
    <t xml:space="preserve">ZCAIRSOFT НАБОР ШЕСТЕРНЕЙ 4mm Steel CNC Gear Set 32:1 </t>
  </si>
  <si>
    <t>ZCCL10</t>
  </si>
  <si>
    <t>assets/images/zccl10.jpg</t>
  </si>
  <si>
    <t>ZCAIRSOFT Насадка на делэйер</t>
  </si>
  <si>
    <t>ZCcl35</t>
  </si>
  <si>
    <t>assets/images/zccl35.jpg</t>
  </si>
  <si>
    <t xml:space="preserve">Guarder SPRING Set </t>
  </si>
  <si>
    <t>GE0703</t>
  </si>
  <si>
    <t>Детали гирбокса</t>
  </si>
  <si>
    <t>assets/images/ge0703.jpg</t>
  </si>
  <si>
    <t>G&amp;G spring set for Ver.2 &amp; 3</t>
  </si>
  <si>
    <t>G10021</t>
  </si>
  <si>
    <t>gg</t>
  </si>
  <si>
    <t>assets/images/g10021.jpg</t>
  </si>
  <si>
    <t xml:space="preserve">SHS Full Steel Gearbox Spring set for Ver.2 (6parts) </t>
  </si>
  <si>
    <t>TH0037</t>
  </si>
  <si>
    <t>assets/images/th0037.jpg</t>
  </si>
  <si>
    <t>SHS Пружина возврата затвора М4\М16</t>
  </si>
  <si>
    <t> PPS12026</t>
  </si>
  <si>
    <t>assets/images/ pps12026.jpg</t>
  </si>
  <si>
    <t>CYMA малый пин фронтсета АК СМ040 серия</t>
  </si>
  <si>
    <t>Pinak2</t>
  </si>
  <si>
    <t>Пины</t>
  </si>
  <si>
    <t>assets/images/pinak2.jpg</t>
  </si>
  <si>
    <t>CYMA пин G36 (1шт)</t>
  </si>
  <si>
    <t>HY131</t>
  </si>
  <si>
    <t>assets/images/hy131.jpg</t>
  </si>
  <si>
    <t>ZCAIRSOFT spring set V2</t>
  </si>
  <si>
    <t>ZCM193</t>
  </si>
  <si>
    <t>assets/images/zcm193.jpg</t>
  </si>
  <si>
    <t>ZCAIRSOFT комплект винтов V2</t>
  </si>
  <si>
    <t>ZCM192</t>
  </si>
  <si>
    <t>assets/images/zcm192.jpg</t>
  </si>
  <si>
    <t>ZCAIRSOFT комплект винтов V3</t>
  </si>
  <si>
    <t>ZCA12</t>
  </si>
  <si>
    <t>assets/images/zca12.jpg</t>
  </si>
  <si>
    <t>ZCAIRSOFT комплект винтов V2 QD</t>
  </si>
  <si>
    <t>ZCM154</t>
  </si>
  <si>
    <t>assets/images/zcm154.jpg</t>
  </si>
  <si>
    <t>Таппеты</t>
  </si>
  <si>
    <t>B&amp;C Tappet Plate for V/3</t>
  </si>
  <si>
    <t>BCEXT2</t>
  </si>
  <si>
    <t>B&amp;C</t>
  </si>
  <si>
    <t>assets/images/bcext2.jpg</t>
  </si>
  <si>
    <t>CA Tappet plate Ver.3</t>
  </si>
  <si>
    <t>P160P</t>
  </si>
  <si>
    <t>Classic Army</t>
  </si>
  <si>
    <t>assets/images/p160p.jpg</t>
  </si>
  <si>
    <t>Guarder Enhanced Tappet for TM Ver.7 Gear Box (GE-06-07)</t>
  </si>
  <si>
    <t>GE0607</t>
  </si>
  <si>
    <t>assets/images/ge0607.jpg</t>
  </si>
  <si>
    <t>Guarder Polycarbonate Tappet for Ver.2 GearBox</t>
  </si>
  <si>
    <t>ge0602</t>
  </si>
  <si>
    <t>assets/images/ge0602.jpg</t>
  </si>
  <si>
    <t>Guarder Polycarbonate Tappet for Ver.3 GearBox</t>
  </si>
  <si>
    <t>ge0603</t>
  </si>
  <si>
    <t>assets/images/ge0603.jpg</t>
  </si>
  <si>
    <t xml:space="preserve">King Arms Tappet Plate for G36 </t>
  </si>
  <si>
    <t>KATP03</t>
  </si>
  <si>
    <t>assets/images/katp03.jpg</t>
  </si>
  <si>
    <t>Real Sword Tappet Plate For SVD (R8120)</t>
  </si>
  <si>
    <t>R8120</t>
  </si>
  <si>
    <t>assets/images/r8120.jpg</t>
  </si>
  <si>
    <t xml:space="preserve">ZCAIRSOFT  таппет М-110</t>
  </si>
  <si>
    <t>ZCM110</t>
  </si>
  <si>
    <t>assets/images/zcm110.jpg</t>
  </si>
  <si>
    <t>селекторы</t>
  </si>
  <si>
    <t>Guarder Anti-Heat Selector Plate for M16 Series</t>
  </si>
  <si>
    <t>GE0712</t>
  </si>
  <si>
    <t>assets/images/ge0712.jpg</t>
  </si>
  <si>
    <t>Guarder Anti-Heat Selector Plate for AK Series</t>
  </si>
  <si>
    <t>GE0715</t>
  </si>
  <si>
    <t>assets/images/ge0715.jpg</t>
  </si>
  <si>
    <t>SHS Селекторная плата для M4</t>
  </si>
  <si>
    <t>NB0019</t>
  </si>
  <si>
    <t>assets/images/nb0019.jpg</t>
  </si>
  <si>
    <t>SHS Селекторная плата для AK</t>
  </si>
  <si>
    <t>NB0020</t>
  </si>
  <si>
    <t>assets/images/nb0020.jpg</t>
  </si>
  <si>
    <t>SHS Селекторная плата для G36</t>
  </si>
  <si>
    <t>NB0022</t>
  </si>
  <si>
    <t>assets/images/nb0022.jpg</t>
  </si>
  <si>
    <t>ZCAIRSOFT Селекторная плата для М4</t>
  </si>
  <si>
    <t>ZCM170</t>
  </si>
  <si>
    <t>assets/images/zcm170.jpg</t>
  </si>
  <si>
    <t>Спусковые крючки</t>
  </si>
  <si>
    <t>Guarder Steel Trigger for AK Series</t>
  </si>
  <si>
    <t>GUak01</t>
  </si>
  <si>
    <t>assets/images/guak01.jpg</t>
  </si>
  <si>
    <t>Guarder Steel Trigger For M16 Series</t>
  </si>
  <si>
    <t>GUAR10</t>
  </si>
  <si>
    <t>assets/images/guar10.jpg</t>
  </si>
  <si>
    <t>ZCAIRSOFT спусковой крючок ак</t>
  </si>
  <si>
    <t>zcakt</t>
  </si>
  <si>
    <t>assets/images/zcakt.jpg</t>
  </si>
  <si>
    <t>ELEMENT Втулки сталь 7мм</t>
  </si>
  <si>
    <t>IN0207</t>
  </si>
  <si>
    <t>assets/images/in0207.jpg</t>
  </si>
  <si>
    <t>ВТУЛКИ</t>
  </si>
  <si>
    <t>ELEMENT Подшипники 9мм</t>
  </si>
  <si>
    <t>IN0208</t>
  </si>
  <si>
    <t>assets/images/in0208.jpg</t>
  </si>
  <si>
    <t>MK Steel Bearing 7mm (подшипник)</t>
  </si>
  <si>
    <t>BD1228</t>
  </si>
  <si>
    <t>assets/images/bd1228.jpg</t>
  </si>
  <si>
    <t>MK 8MM bearing metal</t>
  </si>
  <si>
    <t>BD1229</t>
  </si>
  <si>
    <t>assets/images/bd1229.jpg</t>
  </si>
  <si>
    <t>MK 8MM Oilness matel bushing</t>
  </si>
  <si>
    <t>BD1230</t>
  </si>
  <si>
    <t>assets/images/bd1230.jpg</t>
  </si>
  <si>
    <t xml:space="preserve">SHS 7mm Steel Oil-Retaining AEG Bushing </t>
  </si>
  <si>
    <t>ZT0024</t>
  </si>
  <si>
    <t>assets/images/zt0024.jpg</t>
  </si>
  <si>
    <t xml:space="preserve">SHS 7mm Steel AEG Ball Bearing </t>
  </si>
  <si>
    <t>ZT0018</t>
  </si>
  <si>
    <t>assets/images/zt0018.jpg</t>
  </si>
  <si>
    <t xml:space="preserve">SHS 8mm Steel AEG Ball Bearing </t>
  </si>
  <si>
    <t>ZT0019</t>
  </si>
  <si>
    <t>assets/images/zt0019.jpg</t>
  </si>
  <si>
    <t>SHS 9 mm подшипники</t>
  </si>
  <si>
    <t>ZT0020</t>
  </si>
  <si>
    <t>assets/images/zt0020.jpg</t>
  </si>
  <si>
    <t>Systema подшипники ZA0515</t>
  </si>
  <si>
    <t>ZA0515</t>
  </si>
  <si>
    <t>Systema</t>
  </si>
  <si>
    <t>assets/images/za0515.jpg</t>
  </si>
  <si>
    <t>ZCAIRSOFT втулки сталь 3*6мм</t>
  </si>
  <si>
    <t>ZCM99</t>
  </si>
  <si>
    <t>assets/images/zcm99.jpg</t>
  </si>
  <si>
    <t>ZCM100</t>
  </si>
  <si>
    <t>assets/images/zcm100.jpg</t>
  </si>
  <si>
    <t>ZCAIRSOFT втулки сталь 3*7мм</t>
  </si>
  <si>
    <t>ZCM95</t>
  </si>
  <si>
    <t>assets/images/zcm95.jpg</t>
  </si>
  <si>
    <t>ZCAIRSOFT подшипники сталь 3*7мм</t>
  </si>
  <si>
    <t>ZCM152</t>
  </si>
  <si>
    <t>assets/images/zcm152.jpg</t>
  </si>
  <si>
    <t>ZCAIRSOFT втулки сталь 3*8мм</t>
  </si>
  <si>
    <t>ZCM96</t>
  </si>
  <si>
    <t>assets/images/zcm96.jpg</t>
  </si>
  <si>
    <t>ZCAIRSOFT подшипники сталь 3*8мм</t>
  </si>
  <si>
    <t>ZCM91</t>
  </si>
  <si>
    <t>assets/images/zcm91.jpg</t>
  </si>
  <si>
    <t>ZCAIRSOFT подшипники сталь 3*9мм</t>
  </si>
  <si>
    <t>ZCM92</t>
  </si>
  <si>
    <t>assets/images/zcm92.jpg</t>
  </si>
  <si>
    <t>ZCAIRSOFT втулки сталь 4*7мм</t>
  </si>
  <si>
    <t>ZCM97</t>
  </si>
  <si>
    <t>assets/images/zcm97.jpg</t>
  </si>
  <si>
    <t>ZCAIRSOFT втулки сталь 4*8мм</t>
  </si>
  <si>
    <t>ZCM98</t>
  </si>
  <si>
    <t>assets/images/zcm98.jpg</t>
  </si>
  <si>
    <t>ZCAIRSOFT подшипники сталь 4*8мм</t>
  </si>
  <si>
    <t>ZCM93</t>
  </si>
  <si>
    <t>assets/images/zcm93.jpg</t>
  </si>
  <si>
    <t>ZCAIRSOFT подшипники сталь 4*9мм</t>
  </si>
  <si>
    <t>ZCM94</t>
  </si>
  <si>
    <t>assets/images/zcm94.jpg</t>
  </si>
  <si>
    <t>ШИМСЕТЫ</t>
  </si>
  <si>
    <t>Guarder Shim Set</t>
  </si>
  <si>
    <t>ge0706</t>
  </si>
  <si>
    <t>Шимсеты</t>
  </si>
  <si>
    <t>assets/images/ge0706.jpg</t>
  </si>
  <si>
    <t xml:space="preserve">SHS Stainless Steel Shim Set </t>
  </si>
  <si>
    <t>SHSSHIM</t>
  </si>
  <si>
    <t>assets/images/shsshim.jpg</t>
  </si>
  <si>
    <t>ZCAIRSOFT Shim set 3mm</t>
  </si>
  <si>
    <t>ZCM136</t>
  </si>
  <si>
    <t>assets/images/zcm136.jpg</t>
  </si>
  <si>
    <t>ZCAIRSOFT Shim set 4mm</t>
  </si>
  <si>
    <t>ZCM137</t>
  </si>
  <si>
    <t>assets/images/zcm137.jpg</t>
  </si>
  <si>
    <t>Моторные рамки</t>
  </si>
  <si>
    <t>ZCAIRSOFT моторная рама АК</t>
  </si>
  <si>
    <t>ZCA09</t>
  </si>
  <si>
    <t>assets/images/zca09.jpg</t>
  </si>
  <si>
    <t>ZCAIRSOFT моторная рама АК алюминиевая CNC</t>
  </si>
  <si>
    <t>ZCA06</t>
  </si>
  <si>
    <t>assets/images/zca06.jpg</t>
  </si>
  <si>
    <t xml:space="preserve">CYMA имитация затвора на АКС74/АК105 СМ040 </t>
  </si>
  <si>
    <t>K33</t>
  </si>
  <si>
    <t>assets/images/k33.jpg</t>
  </si>
  <si>
    <t>CYMA Комплект затвора на АК47</t>
  </si>
  <si>
    <t>CMBC</t>
  </si>
  <si>
    <t>assets/images/cmbc.jpg</t>
  </si>
  <si>
    <t>G&amp;G Cocking Handle For AK Series (Blow Back) затвор</t>
  </si>
  <si>
    <t>GGBC</t>
  </si>
  <si>
    <t>assets/images/ggbc.jpg</t>
  </si>
  <si>
    <t xml:space="preserve"> ICS Magazine Release Button (MP-03) - механизм сброса магазина МР5 - серия</t>
  </si>
  <si>
    <t>MP03</t>
  </si>
  <si>
    <t>assets/images/mp03.jpg</t>
  </si>
  <si>
    <t xml:space="preserve">APS Magazine Release Button  - механизм сброса магазина M4/M16 - серия</t>
  </si>
  <si>
    <t>APSM4RB</t>
  </si>
  <si>
    <t>assets/images/apsm4rb.jpg</t>
  </si>
  <si>
    <t>ICS MP5 Cocking Lever (MP-57)</t>
  </si>
  <si>
    <t>MP57</t>
  </si>
  <si>
    <t>assets/images/mp57.jpg</t>
  </si>
  <si>
    <t>CYMA MP5 Cocking Lever</t>
  </si>
  <si>
    <t>CMMP5CL</t>
  </si>
  <si>
    <t>assets/images/cmmp5cl.jpg</t>
  </si>
  <si>
    <t>ICS Upper receiver button For AK Series (MK-35)</t>
  </si>
  <si>
    <t>MK35</t>
  </si>
  <si>
    <t>assets/images/mk35.jpg</t>
  </si>
  <si>
    <t>Real Sword Gearbox Spring Set For SVD (R8001)</t>
  </si>
  <si>
    <t>R8001</t>
  </si>
  <si>
    <t>assets/images/r8001.jpg</t>
  </si>
  <si>
    <t>Guarder Anti-reversal Latch For Gearbox Ver 2&amp;3 (GE-07-11)</t>
  </si>
  <si>
    <t>GE0711</t>
  </si>
  <si>
    <t>assets/images/ge0711.jpg</t>
  </si>
  <si>
    <t>Real Sword Anti-reverse Latch For SVD (R8K80)</t>
  </si>
  <si>
    <t>R8K80</t>
  </si>
  <si>
    <t>assets/images/r8k80.jpg</t>
  </si>
  <si>
    <t xml:space="preserve">SHS анти-реверс стальной усиленный для Gearbox ver.2 и 3 </t>
  </si>
  <si>
    <t>SHSARLV2V3</t>
  </si>
  <si>
    <t>assets/images/shsarlv2v3.jpg</t>
  </si>
  <si>
    <t>Guarder Cut Off Lever For Gearbox Ver 3</t>
  </si>
  <si>
    <t>GE0710</t>
  </si>
  <si>
    <t>assets/images/ge0710.jpg</t>
  </si>
  <si>
    <t>Guarder Cut Off Lever For Gearbox Ver 2</t>
  </si>
  <si>
    <t>ge0709</t>
  </si>
  <si>
    <t>assets/images/ge0709.jpg</t>
  </si>
  <si>
    <t xml:space="preserve">SHS Steel Cutoff Lever Ver.2 отсекатель  </t>
  </si>
  <si>
    <t>M0042</t>
  </si>
  <si>
    <t>assets/images/m0042.jpg</t>
  </si>
  <si>
    <t>Lonex антиреверс V2|3</t>
  </si>
  <si>
    <t>GB0115</t>
  </si>
  <si>
    <t>assets/images/gb0115.jpg</t>
  </si>
  <si>
    <t xml:space="preserve">ZCAIRSOFT АНТИРЕВЕРС </t>
  </si>
  <si>
    <t>ZCM150</t>
  </si>
  <si>
    <t>assets/images/zcm150.jpg</t>
  </si>
  <si>
    <t xml:space="preserve">ZCAIRSOFT ОТСЕКАТЕЛЬ V2 </t>
  </si>
  <si>
    <t>ZCM107</t>
  </si>
  <si>
    <t>assets/images/zcm107.jpg</t>
  </si>
  <si>
    <t xml:space="preserve">ZCAIRSOFT ОТСЕКАТЕЛЬ V3 </t>
  </si>
  <si>
    <t>ZCA05</t>
  </si>
  <si>
    <t>assets/images/zca05.jpg</t>
  </si>
  <si>
    <t>ХОПАПЫ</t>
  </si>
  <si>
    <t>AirsoftPro камера хопапа Well MB-01/Type 96</t>
  </si>
  <si>
    <t>AP673</t>
  </si>
  <si>
    <t>assets/images/ap673.jpg</t>
  </si>
  <si>
    <t>AirsoftPro камера хопапа Well MB-01/Type 96 Gen2</t>
  </si>
  <si>
    <t>AP4366</t>
  </si>
  <si>
    <t>assets/images/ap4366.jpg</t>
  </si>
  <si>
    <t>AirsoftPro камера хопапа+голова цилиндра TM VSR-10/Well MB-02,03/JG BAR-10</t>
  </si>
  <si>
    <t>AP4394</t>
  </si>
  <si>
    <t>assets/images/ap4394.jpg</t>
  </si>
  <si>
    <t>AirsoftPro камера хопапа A&amp;K SVD</t>
  </si>
  <si>
    <t>AP1814</t>
  </si>
  <si>
    <t>assets/images/ap1814.jpg</t>
  </si>
  <si>
    <t>AirsoftPro камера хопапа M60/ПКМ CNC</t>
  </si>
  <si>
    <t>ap4076</t>
  </si>
  <si>
    <t>Хопапы</t>
  </si>
  <si>
    <t>assets/images/ap4076.jpg</t>
  </si>
  <si>
    <t>AirsoftPro камера хопапа M4 CNC с Mblock</t>
  </si>
  <si>
    <t>ap4033</t>
  </si>
  <si>
    <t>assets/images/ap4033.jpg</t>
  </si>
  <si>
    <t>AirsoftPro камера хопапа AK CNC</t>
  </si>
  <si>
    <t>ap3016</t>
  </si>
  <si>
    <t>assets/images/ap3016.jpg</t>
  </si>
  <si>
    <t>AirsoftPro камера хопапа SW M24</t>
  </si>
  <si>
    <t>AP2683</t>
  </si>
  <si>
    <t>assets/images/ap2683.jpg</t>
  </si>
  <si>
    <t>AirsoftPro Проставки на ствол Well MB-01/Type96</t>
  </si>
  <si>
    <t>AP364</t>
  </si>
  <si>
    <t>assets/images/ap364.jpg</t>
  </si>
  <si>
    <t>AirsoftPro Шароприемник камеры хопапа для A&amp;K MASADA</t>
  </si>
  <si>
    <t>AP3137</t>
  </si>
  <si>
    <t>assets/images/ap3137.jpg</t>
  </si>
  <si>
    <t>AirsoftPro Mblock Ver.2</t>
  </si>
  <si>
    <t>APMBLOCK</t>
  </si>
  <si>
    <t>assets/images/apmblock.jpg</t>
  </si>
  <si>
    <t>AIRSOFTPRO камера хопапа G36 CNC</t>
  </si>
  <si>
    <t>AP3214</t>
  </si>
  <si>
    <t>assets/images/ap3214.jpg</t>
  </si>
  <si>
    <t>AIRSOFTPRO досылатель шара AWP/AWS/MA4402</t>
  </si>
  <si>
    <t>AP2359</t>
  </si>
  <si>
    <t>assets/images/ap2359.jpg</t>
  </si>
  <si>
    <t>AIRSOFTPRO фиксатор стволика на хопап АК</t>
  </si>
  <si>
    <t>ap095</t>
  </si>
  <si>
    <t>assets/images/ap095.jpg</t>
  </si>
  <si>
    <t>B&amp;C G36 алюмин. CNC камера хоп ап</t>
  </si>
  <si>
    <t>BC05HUCNC</t>
  </si>
  <si>
    <t>assets/images/bc05hucnc.jpg</t>
  </si>
  <si>
    <t>B&amp;C A&amp;K SVD камера хопапа металл.</t>
  </si>
  <si>
    <t>BC03HUCNC</t>
  </si>
  <si>
    <t>assets/images/bc03hucnc.jpg</t>
  </si>
  <si>
    <t>Classic Army HOP-UP Chamber For MP5 (P065P)</t>
  </si>
  <si>
    <t>P065P</t>
  </si>
  <si>
    <t>assets/images/p065p.jpg</t>
  </si>
  <si>
    <t>Cybergun SIG556 камера хоп ап</t>
  </si>
  <si>
    <t>HU556</t>
  </si>
  <si>
    <t>assets/images/hu556.jpg</t>
  </si>
  <si>
    <t>CYMA Камера Hop Up для MP5-серии</t>
  </si>
  <si>
    <t>CMHUMP5</t>
  </si>
  <si>
    <t>assets/images/cmhump5.jpg</t>
  </si>
  <si>
    <t>CYMA Камера Hop Up для AK-серии</t>
  </si>
  <si>
    <t>C03</t>
  </si>
  <si>
    <t>assets/images/c03.jpg</t>
  </si>
  <si>
    <t>CYMA Камера Hop Up для СВД</t>
  </si>
  <si>
    <t>HY117</t>
  </si>
  <si>
    <t>assets/images/hy117.jpg</t>
  </si>
  <si>
    <t>G&amp;G HOP-UP Chamber For RK Series (metal) + резинка cold resistans</t>
  </si>
  <si>
    <t>GGHUAK</t>
  </si>
  <si>
    <t>assets/images/gghuak.jpg</t>
  </si>
  <si>
    <t>G&amp;P Hop Up Chamber Set (Metal) For M16 (GP083)</t>
  </si>
  <si>
    <t>GP083</t>
  </si>
  <si>
    <t>assets/images/gp083.jpg</t>
  </si>
  <si>
    <t>G&amp;P Hop Up Chamber Set (Metal) For AUG (SP008)</t>
  </si>
  <si>
    <t>SP008</t>
  </si>
  <si>
    <t>assets/images/sp008.jpg</t>
  </si>
  <si>
    <t>Guarder Hop-Up Enhancement for M16 Original</t>
  </si>
  <si>
    <t>GE0723</t>
  </si>
  <si>
    <t>assets/images/ge0723.jpg</t>
  </si>
  <si>
    <t>ICS HOP-UP Chamber For M-Series (MA-09)</t>
  </si>
  <si>
    <t>MA09</t>
  </si>
  <si>
    <t>assets/images/ma09.jpg</t>
  </si>
  <si>
    <t>ICS HOP-UP Chamber For MP5-Series(MP-22)</t>
  </si>
  <si>
    <t>MP22</t>
  </si>
  <si>
    <t>assets/images/mp22.jpg</t>
  </si>
  <si>
    <t>ICS HOP-UP Chamber For AK-74M (MK-55)</t>
  </si>
  <si>
    <t>MK55</t>
  </si>
  <si>
    <t>assets/images/mk55.jpg</t>
  </si>
  <si>
    <t xml:space="preserve">Madbull Hopup C Clip </t>
  </si>
  <si>
    <t>CCLIP</t>
  </si>
  <si>
    <t>madbull</t>
  </si>
  <si>
    <t>assets/images/cclip.jpg</t>
  </si>
  <si>
    <t>Madbull Hopup LED module for Ultimate Hopup, световой модуль для трасерных шаров</t>
  </si>
  <si>
    <t>HOPUPLED</t>
  </si>
  <si>
    <t>assets/images/hopupled.jpg</t>
  </si>
  <si>
    <t>M249 hop up chamber (камера хоп ап с резинкой) для A&amp;K</t>
  </si>
  <si>
    <t>HU249</t>
  </si>
  <si>
    <t>a&amp;k</t>
  </si>
  <si>
    <t>assets/images/hu249.jpg</t>
  </si>
  <si>
    <t>LCT M60 Камера хопапа CNC</t>
  </si>
  <si>
    <t>M60006</t>
  </si>
  <si>
    <t>assets/images/m60006.jpg</t>
  </si>
  <si>
    <t>Prowin камера хопапа М4 CNC</t>
  </si>
  <si>
    <t>PWM4HU</t>
  </si>
  <si>
    <t>prowin</t>
  </si>
  <si>
    <t>assets/images/pwm4hu.jpg</t>
  </si>
  <si>
    <t>SHS M4 CNC Hop Chumber</t>
  </si>
  <si>
    <t>SHSM4CNC</t>
  </si>
  <si>
    <t>assets/images/shsm4cnc.jpg</t>
  </si>
  <si>
    <t>SHS AK CNC Hop Chumber</t>
  </si>
  <si>
    <t>SHSakCNC</t>
  </si>
  <si>
    <t>assets/images/shsakcnc.jpg</t>
  </si>
  <si>
    <t>Ноззлы</t>
  </si>
  <si>
    <t>Core AK Series Air Seal Nozzle</t>
  </si>
  <si>
    <t>co0402</t>
  </si>
  <si>
    <t>Core</t>
  </si>
  <si>
    <t>assets/images/co0402.jpg</t>
  </si>
  <si>
    <t>Core M4 Series Air Seal Nozzle</t>
  </si>
  <si>
    <t>co0401</t>
  </si>
  <si>
    <t>assets/images/co0401.jpg</t>
  </si>
  <si>
    <t>B&amp;C Nozzle for M4c металл</t>
  </si>
  <si>
    <t>bcm4n</t>
  </si>
  <si>
    <t xml:space="preserve">E&amp;L Ноззл АК </t>
  </si>
  <si>
    <t>el3a01</t>
  </si>
  <si>
    <t>assets/images/el3a01.jpg</t>
  </si>
  <si>
    <t>Guarder Air Seal Nozzle for MP5K Series</t>
  </si>
  <si>
    <t>GE0429</t>
  </si>
  <si>
    <t>assets/images/ge0429.jpg</t>
  </si>
  <si>
    <t>Guarder Air Seal Nozzle for SIG Series</t>
  </si>
  <si>
    <t>GE0430</t>
  </si>
  <si>
    <t>assets/images/ge0430.jpg</t>
  </si>
  <si>
    <t>Guarder Air Seal Nozzle for G36C</t>
  </si>
  <si>
    <t>GE0436</t>
  </si>
  <si>
    <t>assets/images/ge0436.jpg</t>
  </si>
  <si>
    <t>Guarder Air Seal Nozzle for M16A2/M4 Series</t>
  </si>
  <si>
    <t>GE0440</t>
  </si>
  <si>
    <t>assets/images/ge0440.jpg</t>
  </si>
  <si>
    <t>Guarder Air Seal Nozzle for M14</t>
  </si>
  <si>
    <t>GE0446</t>
  </si>
  <si>
    <t>assets/images/ge0446.jpg</t>
  </si>
  <si>
    <t>Guarder Bore-Up Air Seal Nozzle for M16A2/M4 Series</t>
  </si>
  <si>
    <t>GL0440</t>
  </si>
  <si>
    <t>assets/images/gl0440.jpg</t>
  </si>
  <si>
    <t>Guarder Bore-Up Air Seal Nozzle for AUG</t>
  </si>
  <si>
    <t>GL0438</t>
  </si>
  <si>
    <t>assets/images/gl0438.jpg</t>
  </si>
  <si>
    <t>Real Sword Air Seal Nozzle For SVD (R8T70)</t>
  </si>
  <si>
    <t>R8T70</t>
  </si>
  <si>
    <t>assets/images/r8t70.jpg</t>
  </si>
  <si>
    <t>ICS Air Nozzle For L85 или L86 (ML-31)</t>
  </si>
  <si>
    <t>ML31</t>
  </si>
  <si>
    <t>assets/images/ml31.jpg</t>
  </si>
  <si>
    <t>SRC Aluminom Air Nozzle For G36-Series (UP-36)</t>
  </si>
  <si>
    <t>UP36</t>
  </si>
  <si>
    <t>assets/images/up36.jpg</t>
  </si>
  <si>
    <t>SRC Aluminom Air Nozzle For AK-Series (UP-35)</t>
  </si>
  <si>
    <t>UP35</t>
  </si>
  <si>
    <t>assets/images/up35.jpg</t>
  </si>
  <si>
    <t>SRC Aluminom Air Nozzle For M-Series (UP-34)</t>
  </si>
  <si>
    <t>UP34</t>
  </si>
  <si>
    <t>assets/images/up34.jpg</t>
  </si>
  <si>
    <t>Prometheus air nozzle for M16A1/XM/VN/CAR15</t>
  </si>
  <si>
    <t>PRMNM4</t>
  </si>
  <si>
    <t>assets/images/prmnm4.jpg</t>
  </si>
  <si>
    <t>Prometheus air nozzle for AK47</t>
  </si>
  <si>
    <t>PRMNAK</t>
  </si>
  <si>
    <t>assets/images/prmnak.jpg</t>
  </si>
  <si>
    <t>King Arms Air seal nozzle for AK</t>
  </si>
  <si>
    <t>KA0427</t>
  </si>
  <si>
    <t>assets/images/ka0427.jpg</t>
  </si>
  <si>
    <t>НОЗЗЛ с уплотнителем Systema для AK ZS0427</t>
  </si>
  <si>
    <t>ZS0427</t>
  </si>
  <si>
    <t>assets/images/zs0427.jpg</t>
  </si>
  <si>
    <t>НОЗЗЛ с уплотнителем Systema для M16A2 - ZS0440</t>
  </si>
  <si>
    <t>ZS0440</t>
  </si>
  <si>
    <t>assets/images/zs0440.jpg</t>
  </si>
  <si>
    <t xml:space="preserve">Systema  Jet Nozzle for M16/XM</t>
  </si>
  <si>
    <t>sop081</t>
  </si>
  <si>
    <t>assets/images/sop081.jpg</t>
  </si>
  <si>
    <t>Lonex Air Seal Nozzle for M16a2/M4a1/RIS/SR16</t>
  </si>
  <si>
    <t>GB0209</t>
  </si>
  <si>
    <t>assets/images/gb0209.jpg</t>
  </si>
  <si>
    <t>Lonex Air Seal Nozzle for G36C</t>
  </si>
  <si>
    <t>GB0207</t>
  </si>
  <si>
    <t>assets/images/gb0207.jpg</t>
  </si>
  <si>
    <t>Lonex Air Seal Nozzle for AK SERIES</t>
  </si>
  <si>
    <t>GB0203</t>
  </si>
  <si>
    <t>assets/images/gb0203.jpg</t>
  </si>
  <si>
    <t>SHS Aluminum Air Seal Nozzle for M4 Series 21.4mm</t>
  </si>
  <si>
    <t>TZ0034</t>
  </si>
  <si>
    <t>assets/images/tz0034.jpg</t>
  </si>
  <si>
    <t xml:space="preserve">SHS Aluminum Air Seal Nozzle for AK Series (Short Type) </t>
  </si>
  <si>
    <t>TZ0064</t>
  </si>
  <si>
    <t>assets/images/tz0064.jpg</t>
  </si>
  <si>
    <t xml:space="preserve">SHS Aluminum нозл алюминиевый длинный AK тип /20,72 мм/ </t>
  </si>
  <si>
    <t>TZ0063</t>
  </si>
  <si>
    <t>assets/images/tz0063.jpg</t>
  </si>
  <si>
    <t xml:space="preserve">SHS Aluminum нозл алюминиевый MP5 20,35мм </t>
  </si>
  <si>
    <t>TZ0096</t>
  </si>
  <si>
    <t>assets/images/tz0096.jpg</t>
  </si>
  <si>
    <t xml:space="preserve">SHS Aluminum нозл алюминиевый MP5 Gearbox ver.2 /17,88 мм/ </t>
  </si>
  <si>
    <t>TZ0069</t>
  </si>
  <si>
    <t>assets/images/tz0069.jpg</t>
  </si>
  <si>
    <t xml:space="preserve">ZCAIrsoft Ноззл АК POM </t>
  </si>
  <si>
    <t>ZCM174</t>
  </si>
  <si>
    <t>assets/images/zcm174.jpg</t>
  </si>
  <si>
    <t>ZCAIRSOFT НОЗЗЛ MP-5 CNC</t>
  </si>
  <si>
    <t>ZCM244</t>
  </si>
  <si>
    <t>assets/images/zcm244.jpg</t>
  </si>
  <si>
    <t>ZCAIRSOFT НОЗЗЛ G36 CNC</t>
  </si>
  <si>
    <t>ZCM246</t>
  </si>
  <si>
    <t>assets/images/zcm246.jpg</t>
  </si>
  <si>
    <t>ZCAIRSOFT НОЗЗЛ АК CNC 19.7мм</t>
  </si>
  <si>
    <t>ZCM245</t>
  </si>
  <si>
    <t>assets/images/zcm245.jpg</t>
  </si>
  <si>
    <t>ZCAIRSOFT НОЗЗЛ M4 CNC 21 мм</t>
  </si>
  <si>
    <t>zcm176</t>
  </si>
  <si>
    <t>assets/images/zcm176.jpg</t>
  </si>
  <si>
    <t>ZCAIRSOFT НОЗЗЛ M4 CNC 21.4мм</t>
  </si>
  <si>
    <t>ZCM242</t>
  </si>
  <si>
    <t>assets/images/zcm242.jpg</t>
  </si>
  <si>
    <t>Головы цилиндра</t>
  </si>
  <si>
    <t>AirsoftPro голова цилиндра A&amp;K SVD</t>
  </si>
  <si>
    <t>AP2231</t>
  </si>
  <si>
    <t>assets/images/ap2231.jpg</t>
  </si>
  <si>
    <t>AirsoftPro голова цилиндра L96</t>
  </si>
  <si>
    <t>ap1980</t>
  </si>
  <si>
    <t>assets/images/ap1980.jpg</t>
  </si>
  <si>
    <t>Army Force Cylinder Head V2</t>
  </si>
  <si>
    <t>afin0035</t>
  </si>
  <si>
    <t>B&amp;C Голова цилиндра Ver.2 Short</t>
  </si>
  <si>
    <t>BCCH2</t>
  </si>
  <si>
    <t>assets/images/bcch2.jpg</t>
  </si>
  <si>
    <t>Guarder Stainless Steel Cylinder Head for Ver.2 Gearbox</t>
  </si>
  <si>
    <t>GE0410</t>
  </si>
  <si>
    <t>assets/images/ge0410.jpg</t>
  </si>
  <si>
    <t>Guarder Stainless Steel Cylinder Head for Ver.3 Gearbox</t>
  </si>
  <si>
    <t>GE0411</t>
  </si>
  <si>
    <t>assets/images/ge0411.jpg</t>
  </si>
  <si>
    <t>5KU облегченная голова цилиндра V3</t>
  </si>
  <si>
    <t>EGCY07</t>
  </si>
  <si>
    <t>assets/images/egcy07.jpg</t>
  </si>
  <si>
    <t>SHS CNC Aluminum Cylinder Head for AK</t>
  </si>
  <si>
    <t>GT0017</t>
  </si>
  <si>
    <t>assets/images/gt0017.jpg</t>
  </si>
  <si>
    <t>SHS CNC Aluminum Cylinder Head for M4</t>
  </si>
  <si>
    <t>GT0032</t>
  </si>
  <si>
    <t>assets/images/gt0032.jpg</t>
  </si>
  <si>
    <t>Systema Silent Head Set AUG/552</t>
  </si>
  <si>
    <t>ZS0325</t>
  </si>
  <si>
    <t>assets/images/zs0325.jpg</t>
  </si>
  <si>
    <t>Real Sword Cylinder head For SVD (R8050)</t>
  </si>
  <si>
    <t>R8050</t>
  </si>
  <si>
    <t>assets/images/r8050.jpg</t>
  </si>
  <si>
    <t>ZCAIRSOFT V2/V3 CNC Cylinder Head</t>
  </si>
  <si>
    <t>ZCM53</t>
  </si>
  <si>
    <t>assets/images/zcm53.jpg</t>
  </si>
  <si>
    <t>ZCAIRSOFT G36 CNC Integration Cylinder Head</t>
  </si>
  <si>
    <t>ZCM55</t>
  </si>
  <si>
    <t>assets/images/zcm55.jpg</t>
  </si>
  <si>
    <t>ZCAIRSOFT G36 Cylinder Head with O Ring</t>
  </si>
  <si>
    <t>ZCM254</t>
  </si>
  <si>
    <t>assets/images/zcm254.jpg</t>
  </si>
  <si>
    <t>ZCAIRSOFT V7 Aluminum Cylinder Head</t>
  </si>
  <si>
    <t>ZCM54</t>
  </si>
  <si>
    <t>assets/images/zcm54.jpg</t>
  </si>
  <si>
    <t>ZCAIRSOFT V2 Plastic Cylinder Head</t>
  </si>
  <si>
    <t>ZCM138</t>
  </si>
  <si>
    <t>assets/images/zcm138.jpg</t>
  </si>
  <si>
    <t>ZCAIRSOFT V3 Aluminum Cylinder Head</t>
  </si>
  <si>
    <t>ZCA03</t>
  </si>
  <si>
    <t>assets/images/zca03.jpg</t>
  </si>
  <si>
    <t>Energy cylinder head V3 CNC</t>
  </si>
  <si>
    <t>ECHV3</t>
  </si>
  <si>
    <t>Energy</t>
  </si>
  <si>
    <t>assets/images/echv3.jpg</t>
  </si>
  <si>
    <t>ЦИЛИНДРЫ</t>
  </si>
  <si>
    <t>AirsoftPro Цилиндр для VSR-10/MB-02,03,07,10 никелированый</t>
  </si>
  <si>
    <t>ap2348</t>
  </si>
  <si>
    <t>assets/images/ap2348.jpg</t>
  </si>
  <si>
    <t>AirsoftPro Цилиндр для VSR-10/MB-02,03,07,10 стальной</t>
  </si>
  <si>
    <t>ap1858</t>
  </si>
  <si>
    <t>assets/images/ap1858.jpg</t>
  </si>
  <si>
    <t>AirsoftPro Цилиндр для MB4404,05,10,11,12 стальной</t>
  </si>
  <si>
    <t>ap3895</t>
  </si>
  <si>
    <t>assets/images/ap3895.jpg</t>
  </si>
  <si>
    <t>AirsoftPro Цилиндр для SW M24 стальной</t>
  </si>
  <si>
    <t>ap1688</t>
  </si>
  <si>
    <t>assets/images/ap1688.jpg</t>
  </si>
  <si>
    <t>AirsoftPro Цилиндр для Cyma M24(cm.702) стальной</t>
  </si>
  <si>
    <t>ap4854</t>
  </si>
  <si>
    <t>assets/images/ap4854.jpg</t>
  </si>
  <si>
    <t>AirsoftPro Цилиндр для Well MB-01/04/05/08/14</t>
  </si>
  <si>
    <t>ap1258</t>
  </si>
  <si>
    <t>assets/images/ap1258.jpg</t>
  </si>
  <si>
    <t>AirsoftPro Цилиндр для A&amp;K СВД стальной</t>
  </si>
  <si>
    <t>ap3495</t>
  </si>
  <si>
    <t>assets/images/ap3495.jpg</t>
  </si>
  <si>
    <t>AirsoftPro Цилиндр для CA M24 стальной</t>
  </si>
  <si>
    <t>ap1687</t>
  </si>
  <si>
    <t>assets/images/ap1687.jpg</t>
  </si>
  <si>
    <t>Guarder Cylinder for MARUI M4A1/SR16 (GE-03-02)</t>
  </si>
  <si>
    <t>GE0302</t>
  </si>
  <si>
    <t>Цилиндры</t>
  </si>
  <si>
    <t>assets/images/ge0302.jpg</t>
  </si>
  <si>
    <t>Real Sword Stainless Steel Cylinder For SVD (R804A)</t>
  </si>
  <si>
    <t>R804A</t>
  </si>
  <si>
    <t>assets/images/r804a.jpg</t>
  </si>
  <si>
    <t xml:space="preserve">SHS  Stainless Steel Cylinder for AEG Series стальной цилиндр под стволики 300-400 mm</t>
  </si>
  <si>
    <t>QG0007</t>
  </si>
  <si>
    <t>assets/images/qg0007.jpg</t>
  </si>
  <si>
    <t>PPS цилиндр и голова цилиндра VSR-10, сталь.</t>
  </si>
  <si>
    <t>PPS14005</t>
  </si>
  <si>
    <t>assets/images/pps14005.jpg</t>
  </si>
  <si>
    <t>ZCAIRSOFT ЦИЛИНДР Aluminium M-56</t>
  </si>
  <si>
    <t>ZCM56</t>
  </si>
  <si>
    <t>assets/images/zcm56.jpg</t>
  </si>
  <si>
    <t>ZCAIRSOFT ЦИЛИНДР Aluminium с дырами M-57</t>
  </si>
  <si>
    <t>ZCM57</t>
  </si>
  <si>
    <t>assets/images/zcm57.jpg</t>
  </si>
  <si>
    <t xml:space="preserve">ZCAIRSOFT ЦИЛИНДР Stainless Steel  Anti-heat</t>
  </si>
  <si>
    <t>ZCM58</t>
  </si>
  <si>
    <t>assets/images/zcm58.jpg</t>
  </si>
  <si>
    <t>ZCAIRSOFT ЦИЛИНДР Anti-Heat Copper</t>
  </si>
  <si>
    <t>ZCM59</t>
  </si>
  <si>
    <t>assets/images/zcm59.jpg</t>
  </si>
  <si>
    <t>ZCAIRSOFT ЦИЛИНДР Stainless Steel (с дыркой)</t>
  </si>
  <si>
    <t>ZCM60</t>
  </si>
  <si>
    <t>assets/images/zcm60.jpg</t>
  </si>
  <si>
    <t>ZCAIRSOFT ЦИЛИНДР Stainless Steel with Holes (с дыркой)</t>
  </si>
  <si>
    <t>ZCM62</t>
  </si>
  <si>
    <t>assets/images/zcm62.jpg</t>
  </si>
  <si>
    <t xml:space="preserve">ZCAIRSOFT ЦИЛИНДР  Copper</t>
  </si>
  <si>
    <t>ZCM63</t>
  </si>
  <si>
    <t>assets/images/zcm63.jpg</t>
  </si>
  <si>
    <t>головы поршня</t>
  </si>
  <si>
    <t>Real Sword Bearing Piston Head Set For SVD (R8070)</t>
  </si>
  <si>
    <t>R8070</t>
  </si>
  <si>
    <t>Головы поршня</t>
  </si>
  <si>
    <t>assets/images/r8070.jpg</t>
  </si>
  <si>
    <t>CA усиленная, поликарбонат</t>
  </si>
  <si>
    <t>CAPH</t>
  </si>
  <si>
    <t>assets/images/caph.jpg</t>
  </si>
  <si>
    <t>Lonex резинка головы поршня(2шт)</t>
  </si>
  <si>
    <t>LONPHS</t>
  </si>
  <si>
    <t>assets/images/lonphs.jpg</t>
  </si>
  <si>
    <t xml:space="preserve">SHS CNC Aluminum Piston Head </t>
  </si>
  <si>
    <t>PT0019</t>
  </si>
  <si>
    <t>assets/images/pt0019.jpg</t>
  </si>
  <si>
    <t>SHS голова поршня алюминиевая с подшипником CNC</t>
  </si>
  <si>
    <t>PT0020</t>
  </si>
  <si>
    <t>assets/images/pt0020.jpg</t>
  </si>
  <si>
    <t xml:space="preserve">ZCAIRSOFT ГОЛОВА ПОРШНЯ ПЛАСТИКОВАЯ С ПОДШИПНИКОМ </t>
  </si>
  <si>
    <t>ZCM71</t>
  </si>
  <si>
    <t>assets/images/zcm71.jpg</t>
  </si>
  <si>
    <t xml:space="preserve">ZCAIRSOFT ГОЛОВА ПОРШНЯ УСИЛЕННАЯ АЛЮМИНИЕВАЯ С ПОДШИПНИКОМ </t>
  </si>
  <si>
    <t>ZCM73</t>
  </si>
  <si>
    <t>assets/images/zcm73.jpg</t>
  </si>
  <si>
    <t>ZCAIRSOFT Уплотнительное кольцо головы поршня</t>
  </si>
  <si>
    <t>zcm7301</t>
  </si>
  <si>
    <t>assets/images/zcm7301.jpg</t>
  </si>
  <si>
    <t xml:space="preserve">ZCAIRSOFT ГОЛОВА ПОРШНЯ  АЛЮМИНИЕВАЯ С ПОДШИПНИКОМ </t>
  </si>
  <si>
    <t>zcm166</t>
  </si>
  <si>
    <t>assets/images/zcm166.jpg</t>
  </si>
  <si>
    <t>Element поршень облегченный 1 зуб</t>
  </si>
  <si>
    <t>in0401</t>
  </si>
  <si>
    <t>Поршни</t>
  </si>
  <si>
    <t>assets/images/in0401.jpg</t>
  </si>
  <si>
    <t>Guarder Aluminium piston head</t>
  </si>
  <si>
    <t>ge0401</t>
  </si>
  <si>
    <t>assets/images/ge0405.jpg</t>
  </si>
  <si>
    <t>AirsoftPro поршень усиленный для Cyma M24(cm.702)</t>
  </si>
  <si>
    <t>ap4908</t>
  </si>
  <si>
    <t>assets/images/ap4908.jpg</t>
  </si>
  <si>
    <t>AirsoftPro поршень усиленный для A&amp;K СВД spring</t>
  </si>
  <si>
    <t>ap3692</t>
  </si>
  <si>
    <t>assets/images/ap3692.jpg</t>
  </si>
  <si>
    <t>ПОРШНИ</t>
  </si>
  <si>
    <t>Guarder Polycarbonat Piston (economic ver)</t>
  </si>
  <si>
    <t>ge0405</t>
  </si>
  <si>
    <t>Guarder Polycarbonat Piston Half Teeth</t>
  </si>
  <si>
    <t>GE0404</t>
  </si>
  <si>
    <t>assets/images/ge0404.jpg</t>
  </si>
  <si>
    <t>B&amp;C поршень СВД спринг усиленный</t>
  </si>
  <si>
    <t>BCSVDP</t>
  </si>
  <si>
    <t>assets/images/bcsvdp.jpg</t>
  </si>
  <si>
    <t>SHS поршень полнозубый, 7 зубов сталь</t>
  </si>
  <si>
    <t>TT0044</t>
  </si>
  <si>
    <t>assets/images/tt0044.jpg</t>
  </si>
  <si>
    <t>SHS поршень полнозубый, 1 зуб сталь</t>
  </si>
  <si>
    <t>TT0045</t>
  </si>
  <si>
    <t>assets/images/tt0045.jpg</t>
  </si>
  <si>
    <t xml:space="preserve"> ZCAIRSOFT ПОРШЕНЬ алюминиевый ПОЛУЗУБЫЙ  High Speed, м-181</t>
  </si>
  <si>
    <t>ZCM181</t>
  </si>
  <si>
    <t>assets/images/zcm181.jpg</t>
  </si>
  <si>
    <t xml:space="preserve"> ZCAIRSOFT ПОРШЕНЬ ПОЛНОЗУБЫЙ  м-70</t>
  </si>
  <si>
    <t>ZCM70</t>
  </si>
  <si>
    <t>assets/images/zcm70.jpg</t>
  </si>
  <si>
    <t xml:space="preserve"> ZCAIRSOFT ПОРШЕНЬ ПОЛНОЗУБЫЙ  м-183</t>
  </si>
  <si>
    <t>ZCM183</t>
  </si>
  <si>
    <t>assets/images/zcm183.jpg</t>
  </si>
  <si>
    <t xml:space="preserve"> ZCAIRSOFT ПОРШЕНЬ ПОЛНОЗУБЫЙ  м-186</t>
  </si>
  <si>
    <t>ZCM186</t>
  </si>
  <si>
    <t>assets/images/zcm186.jpg</t>
  </si>
  <si>
    <t xml:space="preserve"> ZCAIRSOFT ПОРШЕНЬ ПОЛНОЗУБЫЙ  алюминиевый с головой</t>
  </si>
  <si>
    <t>ZCM222</t>
  </si>
  <si>
    <t>assets/images/zcm222.jpg</t>
  </si>
  <si>
    <t xml:space="preserve"> ZCAIRSOFT ПОРШЕНЬ ПОЛУЗУБЫЙ 19 зубов алюминиевый</t>
  </si>
  <si>
    <t>ZCM157</t>
  </si>
  <si>
    <t>assets/images/zcm157.jpg</t>
  </si>
  <si>
    <t xml:space="preserve"> ZCAIRSOFT ПОРШЕНЬ ПОЛНОЗУБЫЙ 19 зубов  алюминиевый с головой</t>
  </si>
  <si>
    <t>ZCM224</t>
  </si>
  <si>
    <t>assets/images/zcm224.jpg</t>
  </si>
  <si>
    <t>ПРУЖИНЫ</t>
  </si>
  <si>
    <t>AirsoftPro Пружина для СВД 200МС</t>
  </si>
  <si>
    <t>ap1916</t>
  </si>
  <si>
    <t>assets/images/ap1916.jpg</t>
  </si>
  <si>
    <t>AirsoftPro Пружина M150 13mm(L96, M24)</t>
  </si>
  <si>
    <t>ap135</t>
  </si>
  <si>
    <t>assets/images/ap135.jpg</t>
  </si>
  <si>
    <t>AirsoftPro Пружина M160 13mm(L96, M24)</t>
  </si>
  <si>
    <t>ap494</t>
  </si>
  <si>
    <t>assets/images/ap494.jpg</t>
  </si>
  <si>
    <t>AirsoftPro Пружина M170 13mm(L96, M24)</t>
  </si>
  <si>
    <t>ap495</t>
  </si>
  <si>
    <t>AirsoftPro Пружина M180 13mm(L96, M24)</t>
  </si>
  <si>
    <t>ap203</t>
  </si>
  <si>
    <t>assets/images/ap203.jpg</t>
  </si>
  <si>
    <t>AirsoftPro Пружина M190 13mm(L96, M24)</t>
  </si>
  <si>
    <t>ap204</t>
  </si>
  <si>
    <t>assets/images/ap204.jpg</t>
  </si>
  <si>
    <t>AirsoftPro Пружина М145 для VSR-10</t>
  </si>
  <si>
    <t>AP206</t>
  </si>
  <si>
    <t>assets/images/ap206.jpg</t>
  </si>
  <si>
    <t>AirsoftPro Пружина М160-S 13mm для VSR-10</t>
  </si>
  <si>
    <t>ap4494</t>
  </si>
  <si>
    <t>assets/images/ap4494.jpg</t>
  </si>
  <si>
    <t>AirsoftPro Пружина М140 для TM AWS/Well MA44xx</t>
  </si>
  <si>
    <t>ap4648</t>
  </si>
  <si>
    <t>assets/images/ap4648.jpg</t>
  </si>
  <si>
    <t>AirsoftPro Пружина М160 для TM AWS/Well MA44xx</t>
  </si>
  <si>
    <t>ap4001</t>
  </si>
  <si>
    <t>assets/images/ap4002.jpg</t>
  </si>
  <si>
    <t>AirsoftPro Пружина М170 для TM AWS/Well MA44xx</t>
  </si>
  <si>
    <t>AP4002</t>
  </si>
  <si>
    <t>Core M150 пружина</t>
  </si>
  <si>
    <t>COSP06</t>
  </si>
  <si>
    <t>Пружины</t>
  </si>
  <si>
    <t>assets/images/cosp06.jpg</t>
  </si>
  <si>
    <t>Core M160 пружина</t>
  </si>
  <si>
    <t>COSP07</t>
  </si>
  <si>
    <t>assets/images/cosp07.jpg</t>
  </si>
  <si>
    <t>ICS Tune Up Spring M150 (MC-42)</t>
  </si>
  <si>
    <t>MC42</t>
  </si>
  <si>
    <t>assets/images/mc42.jpg</t>
  </si>
  <si>
    <t>ICS Tune Up Spring M170 (MC-45)</t>
  </si>
  <si>
    <t>MC45</t>
  </si>
  <si>
    <t>assets/images/mc45.jpg</t>
  </si>
  <si>
    <t>E&amp;L Пружина М120</t>
  </si>
  <si>
    <t>ELM120</t>
  </si>
  <si>
    <t>assets/images/elm120.jpg</t>
  </si>
  <si>
    <t>E&amp;L Пружина М130</t>
  </si>
  <si>
    <t>ELM130</t>
  </si>
  <si>
    <t>assets/images/elm130.jpg</t>
  </si>
  <si>
    <t>E&amp;L Пружина М150</t>
  </si>
  <si>
    <t>ELM150</t>
  </si>
  <si>
    <t>assets/images/elm150.jpg</t>
  </si>
  <si>
    <t xml:space="preserve">Guarder M180  пружина для APS2/Type96</t>
  </si>
  <si>
    <t>GUM180</t>
  </si>
  <si>
    <t>assets/images/gum180.jpg</t>
  </si>
  <si>
    <t>Guarder AEG Tune Up Spring SP100</t>
  </si>
  <si>
    <t>SP100</t>
  </si>
  <si>
    <t>assets/images/sp100.jpg</t>
  </si>
  <si>
    <t>Guarder AEG Tune Up Spring SP110</t>
  </si>
  <si>
    <t>SP110</t>
  </si>
  <si>
    <t>assets/images/sp110.jpg</t>
  </si>
  <si>
    <t>Guarder AEG Tune Up Spring SP120</t>
  </si>
  <si>
    <t>SP120</t>
  </si>
  <si>
    <t>assets/images/sp120.jpg</t>
  </si>
  <si>
    <t>Guarder AEG Tune Up Spring SP130</t>
  </si>
  <si>
    <t>sp130</t>
  </si>
  <si>
    <t>assets/images/sp130.jpg</t>
  </si>
  <si>
    <t>Guarder AEG Tune Up Spring SP140</t>
  </si>
  <si>
    <t>sp140</t>
  </si>
  <si>
    <t>assets/images/sp140.jpg</t>
  </si>
  <si>
    <t>Guarder AEG Tune Up Spring SP150</t>
  </si>
  <si>
    <t>sp150</t>
  </si>
  <si>
    <t>assets/images/sp150.jpg</t>
  </si>
  <si>
    <t>Guarder AEG Tune Up Spring SP160</t>
  </si>
  <si>
    <t>sp160</t>
  </si>
  <si>
    <t>assets/images/sp160.jpg</t>
  </si>
  <si>
    <t>Guarder AEG Tune Up Spring SP170</t>
  </si>
  <si>
    <t>sp170</t>
  </si>
  <si>
    <t>assets/images/sp170.jpg</t>
  </si>
  <si>
    <t>Madbull M120 Spring</t>
  </si>
  <si>
    <t>MBM120</t>
  </si>
  <si>
    <t>assets/images/mbm120.jpg</t>
  </si>
  <si>
    <t>Madbull M150 Spring</t>
  </si>
  <si>
    <t>MBM150</t>
  </si>
  <si>
    <t>assets/images/mbm150.jpg</t>
  </si>
  <si>
    <t>MAG M170 пружина для L96 (MB-01), VSR-10 spring</t>
  </si>
  <si>
    <t>MAGM170</t>
  </si>
  <si>
    <t>MAG</t>
  </si>
  <si>
    <t>assets/images/magm170.jpg</t>
  </si>
  <si>
    <t>MAG M190 пружина для L96 (MB-01), VSR-10 spring</t>
  </si>
  <si>
    <t>MAGM190</t>
  </si>
  <si>
    <t>assets/images/magm190.jpg</t>
  </si>
  <si>
    <t>SHS Spring m100</t>
  </si>
  <si>
    <t>SHSM100</t>
  </si>
  <si>
    <t>assets/images/shsm100.jpg</t>
  </si>
  <si>
    <t>SHS Spring m110</t>
  </si>
  <si>
    <t>SHSM110</t>
  </si>
  <si>
    <t>assets/images/shsm110.jpg</t>
  </si>
  <si>
    <t>SHS Spring m120</t>
  </si>
  <si>
    <t>SHSM120</t>
  </si>
  <si>
    <t>assets/images/shsm120.jpg</t>
  </si>
  <si>
    <t>SHS Spring M140</t>
  </si>
  <si>
    <t>SHSM140</t>
  </si>
  <si>
    <t>assets/images/shsm140.jpg</t>
  </si>
  <si>
    <t xml:space="preserve">SHS Spring M150 </t>
  </si>
  <si>
    <t>SHSM150</t>
  </si>
  <si>
    <t>assets/images/shsm150.jpg</t>
  </si>
  <si>
    <t xml:space="preserve">SHS Spring M160 </t>
  </si>
  <si>
    <t>SHSM160</t>
  </si>
  <si>
    <t>assets/images/shsm160.jpg</t>
  </si>
  <si>
    <t>SRC М120 пружина</t>
  </si>
  <si>
    <t>SRCM120</t>
  </si>
  <si>
    <t>assets/images/srcm120.jpg</t>
  </si>
  <si>
    <t xml:space="preserve">ZCAIRSOFT ПРУЖИНА 125 м/с </t>
  </si>
  <si>
    <t>ZCM125</t>
  </si>
  <si>
    <t>assets/images/zcairsoft125.jpg</t>
  </si>
  <si>
    <t xml:space="preserve">ZCAIRSOFT ПРУЖИНА 155 м/с </t>
  </si>
  <si>
    <t>ZCM155</t>
  </si>
  <si>
    <t>assets/images/zcairsoft155.jpg</t>
  </si>
  <si>
    <t>ZCAIRSOFT ПРУЖИНА M120</t>
  </si>
  <si>
    <t>ZCM82</t>
  </si>
  <si>
    <t>assets/images/zcm82.jpg</t>
  </si>
  <si>
    <t>ZCAIRSOFT ПРУЖИНА M130</t>
  </si>
  <si>
    <t>ZCM84</t>
  </si>
  <si>
    <t>assets/images/zcm84.jpg</t>
  </si>
  <si>
    <t>ZCAIRSOFT ПРУЖИНА M140</t>
  </si>
  <si>
    <t>ZCM85</t>
  </si>
  <si>
    <t>assets/images/zcm85.jpg</t>
  </si>
  <si>
    <t>ZCAIRSOFT ПРУЖИНА М150</t>
  </si>
  <si>
    <t>ZCM86</t>
  </si>
  <si>
    <t>assets/images/zcm86.jpg</t>
  </si>
  <si>
    <t>AirsoftPro Направляющая пружины универсальная(7 и 9мм) для L96/m24</t>
  </si>
  <si>
    <t>ap4433</t>
  </si>
  <si>
    <t>assets/images/ap4433.jpg</t>
  </si>
  <si>
    <t>Направляющие</t>
  </si>
  <si>
    <t xml:space="preserve">CORE Spring guide for Ver.3 </t>
  </si>
  <si>
    <t>CO1602</t>
  </si>
  <si>
    <t>assets/images/co1602.jpg</t>
  </si>
  <si>
    <t>E&amp;L направляющая пружины V3</t>
  </si>
  <si>
    <t>el301</t>
  </si>
  <si>
    <t>assets/images/el301.jpg</t>
  </si>
  <si>
    <t>Guarder Ball Bearings Spring Guide for Ver.7 Gearbox (M14) (GE-05-08)</t>
  </si>
  <si>
    <t>GE0508</t>
  </si>
  <si>
    <t>assets/images/ge0508.jpg</t>
  </si>
  <si>
    <t>Guarder Ball Bearings Spring Guide for Ver.2</t>
  </si>
  <si>
    <t>GE0504</t>
  </si>
  <si>
    <t>assets/images/ge0504.jpg</t>
  </si>
  <si>
    <t>Guarder Ball Bearings Spring Guide for Ver.3</t>
  </si>
  <si>
    <t>GE0505</t>
  </si>
  <si>
    <t>assets/images/ge0505.jpg</t>
  </si>
  <si>
    <t>Направляющая пружины стальная Super Shooter V2</t>
  </si>
  <si>
    <t>WD0008</t>
  </si>
  <si>
    <t>assets/images/wd0008.jpg</t>
  </si>
  <si>
    <t>CYMA Направляющая пружины с подшипником версия 3 (С10 )</t>
  </si>
  <si>
    <t>C10</t>
  </si>
  <si>
    <t>assets/images/c10.jpg</t>
  </si>
  <si>
    <t>ZCAIRSOFT Направляющая пружины V2 алюминиевая</t>
  </si>
  <si>
    <t>ZCM87</t>
  </si>
  <si>
    <t>assets/images/zcm87.jpg</t>
  </si>
  <si>
    <t>ZCAIRSOFT Направляющая пружины V2 стальная</t>
  </si>
  <si>
    <t>ZCM88</t>
  </si>
  <si>
    <t>assets/images/zcm88.jpg</t>
  </si>
  <si>
    <t>ZCAIRSOFT Направляющая пружины V3 стальная</t>
  </si>
  <si>
    <t>ZCA04</t>
  </si>
  <si>
    <t>assets/images/zca04.jpg</t>
  </si>
  <si>
    <t xml:space="preserve">ZCAIRSOFT НАПРАВЛЯЮЩАЯ ПРУЖИНЫ ДЛЯ QD ГИРБОКСА V2 </t>
  </si>
  <si>
    <t>ZCM89</t>
  </si>
  <si>
    <t>assets/images/zcm89.jpg</t>
  </si>
  <si>
    <t>Гирбоксы</t>
  </si>
  <si>
    <t>Cyma гирбокс АК 130м/с CM-02C</t>
  </si>
  <si>
    <t>CM02C</t>
  </si>
  <si>
    <t>assets/images/cm02c.jpg</t>
  </si>
  <si>
    <t>ICS Upper Gearbox Shell (MA-34)</t>
  </si>
  <si>
    <t>MA34</t>
  </si>
  <si>
    <t>assets/images/ma34.jpg</t>
  </si>
  <si>
    <t>ICS Lower Gear Box Shell (MA-35)</t>
  </si>
  <si>
    <t>MA35</t>
  </si>
  <si>
    <t>assets/images/ma35.jpg</t>
  </si>
  <si>
    <t>King Arms Гирбокс в сборе на М4 серию М150 (KA-GB-30)</t>
  </si>
  <si>
    <t>KAGB30</t>
  </si>
  <si>
    <t>assets/images/kagb30.jpg</t>
  </si>
  <si>
    <t xml:space="preserve">King Arms М190 Гирбокс в сборе на M4 (KA-GB-27) </t>
  </si>
  <si>
    <t>KAGB27</t>
  </si>
  <si>
    <t>assets/images/kagb27.jpg</t>
  </si>
  <si>
    <t>AirsoftPro УСМ CNC на Type96/Well MB-01,04,05,08 Gen.1</t>
  </si>
  <si>
    <t>ap2220g1</t>
  </si>
  <si>
    <t>assets/images/ap2220g1.jpg</t>
  </si>
  <si>
    <t>УСМ</t>
  </si>
  <si>
    <t>AirsoftPro УСМ CNC на Type96/Well MB-01,04,05,08 Gen.2</t>
  </si>
  <si>
    <t>ap2220g2</t>
  </si>
  <si>
    <t>assets/images/ap2220g2.jpg</t>
  </si>
  <si>
    <t>AirsoftPro УСМ CNC на SW/CYMA M24</t>
  </si>
  <si>
    <t>ap4073</t>
  </si>
  <si>
    <t>assets/images/ap4073.jpg</t>
  </si>
  <si>
    <t>assets/images/ap4073-1.jpg</t>
  </si>
  <si>
    <t>AirsoftPro УСМ CNC на SR-2/Well MB-06,13</t>
  </si>
  <si>
    <t>ap2558</t>
  </si>
  <si>
    <t>assets/images/ap2558.jpg</t>
  </si>
  <si>
    <t>AirsoftPro УСМ CNC на Well MB44xx</t>
  </si>
  <si>
    <t>ap4450</t>
  </si>
  <si>
    <t>assets/images/ap4450.jpg</t>
  </si>
  <si>
    <t>PPS комплект стальных деталей для стандартного УСМ TM VSR-10|CM.701|well mb-02,03,07|JG BAR-10</t>
  </si>
  <si>
    <t>ap4505</t>
  </si>
  <si>
    <t>assets/images/ap4505.jpg</t>
  </si>
  <si>
    <t>AirsoftPro Пин для УСМ СВД</t>
  </si>
  <si>
    <t>ap2085</t>
  </si>
  <si>
    <t>assets/images/ap2085.jpg</t>
  </si>
  <si>
    <t>E&amp;C metal trigger for MB-01</t>
  </si>
  <si>
    <t>ECTS96</t>
  </si>
  <si>
    <t>assets/images/ects96.jpg</t>
  </si>
  <si>
    <t>Well УСМ для AWP/AWS стандартный</t>
  </si>
  <si>
    <t>WELLTSAWP</t>
  </si>
  <si>
    <t>assets/images/welltsawp.jpg</t>
  </si>
  <si>
    <t>ГББ части</t>
  </si>
  <si>
    <t>Core Glock, набор пружин для GBB пистолета</t>
  </si>
  <si>
    <t>COG0112</t>
  </si>
  <si>
    <t>assets/images/cog0112.jpg</t>
  </si>
  <si>
    <t>King Arms M92 Beretta spring set (набор пружин)</t>
  </si>
  <si>
    <t>KASPR16</t>
  </si>
  <si>
    <t>assets/images/kaspr16.jpg</t>
  </si>
  <si>
    <t>Nine Ball клапан впускной</t>
  </si>
  <si>
    <t>NBPT085</t>
  </si>
  <si>
    <t>Nineball</t>
  </si>
  <si>
    <t>assets/images/nbpt085.jpg</t>
  </si>
  <si>
    <t>ZCAIRSOFT клапан 5мм заправочный</t>
  </si>
  <si>
    <t>ZCLD15</t>
  </si>
  <si>
    <t>assets/images/zсld15.jpg</t>
  </si>
  <si>
    <t>Action пружина M92 150%</t>
  </si>
  <si>
    <t>ATAS06</t>
  </si>
  <si>
    <t>assets/images/atas06.jpg</t>
  </si>
  <si>
    <t>Guarder M1911a1 Steel Bushing</t>
  </si>
  <si>
    <t>m191106</t>
  </si>
  <si>
    <t>assets/images/m191106.jpg</t>
  </si>
  <si>
    <t>Guarder Steel Tactical Ring for Marui&amp;KJ M9/M92F Series</t>
  </si>
  <si>
    <t>m92f07</t>
  </si>
  <si>
    <t>assets/images/m92f07.jpg</t>
  </si>
  <si>
    <t>Classic Army Muzzle for MARUI M1911-A1</t>
  </si>
  <si>
    <t>p373p</t>
  </si>
  <si>
    <t>assets/images/p373p.jpg</t>
  </si>
  <si>
    <t>Курок сталь (нерж) для ТМ MEU</t>
  </si>
  <si>
    <t>GB205</t>
  </si>
  <si>
    <t>assets/images/gb205.jpg</t>
  </si>
  <si>
    <t>WE флажок-фиксатор затвора SIG SAUER P226/228/229</t>
  </si>
  <si>
    <t>weffss226</t>
  </si>
  <si>
    <t>assets/images/weffss226.jpg</t>
  </si>
  <si>
    <t>Part-G17 #G-47 Камера отдачи в сборе</t>
  </si>
  <si>
    <t>PARTG17G47</t>
  </si>
  <si>
    <t>assets/images/partg17g47.jpg</t>
  </si>
  <si>
    <t>Part-G18 #G-04</t>
  </si>
  <si>
    <t>PARTG18G04</t>
  </si>
  <si>
    <t>assets/images/partg18g04.jpg</t>
  </si>
  <si>
    <t>Part-G18 #G-05 пин спускового крючка</t>
  </si>
  <si>
    <t>PARTG18G05</t>
  </si>
  <si>
    <t>assets/images/partg18g05.jpg</t>
  </si>
  <si>
    <t>Part-G18 #G-06 защелка магазина</t>
  </si>
  <si>
    <t>PARTG18G06</t>
  </si>
  <si>
    <t>assets/images/partg18g06.jpg</t>
  </si>
  <si>
    <t>Part-G18 #G-08 шасси затвора</t>
  </si>
  <si>
    <t>PARTG18G08</t>
  </si>
  <si>
    <t>assets/images/partg18g08.jpg</t>
  </si>
  <si>
    <t>Part-G18 #G-09</t>
  </si>
  <si>
    <t>PARTG18G09</t>
  </si>
  <si>
    <t>assets/images/partg18g09.jpg</t>
  </si>
  <si>
    <t>Part-G18 #G-10</t>
  </si>
  <si>
    <t>PARTG18G10</t>
  </si>
  <si>
    <t>assets/images/partg18g10.jpg</t>
  </si>
  <si>
    <t>Part-G18 #G-11</t>
  </si>
  <si>
    <t>PARTG18G11</t>
  </si>
  <si>
    <t>assets/images/partg18g11.jpg</t>
  </si>
  <si>
    <t>Part-G18 #G-12 рычаг затворной задержки</t>
  </si>
  <si>
    <t>PARTG18G12</t>
  </si>
  <si>
    <t>assets/images/partg18g12.jpg</t>
  </si>
  <si>
    <t>Part-G18 #G-13 скоба</t>
  </si>
  <si>
    <t>PARTG18G13</t>
  </si>
  <si>
    <t>assets/images/partg18g13.jpg</t>
  </si>
  <si>
    <t>Part-G18 #G-14 (2 шт.)</t>
  </si>
  <si>
    <t>PARTG18G14</t>
  </si>
  <si>
    <t>assets/images/partg18g14.jpg</t>
  </si>
  <si>
    <t>Part-G18 #G-15</t>
  </si>
  <si>
    <t>PARTG18G15</t>
  </si>
  <si>
    <t>assets/images/partg18g15.jpg</t>
  </si>
  <si>
    <t>Part-G18 #G-16 спусковой крючок</t>
  </si>
  <si>
    <t>PARTG18G16</t>
  </si>
  <si>
    <t>assets/images/partg18g16.jpg</t>
  </si>
  <si>
    <t>Part-G18 #G-17 пружинка тяги сп. Крючка</t>
  </si>
  <si>
    <t>PARTG18G17</t>
  </si>
  <si>
    <t>assets/images/partg18g17.jpg</t>
  </si>
  <si>
    <t>Part-G18 #G-18 спусковая тяга</t>
  </si>
  <si>
    <t>PARTG18G18</t>
  </si>
  <si>
    <t>assets/images/partg18g18.jpg</t>
  </si>
  <si>
    <t>Part-G18 #G-19 ударник</t>
  </si>
  <si>
    <t>PARTG18G19</t>
  </si>
  <si>
    <t>assets/images/partg18g19.jpg</t>
  </si>
  <si>
    <t>Part-G18 #G-20 курок</t>
  </si>
  <si>
    <t>PARTG18G20</t>
  </si>
  <si>
    <t>assets/images/partg18g20.jpg</t>
  </si>
  <si>
    <t>Part-G18 #G-21 ролик курка</t>
  </si>
  <si>
    <t>PARTG18G21</t>
  </si>
  <si>
    <t>assets/images/partg18g21.jpg</t>
  </si>
  <si>
    <t>Part-G18 #G-22</t>
  </si>
  <si>
    <t>PARTG18G22</t>
  </si>
  <si>
    <t>assets/images/partg18g22.jpg</t>
  </si>
  <si>
    <t>Part-G18 #G-23 шептало</t>
  </si>
  <si>
    <t>PARTG18G23</t>
  </si>
  <si>
    <t>assets/images/partg18g23.jpg</t>
  </si>
  <si>
    <t>Part-G18 #G-24</t>
  </si>
  <si>
    <t>PARTG18G24</t>
  </si>
  <si>
    <t>assets/images/partg18g24.jpg</t>
  </si>
  <si>
    <t>Part-G18 #G-25</t>
  </si>
  <si>
    <t>PARTG18G25</t>
  </si>
  <si>
    <t>assets/images/partg18g25.jpg</t>
  </si>
  <si>
    <t>Part-G18 #G-26 корпус усм</t>
  </si>
  <si>
    <t>PARTG18G26</t>
  </si>
  <si>
    <t>assets/images/partg18g26.jpg</t>
  </si>
  <si>
    <t>Part-G18 #G-27</t>
  </si>
  <si>
    <t>PARTG18G27</t>
  </si>
  <si>
    <t>assets/images/partg18g27.jpg</t>
  </si>
  <si>
    <t>Part-G18 #G-28</t>
  </si>
  <si>
    <t>PARTG18G28</t>
  </si>
  <si>
    <t>assets/images/partg18g28.jpg</t>
  </si>
  <si>
    <t>Part-G18 #G-29</t>
  </si>
  <si>
    <t>PARTG18G29</t>
  </si>
  <si>
    <t>assets/images/partg18g29.jpg</t>
  </si>
  <si>
    <t>Part-G18 #G-30</t>
  </si>
  <si>
    <t>PARTG18G30</t>
  </si>
  <si>
    <t>assets/images/partg18g30.jpg</t>
  </si>
  <si>
    <t>Part-G18 #G-31</t>
  </si>
  <si>
    <t>PARTG18G31</t>
  </si>
  <si>
    <t>assets/images/partg18g31.jpg</t>
  </si>
  <si>
    <t>Part-G18 #G-32 возвратная пружина</t>
  </si>
  <si>
    <t>PARTG18G32</t>
  </si>
  <si>
    <t>assets/images/partg18g32.jpg</t>
  </si>
  <si>
    <t>Part-G18 #G-33</t>
  </si>
  <si>
    <t>PARTG18G33</t>
  </si>
  <si>
    <t>assets/images/partg18g33.jpg</t>
  </si>
  <si>
    <t>Part-G18 #G-34 (2 шт.)</t>
  </si>
  <si>
    <t>PARTG18G34</t>
  </si>
  <si>
    <t>assets/images/partg18g34.jpg</t>
  </si>
  <si>
    <t>Part-G18 #G-35 правая половина хопапа</t>
  </si>
  <si>
    <t>PARTG18G35</t>
  </si>
  <si>
    <t>assets/images/partg18g35.jpg</t>
  </si>
  <si>
    <t>Part-G18 #G-36</t>
  </si>
  <si>
    <t>PARTG18G36</t>
  </si>
  <si>
    <t>assets/images/partg18g36.jpg</t>
  </si>
  <si>
    <t>Part-G18 #G-37 поджим хопапа</t>
  </si>
  <si>
    <t>PARTG18G37</t>
  </si>
  <si>
    <t>assets/images/partg18g37.jpg</t>
  </si>
  <si>
    <t>Part-G18 #G-40</t>
  </si>
  <si>
    <t>PARTG18G40</t>
  </si>
  <si>
    <t>assets/images/partg18g40.jpg</t>
  </si>
  <si>
    <t>Part-G18 #G-41</t>
  </si>
  <si>
    <t>PARTG18G41</t>
  </si>
  <si>
    <t>assets/images/partg18g41.jpg</t>
  </si>
  <si>
    <t>Part-G18 #G-42 колесико регулировки хопапа</t>
  </si>
  <si>
    <t>PARTG18G42</t>
  </si>
  <si>
    <t>assets/images/partg18g42.jpg</t>
  </si>
  <si>
    <t>Part-G18 #G-44</t>
  </si>
  <si>
    <t>PARTG18G44</t>
  </si>
  <si>
    <t>assets/images/partg18g44.jpg</t>
  </si>
  <si>
    <t>Part-G18 #G-45 пружинка</t>
  </si>
  <si>
    <t>PARTG18G45</t>
  </si>
  <si>
    <t>assets/images/partg18g45.jpg</t>
  </si>
  <si>
    <t>Part-G18 #G-46</t>
  </si>
  <si>
    <t>PARTG18G46</t>
  </si>
  <si>
    <t>assets/images/partg18g46.jpg</t>
  </si>
  <si>
    <t>Part-G18 #G-47 completely: #47+#48+#49+#50+#51 газовая камера в сборе</t>
  </si>
  <si>
    <t>PARTG18G47F</t>
  </si>
  <si>
    <t>assets/images/partg18g47f.jpg</t>
  </si>
  <si>
    <t>Part-G18 #G-47 only shell корпус газовой камеры</t>
  </si>
  <si>
    <t>PARTG18G47</t>
  </si>
  <si>
    <t>assets/images/partg18g47.jpg</t>
  </si>
  <si>
    <t>Part-G18 #G-52</t>
  </si>
  <si>
    <t>PARTG18G52</t>
  </si>
  <si>
    <t>assets/images/partg18g52.jpg</t>
  </si>
  <si>
    <t>Part-G18 #G-53 пружинка газовой камеры</t>
  </si>
  <si>
    <t>PARTG18G53</t>
  </si>
  <si>
    <t>assets/images/partg18g53.jpg</t>
  </si>
  <si>
    <t>Part-G18 #G-54 основание камеры GBB</t>
  </si>
  <si>
    <t>PARTG18G54</t>
  </si>
  <si>
    <t>assets/images/partg18g54.jpg</t>
  </si>
  <si>
    <t>Part-G18 #G-55</t>
  </si>
  <si>
    <t>PARTG18G55</t>
  </si>
  <si>
    <t>assets/images/partg18g55.jpg</t>
  </si>
  <si>
    <t>Part-G18 #G-56 (with o-ring)</t>
  </si>
  <si>
    <t>PARTG18G56</t>
  </si>
  <si>
    <t>assets/images/partg18g56.jpg</t>
  </si>
  <si>
    <t>Part-G18 #G-58</t>
  </si>
  <si>
    <t>PARTG18G58</t>
  </si>
  <si>
    <t>assets/images/partg18g58.jpg</t>
  </si>
  <si>
    <t>Part-G18 #G-60 клапан выпускной GAS</t>
  </si>
  <si>
    <t>PARTG18G60</t>
  </si>
  <si>
    <t>assets/images/partg18g60.jpg</t>
  </si>
  <si>
    <t>Part-G18 #G-61</t>
  </si>
  <si>
    <t>PARTG18G61</t>
  </si>
  <si>
    <t>assets/images/partg18g61.jpg</t>
  </si>
  <si>
    <t>Part-G18 #G-62 губки магазина</t>
  </si>
  <si>
    <t>PARTG18G62</t>
  </si>
  <si>
    <t>assets/images/partg18g62.jpg</t>
  </si>
  <si>
    <t>Part-G18 #G-63 резинка газораспределительная</t>
  </si>
  <si>
    <t>PARTG18G63</t>
  </si>
  <si>
    <t>assets/images/partg18g63.jpg</t>
  </si>
  <si>
    <t>Part-G18 #G-64 подаватель магазина</t>
  </si>
  <si>
    <t>PARTG18G64</t>
  </si>
  <si>
    <t>assets/images/partg18g64.jpg</t>
  </si>
  <si>
    <t>Part-G18 #G-65</t>
  </si>
  <si>
    <t>PARTG18G65</t>
  </si>
  <si>
    <t>assets/images/partg18g65.jpg</t>
  </si>
  <si>
    <t>Part-G18 #G-66 упор пружины магазина</t>
  </si>
  <si>
    <t>PARTG18G66</t>
  </si>
  <si>
    <t>assets/images/partg18g66.jpg</t>
  </si>
  <si>
    <t>Part-G18 #G-67 тыльник магазина</t>
  </si>
  <si>
    <t>PARTG18G67</t>
  </si>
  <si>
    <t>assets/images/partg18g67.jpg</t>
  </si>
  <si>
    <t>Part-G18 #G-68 впускной клапан</t>
  </si>
  <si>
    <t>PARTG18G68</t>
  </si>
  <si>
    <t>assets/images/partg18g68.jpg</t>
  </si>
  <si>
    <t>Part-G18 #G-69 кольцо уплотнительное</t>
  </si>
  <si>
    <t>PARTG18G69</t>
  </si>
  <si>
    <t>assets/images/partg18g69.jpg</t>
  </si>
  <si>
    <t>Part-G18 #G-70 донце магазина</t>
  </si>
  <si>
    <t>PARTG18G70</t>
  </si>
  <si>
    <t>assets/images/partg18g70.jpg</t>
  </si>
  <si>
    <t>Part-G18 #G-71 винт донца магазина</t>
  </si>
  <si>
    <t>PARTG18G71</t>
  </si>
  <si>
    <t>assets/images/partg18g71.jpg</t>
  </si>
  <si>
    <t>Part-G18 #G-72</t>
  </si>
  <si>
    <t>PARTG18G72</t>
  </si>
  <si>
    <t>assets/images/partg18g72.jpg</t>
  </si>
  <si>
    <t>Part-G18 #G-73</t>
  </si>
  <si>
    <t>PARTG18G73</t>
  </si>
  <si>
    <t>assets/images/partg18g73.jpg</t>
  </si>
  <si>
    <t>Part-G18 #G-74</t>
  </si>
  <si>
    <t>PARTG18G74</t>
  </si>
  <si>
    <t>assets/images/partg18g74.jpg</t>
  </si>
  <si>
    <t>Part-G18 #G-75</t>
  </si>
  <si>
    <t>PARTG18G75</t>
  </si>
  <si>
    <t>assets/images/partg18g75.jpg</t>
  </si>
  <si>
    <t>Part-G18 #G-76 пружинка</t>
  </si>
  <si>
    <t>PARTG18G76</t>
  </si>
  <si>
    <t>assets/images/partg18g76.jpg</t>
  </si>
  <si>
    <t>Part-G18 #G-77 пин переводчика огня</t>
  </si>
  <si>
    <t>PARTG18G77</t>
  </si>
  <si>
    <t>assets/images/partg18g77.jpg</t>
  </si>
  <si>
    <t>Part-G18 #G-78 пружинка</t>
  </si>
  <si>
    <t>PARTG18G78</t>
  </si>
  <si>
    <t>assets/images/partg18g78.jpg</t>
  </si>
  <si>
    <t>Part-G18 #G-79 переводчик огня</t>
  </si>
  <si>
    <t>PARTG18G79</t>
  </si>
  <si>
    <t>assets/images/partg18g79.jpg</t>
  </si>
  <si>
    <t>Part-G18 #G-80 пружинка</t>
  </si>
  <si>
    <t>PARTG18G80</t>
  </si>
  <si>
    <t>assets/images/partg18g80.jpg</t>
  </si>
  <si>
    <t>Part-G18 #G-81+#G-80</t>
  </si>
  <si>
    <t>PARTG18G81</t>
  </si>
  <si>
    <t>assets/images/partg18g81.jpg</t>
  </si>
  <si>
    <t>Part-G18 #G-82</t>
  </si>
  <si>
    <t>PARTG18G82</t>
  </si>
  <si>
    <t>assets/images/partg18g82.jpg</t>
  </si>
  <si>
    <t>WE Part-M1911 #17, возвратная пружина газовой камеры</t>
  </si>
  <si>
    <t>PART1911M17</t>
  </si>
  <si>
    <t>assets/images/part1911m17.jpg</t>
  </si>
  <si>
    <t>WE Part-M1911 #20, корпус газовой камеры</t>
  </si>
  <si>
    <t>PART1911M20</t>
  </si>
  <si>
    <t>assets/images/part1911m20.jpg</t>
  </si>
  <si>
    <t>WE Part-M1911 #26, резинка Хоп-Ап</t>
  </si>
  <si>
    <t>PART1911M26</t>
  </si>
  <si>
    <t>assets/images/part1911m26.jpg</t>
  </si>
  <si>
    <t>WE Part-M1911 #38, рычаг затворной задержки</t>
  </si>
  <si>
    <t>PART1911M38</t>
  </si>
  <si>
    <t>assets/images/part1911m38.jpg</t>
  </si>
  <si>
    <t>WE Part-M1911 #39, разобщитель ударника по выпускному клапану</t>
  </si>
  <si>
    <t>PART1911M39</t>
  </si>
  <si>
    <t>assets/images/part1911m39.jpg</t>
  </si>
  <si>
    <t>WE Part-M1911 #40, шептало</t>
  </si>
  <si>
    <t>PART1911M40</t>
  </si>
  <si>
    <t>assets/images/part1911m40.jpg</t>
  </si>
  <si>
    <t>WE Part-M1911 #41, курок</t>
  </si>
  <si>
    <t>PART1911M41</t>
  </si>
  <si>
    <t>assets/images/part1911m41.jpg</t>
  </si>
  <si>
    <t>WE Part-M1911 #45, левый рычаг бокового предохранителя</t>
  </si>
  <si>
    <t>PART1911M45</t>
  </si>
  <si>
    <t>assets/images/part1911m45.jpg</t>
  </si>
  <si>
    <t>WE Part-M1911 #47, пин подпружинивующий рычаг затворной задержки</t>
  </si>
  <si>
    <t>PART1911M47</t>
  </si>
  <si>
    <t>assets/images/part1911m47.jpg</t>
  </si>
  <si>
    <t>WE Part-M1911 #48, пружинка пинов на рычагах переключателя предоханитля</t>
  </si>
  <si>
    <t>PART1911M48</t>
  </si>
  <si>
    <t>assets/images/part1911m48.jpg</t>
  </si>
  <si>
    <t>WE Part-M1911 #49, пин подпружинивающий переключатель предохранителя</t>
  </si>
  <si>
    <t>PART1911M49</t>
  </si>
  <si>
    <t>assets/images/part1911m49.jpg</t>
  </si>
  <si>
    <t>WE Part-M1911 #51, пружинка разобщителя УСМ</t>
  </si>
  <si>
    <t>PART1911M51</t>
  </si>
  <si>
    <t>assets/images/part1911m51.jpg</t>
  </si>
  <si>
    <t>WE Part-M1911 #54, пружинка</t>
  </si>
  <si>
    <t>PART1911M54</t>
  </si>
  <si>
    <t>assets/images/part1911m54.jpg</t>
  </si>
  <si>
    <t>WE Part-M1911 #62, #63, #64, кнопка фиксации магазина в сборе</t>
  </si>
  <si>
    <t>PART1911M62</t>
  </si>
  <si>
    <t>assets/images/part1911m62.jpg</t>
  </si>
  <si>
    <t>WE Part-M1911 #73, губки магазина</t>
  </si>
  <si>
    <t>PART1911M73</t>
  </si>
  <si>
    <t>assets/images/part1911m73.jpg</t>
  </si>
  <si>
    <t>WE Part-M1911 #74, газораспределительная резинка магазина</t>
  </si>
  <si>
    <t>PART1911M74</t>
  </si>
  <si>
    <t>assets/images/part1911m74.jpg</t>
  </si>
  <si>
    <t>WE Part-M1911 #76 (FOR CO2), выпускной клапан магазина</t>
  </si>
  <si>
    <t>PART1911M76C</t>
  </si>
  <si>
    <t>assets/images/part1911m76c.jpg</t>
  </si>
  <si>
    <t>WE Part-M1911 #76 (FOR GAS), выпускной клапан магазина</t>
  </si>
  <si>
    <t>PART1911M76G</t>
  </si>
  <si>
    <t>assets/images/part1911m76g.jpg</t>
  </si>
  <si>
    <t>WE Part-M1911 #78, толкатель шарика</t>
  </si>
  <si>
    <t>PART1911M78</t>
  </si>
  <si>
    <t>assets/images/part1911m78.jpg</t>
  </si>
  <si>
    <t>WE Part-M1911 #79, пружина магазина</t>
  </si>
  <si>
    <t>PART1911M79</t>
  </si>
  <si>
    <t>assets/images/part1911m79.jpg</t>
  </si>
  <si>
    <t>WE Part-M1911 #80, прокладка магазина (заправочного блока)</t>
  </si>
  <si>
    <t>PART1911M80</t>
  </si>
  <si>
    <t>assets/images/part1911m80.jpg</t>
  </si>
  <si>
    <t>WE Part-M1911 #83, заправочный клапан</t>
  </si>
  <si>
    <t>PART1911M83</t>
  </si>
  <si>
    <t>assets/images/part1911m83.jpg</t>
  </si>
  <si>
    <t>WE Part - Hi-Capa #73 губки магазина</t>
  </si>
  <si>
    <t>PARTHICA73</t>
  </si>
  <si>
    <t>assets/images/parthica73.jpg</t>
  </si>
  <si>
    <t>WE Part - Hi-Capa #80 кольцо уплотнительное магазина GAS</t>
  </si>
  <si>
    <t>PARTHICA80</t>
  </si>
  <si>
    <t>assets/images/parthica80.jpg</t>
  </si>
  <si>
    <t>WE Part - Hi-Capa #19,20,21,22,23 газовая камера в сборе (нозл)</t>
  </si>
  <si>
    <t>PARTHICA20</t>
  </si>
  <si>
    <t>assets/images/parthica20.jpg</t>
  </si>
  <si>
    <t>WE Part - Hi-Capa #74 резинка выпускного клапана</t>
  </si>
  <si>
    <t>PARTHICA74</t>
  </si>
  <si>
    <t>assets/images/parthica74.jpg</t>
  </si>
  <si>
    <t>WE Part-M92 #05, #59, кнопка фиксации магазина</t>
  </si>
  <si>
    <t>PARTM92M05</t>
  </si>
  <si>
    <t>assets/images/partm92m05.jpg</t>
  </si>
  <si>
    <t>WE Part-M92 #10, #42, #64, #11, #12, газовая камера в сборе</t>
  </si>
  <si>
    <t>PARTM92M10</t>
  </si>
  <si>
    <t>assets/images/partm92m10.jpg</t>
  </si>
  <si>
    <t>WE Part-M92 #14, толкатель шарика</t>
  </si>
  <si>
    <t>PARTM92M14</t>
  </si>
  <si>
    <t>assets/images/partm92m14.jpg</t>
  </si>
  <si>
    <t>WE Part-M92 #15, губки магазина</t>
  </si>
  <si>
    <t>PARTM92M15</t>
  </si>
  <si>
    <t>assets/images/partm92m15.jpg</t>
  </si>
  <si>
    <t>WE Part-M92 #20 (FOR CO2), выпускной клапан магазина</t>
  </si>
  <si>
    <t>PARTM92M20C</t>
  </si>
  <si>
    <t>assets/images/partm92m20c.jpg</t>
  </si>
  <si>
    <t>WE Part-M92 #20 (FOR GAS), выпускной клапан магазина</t>
  </si>
  <si>
    <t>PARTM92M20G</t>
  </si>
  <si>
    <t>assets/images/partm92m20g.jpg</t>
  </si>
  <si>
    <t>WE Part-M92 #21, кнопка спуска затворной рамы</t>
  </si>
  <si>
    <t>PARTM92M21</t>
  </si>
  <si>
    <t>assets/images/partm92m21.jpg</t>
  </si>
  <si>
    <t>WE Part-M92 #22, # 49, # 73, курок с тягой</t>
  </si>
  <si>
    <t>PARTM92M22</t>
  </si>
  <si>
    <t>assets/images/partm92m22.jpg</t>
  </si>
  <si>
    <t>WE Part-M92 #23, фиксатор затвора</t>
  </si>
  <si>
    <t>PARTM92M23</t>
  </si>
  <si>
    <t>assets/images/partm92m23.jpg</t>
  </si>
  <si>
    <t>WE Part-M92 #25, флажок фиксатора затвора</t>
  </si>
  <si>
    <t>PARTM92M25</t>
  </si>
  <si>
    <t>assets/images/partm92m25.jpg</t>
  </si>
  <si>
    <t>WE Part-M92 #27, спусковая тяга</t>
  </si>
  <si>
    <t>PARTM92M27</t>
  </si>
  <si>
    <t>assets/images/partm92m27.jpg</t>
  </si>
  <si>
    <t>WE Part-M92 #28, неподвижный поршень газораспределительной камеры (основание газ камеры)</t>
  </si>
  <si>
    <t>PARTM92M28</t>
  </si>
  <si>
    <t>assets/images/partm92m28.jpg</t>
  </si>
  <si>
    <t>WE Part-M92 #33, предохранитель</t>
  </si>
  <si>
    <t>PARTM92M33</t>
  </si>
  <si>
    <t>assets/images/partm92m33.jpg</t>
  </si>
  <si>
    <t>WE Part-M92 #34, спусковой крючок</t>
  </si>
  <si>
    <t>PARTM92M34</t>
  </si>
  <si>
    <t>assets/images/partm92m34.jpg</t>
  </si>
  <si>
    <t>WE Part-M92 #37, прокладка магазина</t>
  </si>
  <si>
    <t>PARTM92M37</t>
  </si>
  <si>
    <t>assets/images/partm92m37.jpg</t>
  </si>
  <si>
    <t>WE Part-M92 #39, упор пружин газовой камеры</t>
  </si>
  <si>
    <t>PARTM92M39</t>
  </si>
  <si>
    <t>assets/images/partm92m39.jpg</t>
  </si>
  <si>
    <t>WE Part-M92 #42, винт газораспределительной камеры</t>
  </si>
  <si>
    <t>PARTM92M42</t>
  </si>
  <si>
    <t>assets/images/partm92m42.jpg</t>
  </si>
  <si>
    <t>WE Part-M92 #43, винт фиксации рамы (УСМ)</t>
  </si>
  <si>
    <t>PARTM92M43</t>
  </si>
  <si>
    <t>assets/images/partm92m43.jpg</t>
  </si>
  <si>
    <t>WE Part-M92 #46, винт фиксации предохранителя</t>
  </si>
  <si>
    <t>PARTM92M46</t>
  </si>
  <si>
    <t>assets/images/partm92m46.jpg</t>
  </si>
  <si>
    <t>WE Part-M92 #47, пин предохранителя</t>
  </si>
  <si>
    <t>PARTM92M47</t>
  </si>
  <si>
    <t>assets/images/partm92m47.jpg</t>
  </si>
  <si>
    <t>WE Part-M92 #48, комплект пинов фиксации заправочного блока магазина (2 шт)</t>
  </si>
  <si>
    <t>PARTM92M48</t>
  </si>
  <si>
    <t>assets/images/partm92m48.jpg</t>
  </si>
  <si>
    <t>WE Part-M92 #50, пин фиксации губок магазина</t>
  </si>
  <si>
    <t>PARTM92M50</t>
  </si>
  <si>
    <t>assets/images/partm92m50.jpg</t>
  </si>
  <si>
    <t>WE Part-M92 #53, газораспределительная резинка магазина</t>
  </si>
  <si>
    <t>PARTM92M53</t>
  </si>
  <si>
    <t>assets/images/partm92m53.jpg</t>
  </si>
  <si>
    <t xml:space="preserve">WE Part-M92 #54, втулка фиксации нозла (резинка Хоп-Ап) </t>
  </si>
  <si>
    <t>PARTM92M54</t>
  </si>
  <si>
    <t>assets/images/partm92m54.jpg</t>
  </si>
  <si>
    <t>WE Part-M92 #55, уплотнительная манжета газовой камеры</t>
  </si>
  <si>
    <t>PARTM92M55</t>
  </si>
  <si>
    <t>assets/images/partm92m55.jpg</t>
  </si>
  <si>
    <t>WE Part-M92 #56, пружина магазина</t>
  </si>
  <si>
    <t>PARTM92M56</t>
  </si>
  <si>
    <t>assets/images/partm92m56.jpg</t>
  </si>
  <si>
    <t>WE Part-M92 #57, базовая ударная пружина</t>
  </si>
  <si>
    <t>PARTM92M57</t>
  </si>
  <si>
    <t>assets/images/partm92m57.jpg</t>
  </si>
  <si>
    <t>WE Part-M92 #60, пружина пина предохранителя</t>
  </si>
  <si>
    <t>PARTM92M60</t>
  </si>
  <si>
    <t>assets/images/partm92m60.jpg</t>
  </si>
  <si>
    <t>WE Part-M92 #62, комплект пружин направляющей пластины (газовой камеры) (2 шт)</t>
  </si>
  <si>
    <t>PARTM92M62</t>
  </si>
  <si>
    <t>assets/images/partm92m62.jpg</t>
  </si>
  <si>
    <t>WE Part-M92 #66, пружина фиксатора затвора</t>
  </si>
  <si>
    <t>PARTM92M66</t>
  </si>
  <si>
    <t>assets/images/partm92m66.jpg</t>
  </si>
  <si>
    <t>WE Part-M92 #67, пружинка шептала</t>
  </si>
  <si>
    <t>PARTM92M67</t>
  </si>
  <si>
    <t>assets/images/partm92m67.jpg</t>
  </si>
  <si>
    <t>WE Part-M92 #68, пружинка спускового крючка</t>
  </si>
  <si>
    <t>PARTM92M68</t>
  </si>
  <si>
    <t>assets/images/partm92m68.jpg</t>
  </si>
  <si>
    <t>WE Part-M92 #69, пружинка ударника</t>
  </si>
  <si>
    <t>PARTM92M69</t>
  </si>
  <si>
    <t>assets/images/partm92m69.jpg</t>
  </si>
  <si>
    <t>WE Part-M92 #70, пружина затворной задержки</t>
  </si>
  <si>
    <t>PARTM92M70</t>
  </si>
  <si>
    <t>assets/images/partm92m70.jpg</t>
  </si>
  <si>
    <t>WE Part-M92 #71, пружина спусковой тяги</t>
  </si>
  <si>
    <t>PARTM92M71</t>
  </si>
  <si>
    <t>assets/images/partm92m71.jpg</t>
  </si>
  <si>
    <t>WE Part-M92 #72, винт для фиксации рамки (упора газ камеры)</t>
  </si>
  <si>
    <t>PARTM92M72</t>
  </si>
  <si>
    <t>assets/images/partm92m72.jpg</t>
  </si>
  <si>
    <t>WE Part-M92 #78, заправочный клапан магазина</t>
  </si>
  <si>
    <t>PARTM92M78</t>
  </si>
  <si>
    <t>assets/images/partm92m78.jpg</t>
  </si>
  <si>
    <t>WE Part-M4_old_ver #166, губки магазина</t>
  </si>
  <si>
    <t>PARTM4O166</t>
  </si>
  <si>
    <t>assets/images/partm4o166.jpg</t>
  </si>
  <si>
    <t>WE Part-M4_old_ver #175, винт магазина</t>
  </si>
  <si>
    <t>PARTM4O175</t>
  </si>
  <si>
    <t>assets/images/partm4o175.jpg</t>
  </si>
  <si>
    <t>WE Part-M4_old_ver #160 for Gas, выпускной клапан магазина</t>
  </si>
  <si>
    <t>PARTM4O160</t>
  </si>
  <si>
    <t>assets/images/partm4o160.jpg</t>
  </si>
  <si>
    <t>WE Part-M4_old_ver #160 for CO2, выпускной клапан магазина</t>
  </si>
  <si>
    <t>PARTM4O160c</t>
  </si>
  <si>
    <t>assets/images/partm4o160c.jpg</t>
  </si>
  <si>
    <t>FE Glock Reinforce Magazine Lip (губки для магазина KJW)</t>
  </si>
  <si>
    <t>FEGLL</t>
  </si>
  <si>
    <t>FE</t>
  </si>
  <si>
    <t>assets/images/fegll.jpg</t>
  </si>
  <si>
    <t>FE M1911/MEU Reinforce Magazine Lip (губки для магазина KJW)</t>
  </si>
  <si>
    <t>FE1911L</t>
  </si>
  <si>
    <t>assets/images/fe1911l.jpg</t>
  </si>
  <si>
    <t>Шары</t>
  </si>
  <si>
    <t>BB King 0.36г</t>
  </si>
  <si>
    <t>BB36</t>
  </si>
  <si>
    <t>BB King</t>
  </si>
  <si>
    <t>Шары для страйкбола</t>
  </si>
  <si>
    <t>Расходники</t>
  </si>
  <si>
    <t>assets/images/bb36.jpg</t>
  </si>
  <si>
    <t>BB King 0.40г</t>
  </si>
  <si>
    <t>BB40</t>
  </si>
  <si>
    <t>assets/images/bb40.jpg</t>
  </si>
  <si>
    <t>BB King 0.43г</t>
  </si>
  <si>
    <t>BB43</t>
  </si>
  <si>
    <t>assets/images/bb43.jpg</t>
  </si>
  <si>
    <t>BLS 0.20g 1kg шары белые</t>
  </si>
  <si>
    <t>bls20</t>
  </si>
  <si>
    <t>BLS</t>
  </si>
  <si>
    <t>assets/images/bls20.jpg</t>
  </si>
  <si>
    <t>BLS 0.23g 1kg шары белые</t>
  </si>
  <si>
    <t>bls23</t>
  </si>
  <si>
    <t>assets/images/bls23.jpg</t>
  </si>
  <si>
    <t>BLS 0.25g 1kg шары белые</t>
  </si>
  <si>
    <t>bls25</t>
  </si>
  <si>
    <t>assets/images/bls25.jpg</t>
  </si>
  <si>
    <t>BLS 0.28g 1kg шары белые</t>
  </si>
  <si>
    <t>bls28</t>
  </si>
  <si>
    <t>assets/images/bls28.jpg</t>
  </si>
  <si>
    <t>BLS 0.30g 1kg шары белые</t>
  </si>
  <si>
    <t>bls30</t>
  </si>
  <si>
    <t>assets/images/bls30.jpg</t>
  </si>
  <si>
    <t>BLS 0.36g 1kg шары белые</t>
  </si>
  <si>
    <t>bls36</t>
  </si>
  <si>
    <t>assets/images/bls36.jpg</t>
  </si>
  <si>
    <t>BLS 0.40g 1kg шары белые</t>
  </si>
  <si>
    <t>bls40</t>
  </si>
  <si>
    <t>assets/images/bls40.jpg</t>
  </si>
  <si>
    <t>BLS 0.40g 1kg шары серые</t>
  </si>
  <si>
    <t>bls40g</t>
  </si>
  <si>
    <t>assets/images/bls40g.jpg</t>
  </si>
  <si>
    <t>BLS 0.43g 1kg шары серые</t>
  </si>
  <si>
    <t>bls43</t>
  </si>
  <si>
    <t>assets/images/bls43.jpg</t>
  </si>
  <si>
    <t>Elixir 0.40*1000 серые</t>
  </si>
  <si>
    <t>el40</t>
  </si>
  <si>
    <t>Elixir</t>
  </si>
  <si>
    <t>assets/images/el40.jpg</t>
  </si>
  <si>
    <t>EXACT 0.20*5000 шары белые</t>
  </si>
  <si>
    <t>EXT20</t>
  </si>
  <si>
    <t>EXACT</t>
  </si>
  <si>
    <t>assets/images/ext20.jpg</t>
  </si>
  <si>
    <t>EXACT 0.23*4300 шары белые</t>
  </si>
  <si>
    <t>EXT23</t>
  </si>
  <si>
    <t>assets/images/ext23.jpg</t>
  </si>
  <si>
    <t>EXACT 0.25*4000 шары белые</t>
  </si>
  <si>
    <t>EXT25</t>
  </si>
  <si>
    <t>assets/images/ext25.jpg</t>
  </si>
  <si>
    <t>EXACT 0.28*4000 шары белые</t>
  </si>
  <si>
    <t>EXT28</t>
  </si>
  <si>
    <t>assets/images/ext28.jpg</t>
  </si>
  <si>
    <t>G&amp;G BBs 0.20 1kg (White)</t>
  </si>
  <si>
    <t>GG20</t>
  </si>
  <si>
    <t>assets/images/gg20.jpg</t>
  </si>
  <si>
    <t>G&amp;G BBs 0.25 1kg (White)</t>
  </si>
  <si>
    <t>GG25</t>
  </si>
  <si>
    <t>assets/images/gg25.jpg</t>
  </si>
  <si>
    <t>G&amp;G BBs 0.28 1kg (White)</t>
  </si>
  <si>
    <t>GG28</t>
  </si>
  <si>
    <t>assets/images/gg28.jpg</t>
  </si>
  <si>
    <t>Guarder BBs 0.20 x 5000</t>
  </si>
  <si>
    <t>gu20</t>
  </si>
  <si>
    <t>assets/images/gu20.jpg</t>
  </si>
  <si>
    <t>Guarder BBs 0.20 x 2500</t>
  </si>
  <si>
    <t>GU20B</t>
  </si>
  <si>
    <t>assets/images/gu20b.jpg</t>
  </si>
  <si>
    <t>Guarder BBs 0.23 x 4300</t>
  </si>
  <si>
    <t>GU23</t>
  </si>
  <si>
    <t>assets/images/gu23.jpg</t>
  </si>
  <si>
    <t>Guarder BBs 0.25 x 4000</t>
  </si>
  <si>
    <t>GU25</t>
  </si>
  <si>
    <t>assets/images/gu25.jpg</t>
  </si>
  <si>
    <t>Guarder BBs 0.28 x 2500</t>
  </si>
  <si>
    <t>GU28B</t>
  </si>
  <si>
    <t>assets/images/gu28b.jpg</t>
  </si>
  <si>
    <t>Guarder BBs 0.28 x 3750</t>
  </si>
  <si>
    <t>GU28</t>
  </si>
  <si>
    <t>assets/images/gu28.jpg</t>
  </si>
  <si>
    <t>Guarder BBs 0.3 x 1000</t>
  </si>
  <si>
    <t>GU30</t>
  </si>
  <si>
    <t>assets/images/gu30.jpg</t>
  </si>
  <si>
    <t>Guarder BBs 0.36 x 1000</t>
  </si>
  <si>
    <t>GU36</t>
  </si>
  <si>
    <t>assets/images/gu36.jpg</t>
  </si>
  <si>
    <t>Guarder BBs 0.40 x 1000</t>
  </si>
  <si>
    <t>GU40</t>
  </si>
  <si>
    <t>assets/images/gu40.jpg</t>
  </si>
  <si>
    <t>Guarder BBs 0.43 x 1000</t>
  </si>
  <si>
    <t>Gu43</t>
  </si>
  <si>
    <t>assets/images/gu43.jpg</t>
  </si>
  <si>
    <t>LCT BBs 0.25*4000 шары белые</t>
  </si>
  <si>
    <t>lct25</t>
  </si>
  <si>
    <t>assets/images/lct25.jpg</t>
  </si>
  <si>
    <t>LCT BBs 0.3*3300 шары белые</t>
  </si>
  <si>
    <t>lct30</t>
  </si>
  <si>
    <t>assets/images/lct30.jpg</t>
  </si>
  <si>
    <t>Madbull BBs 0.25 x 2000 Tracer</t>
  </si>
  <si>
    <t>MB25T</t>
  </si>
  <si>
    <t>assets/images/mb25t.jpg</t>
  </si>
  <si>
    <t>Madbull BBs 0.20 x 2000 Tracer</t>
  </si>
  <si>
    <t>MB20T</t>
  </si>
  <si>
    <t>assets/images/mb20t.jpg</t>
  </si>
  <si>
    <t>Madbull BBs 0.20 x 4000</t>
  </si>
  <si>
    <t>MB20</t>
  </si>
  <si>
    <t>assets/images/mb20.jpg</t>
  </si>
  <si>
    <t>Madbull BBs 0.23 x 4000</t>
  </si>
  <si>
    <t>MB23</t>
  </si>
  <si>
    <t>assets/images/mb23.jpg</t>
  </si>
  <si>
    <t>Madbull BBs 0.25 x 4000</t>
  </si>
  <si>
    <t>MB25</t>
  </si>
  <si>
    <t>assets/images/mb25.jpg</t>
  </si>
  <si>
    <t>Madbull BBs 0.28 x 4000</t>
  </si>
  <si>
    <t>MB28</t>
  </si>
  <si>
    <t>assets/images/mb28.jpg</t>
  </si>
  <si>
    <t>Madbull BBs 0.30 x 4000</t>
  </si>
  <si>
    <t>MB30</t>
  </si>
  <si>
    <t>assets/images/mb30.jpg</t>
  </si>
  <si>
    <t>Madbull BBs 0.40 x 2000</t>
  </si>
  <si>
    <t>MB40</t>
  </si>
  <si>
    <t>assets/images/mb40.jpg</t>
  </si>
  <si>
    <t>SRC 0.28 шары</t>
  </si>
  <si>
    <t>SRC28</t>
  </si>
  <si>
    <t>assets/images/src28.jpg</t>
  </si>
  <si>
    <t>AIM 0,25 (4000 шт) белые</t>
  </si>
  <si>
    <t>aim25</t>
  </si>
  <si>
    <t>assets/images/aim25.jpg</t>
  </si>
  <si>
    <t>AIM 0,28 (3500 шт) белые</t>
  </si>
  <si>
    <t>aim28</t>
  </si>
  <si>
    <t>assets/images/aim28.jpg</t>
  </si>
  <si>
    <t>AIM 0,23 (4300 шт) белые</t>
  </si>
  <si>
    <t>AIM23</t>
  </si>
  <si>
    <t>assets/images/aim23.jpg</t>
  </si>
  <si>
    <t>AIM 0,2 (5000 шт) белые</t>
  </si>
  <si>
    <t>AIM20</t>
  </si>
  <si>
    <t>assets/images/aim20.jpg</t>
  </si>
  <si>
    <t>AIM 0.43 (1000шт) черные</t>
  </si>
  <si>
    <t>aim43</t>
  </si>
  <si>
    <t>assets/images/aim43.jpg</t>
  </si>
  <si>
    <t>AIM 0,25 (4000 шт) трассеры</t>
  </si>
  <si>
    <t>AIM25T</t>
  </si>
  <si>
    <t>assets/images/aim25t.jpg</t>
  </si>
  <si>
    <t>ASG Pellets Blaster Devil 0,28g 3000 pcs bottle, шары для страйкбола</t>
  </si>
  <si>
    <t>BLD28</t>
  </si>
  <si>
    <t>Blaster</t>
  </si>
  <si>
    <t>assets/images/bld28.jpg</t>
  </si>
  <si>
    <t>ASG Pellets Blaster 0.30 x 3000 (Plastic), White</t>
  </si>
  <si>
    <t>BL30</t>
  </si>
  <si>
    <t>assets/images/bl30.jpg</t>
  </si>
  <si>
    <t>ASG Pellets Blaster Devil 0,30g 3000 pcs bottle</t>
  </si>
  <si>
    <t>BLD30</t>
  </si>
  <si>
    <t>assets/images/bld30.jpg</t>
  </si>
  <si>
    <t>ICS 0.28 (3750шт) белые шары</t>
  </si>
  <si>
    <t>ICS28</t>
  </si>
  <si>
    <t>assets/images/ics28.jpg</t>
  </si>
  <si>
    <t>Газ</t>
  </si>
  <si>
    <t>ASG ULTRAIR Power Gas 1000 ml</t>
  </si>
  <si>
    <t>ASGAS1</t>
  </si>
  <si>
    <t>assets/images/asgas1.jpg</t>
  </si>
  <si>
    <t>Guarder Powerful Gas 1000 ml</t>
  </si>
  <si>
    <t>GUGAS1</t>
  </si>
  <si>
    <t>assets/images/gugas1.jpg</t>
  </si>
  <si>
    <t>Guarder PowerUp Gas 2000 ml</t>
  </si>
  <si>
    <t>GUGAS2</t>
  </si>
  <si>
    <t>assets/images/gugas2.jpg</t>
  </si>
  <si>
    <t>GreenGas 1100ml</t>
  </si>
  <si>
    <t>GRGAS1</t>
  </si>
  <si>
    <t>HFC</t>
  </si>
  <si>
    <t>assets/images/grgas1.jpg</t>
  </si>
  <si>
    <t>Borner CO2 баллончик 12г.</t>
  </si>
  <si>
    <t>BCO2</t>
  </si>
  <si>
    <t>Германия</t>
  </si>
  <si>
    <t>Borner</t>
  </si>
  <si>
    <t>assets/images/bco2.jpg</t>
  </si>
  <si>
    <t>Umarex CO2 баллон с силиконом</t>
  </si>
  <si>
    <t>UMCO2</t>
  </si>
  <si>
    <t>Umarex</t>
  </si>
  <si>
    <t>assets/images/umco2.jpg</t>
  </si>
  <si>
    <t>смазки</t>
  </si>
  <si>
    <t>Guarder Teflon Grease for AEG Gearbox</t>
  </si>
  <si>
    <t>GE0730</t>
  </si>
  <si>
    <t>Смазки</t>
  </si>
  <si>
    <t>assets/images/ge0730.jpg</t>
  </si>
  <si>
    <t>Guarder Molibden Grease for AEG Gearbox</t>
  </si>
  <si>
    <t>GE0733</t>
  </si>
  <si>
    <t>assets/images/ge0733.jpg</t>
  </si>
  <si>
    <t>ASG спрей силиконовый 60ml</t>
  </si>
  <si>
    <t>assets/images/14265.jpg</t>
  </si>
  <si>
    <t>Ultimate upgrade смазка 17036</t>
  </si>
  <si>
    <t>assets/images/17036.jpg</t>
  </si>
  <si>
    <t>Смазка силиконовая для механизмов 500cs, 60ml</t>
  </si>
  <si>
    <t>tf27p0001</t>
  </si>
  <si>
    <t>СМАЗКА для механизмов силиконовая в банке ZCAIRSOFT</t>
  </si>
  <si>
    <t>ZCM164</t>
  </si>
  <si>
    <t>assets/images/zcm164.jpg</t>
  </si>
  <si>
    <t>СМАЗКА для цилиндров силиконовая в банке ZCAIRSOFT</t>
  </si>
  <si>
    <t>ZCM163</t>
  </si>
  <si>
    <t>assets/images/zcm163.jpg</t>
  </si>
  <si>
    <t xml:space="preserve">ZCAIRSOFT СМАЗКА для механизмов силиконовая в тюбике </t>
  </si>
  <si>
    <t>ZCM149</t>
  </si>
  <si>
    <t>assets/images/zcm149.jpg</t>
  </si>
  <si>
    <t xml:space="preserve">ZCAIRSOFT СМАЗКА для цилиндров силиконовая в тюбике </t>
  </si>
  <si>
    <t>ZCM148</t>
  </si>
  <si>
    <t>assets/images/zcm148.jpg</t>
  </si>
  <si>
    <t>лоадеры</t>
  </si>
  <si>
    <t>BB Speed Loader Big (ST03) 150 шаров</t>
  </si>
  <si>
    <t>ST03</t>
  </si>
  <si>
    <t>Лоадеры</t>
  </si>
  <si>
    <t>assets/images/st03.jpg</t>
  </si>
  <si>
    <t>CYMA BB Speed Loader (C19)</t>
  </si>
  <si>
    <t>C19</t>
  </si>
  <si>
    <t>assets/images/c19.jpg</t>
  </si>
  <si>
    <t xml:space="preserve">ASR аккумулятор 11.1V 900mAh  mini type</t>
  </si>
  <si>
    <t>asr1109mn</t>
  </si>
  <si>
    <t>ASR</t>
  </si>
  <si>
    <t>Аккумуляторы</t>
  </si>
  <si>
    <t>assets/images/asr1109mn.jpg</t>
  </si>
  <si>
    <t>iPOWER 7.4V 1100MAH AK TYPE</t>
  </si>
  <si>
    <t>IP7411AK</t>
  </si>
  <si>
    <t>Ipower</t>
  </si>
  <si>
    <t>assets/images/ip7411ak.jpg</t>
  </si>
  <si>
    <t>iPOWER 11.1V 1100MAH CQB TYPE</t>
  </si>
  <si>
    <t>IP1111cqb</t>
  </si>
  <si>
    <t>assets/images/ip1111cqb.jpg</t>
  </si>
  <si>
    <t>iPOWER 11.1V 1200MAH AK TYPE</t>
  </si>
  <si>
    <t>IP1112AK</t>
  </si>
  <si>
    <t>assets/images/ip1112ak.jpg</t>
  </si>
  <si>
    <t>iPOWER 11.1V 1300MAH CQB TYPE</t>
  </si>
  <si>
    <t>IP1113CQB</t>
  </si>
  <si>
    <t>assets/images/ip1113cqb.jpg</t>
  </si>
  <si>
    <t>iPOWER 7.4V 1200MAH AK TYPE</t>
  </si>
  <si>
    <t>IP7412AK</t>
  </si>
  <si>
    <t>assets/images/ip7412ak.jpg</t>
  </si>
  <si>
    <t>iPOWER 7.4V 1300MAH LCT SR3M</t>
  </si>
  <si>
    <t>IP7413SR</t>
  </si>
  <si>
    <t>assets/images/ip7413sr.jpg</t>
  </si>
  <si>
    <t>iPOWER 7.4V 1800MAH MINI TYPE</t>
  </si>
  <si>
    <t>IP7418MN</t>
  </si>
  <si>
    <t>assets/images/ip7418mn.jpg</t>
  </si>
  <si>
    <t>iPOWER 7.4V 2200MAH MINI TYPE</t>
  </si>
  <si>
    <t>IP7422MN</t>
  </si>
  <si>
    <t>assets/images/ip7422mn.jpg</t>
  </si>
  <si>
    <t>IPOWER 9,9V 1150MAH AK TYPE</t>
  </si>
  <si>
    <t>IP9911ak</t>
  </si>
  <si>
    <t>assets/images/ip9911ak.jpg</t>
  </si>
  <si>
    <t>IPOWER 9,9V 1150MAH CQB TYPE</t>
  </si>
  <si>
    <t>IP9911CQB</t>
  </si>
  <si>
    <t>assets/images/ip9911cqb.jpg</t>
  </si>
  <si>
    <t>IPOWER 9.9V 3200MAH LARGE TYPE</t>
  </si>
  <si>
    <t>IP9932LR</t>
  </si>
  <si>
    <t>assets/images/ip9932lr.jpg</t>
  </si>
  <si>
    <t>Firefox 11.1V 2300 mAh, аккумулятор мини тип Li-po</t>
  </si>
  <si>
    <t>FF1123MN</t>
  </si>
  <si>
    <t>Firefox</t>
  </si>
  <si>
    <t>assets/images/ff1123mn.jpg</t>
  </si>
  <si>
    <t xml:space="preserve">FIREFOX 7,4В 1200 аккумулятор  Нунчаки</t>
  </si>
  <si>
    <t>FF7412CQB</t>
  </si>
  <si>
    <t>assets/images/ff7412cqb.jpg</t>
  </si>
  <si>
    <t>FIREFOX 7,4В 1300 аккумулятор Mini тип</t>
  </si>
  <si>
    <t>FF7413MN</t>
  </si>
  <si>
    <t>assets/images/ff7413mn.jpg</t>
  </si>
  <si>
    <t xml:space="preserve">FIREFOX 11,1В 1200 аккумулятор  АК тип Li-po </t>
  </si>
  <si>
    <t>FF1112AK</t>
  </si>
  <si>
    <t>assets/images/ff1112ak.jpg</t>
  </si>
  <si>
    <t>FIREFOX 11,1В 1300 мини тип</t>
  </si>
  <si>
    <t>FF1113MN</t>
  </si>
  <si>
    <t>assets/images/ff1113mn.jpg</t>
  </si>
  <si>
    <t>Firefox 7.4V 1600 mAh, аккумулятор АК тип Li-po</t>
  </si>
  <si>
    <t>FF7416AK</t>
  </si>
  <si>
    <t>assets/images/ff7416ak.jpg</t>
  </si>
  <si>
    <t>Firefox 7.4V 2300 mAh, аккумулятор мини тип Li-po</t>
  </si>
  <si>
    <t>FF7423MN</t>
  </si>
  <si>
    <t>assets/images/ff7423mn.jpg</t>
  </si>
  <si>
    <t xml:space="preserve">FIREFOX 11,1В 1600 аккумулятор  АК тип Li-po</t>
  </si>
  <si>
    <t>FF1116AK</t>
  </si>
  <si>
    <t>assets/images/ff1116ak.jpg</t>
  </si>
  <si>
    <t xml:space="preserve">FIREFOX 11,1В 1600 аккумулятор  Мини тип Li-po</t>
  </si>
  <si>
    <t>FF1116MN</t>
  </si>
  <si>
    <t>assets/images/ff1116mn.jpg</t>
  </si>
  <si>
    <t>FIREFOX 11,1В 1100 АК тип короткий</t>
  </si>
  <si>
    <t>FF1111AK</t>
  </si>
  <si>
    <t>assets/images/ff1111ak.jpg</t>
  </si>
  <si>
    <t>FIREFOX 11,1V 3600mAh Large</t>
  </si>
  <si>
    <t>FF1136LR</t>
  </si>
  <si>
    <t>assets/images/ff1136lr.jpg</t>
  </si>
  <si>
    <t>Nano tech Battery 7,4V 950mAh mini</t>
  </si>
  <si>
    <t>nt7495mn</t>
  </si>
  <si>
    <t>Nano tech</t>
  </si>
  <si>
    <t>assets/images/nt7495mn.jpg</t>
  </si>
  <si>
    <t>Nano tech Battery 7,4V 1000mAh AK</t>
  </si>
  <si>
    <t>NT7410ak</t>
  </si>
  <si>
    <t>assets/images/nt7410ak.jpg</t>
  </si>
  <si>
    <t>Nano tech Battery 7,4V 1200mAh AK</t>
  </si>
  <si>
    <t>NT7412ak</t>
  </si>
  <si>
    <t>assets/images/nt7412ak.jpg</t>
  </si>
  <si>
    <t>Nano tech Battery 7,4V 1400mAh AK</t>
  </si>
  <si>
    <t>NT7414ak</t>
  </si>
  <si>
    <t>assets/images/nt7414ak.jpg</t>
  </si>
  <si>
    <t>Nano tech Battery 11,1V 1200mAh AK</t>
  </si>
  <si>
    <t>nt1112ak</t>
  </si>
  <si>
    <t>assets/images/nt1112ak.jpg</t>
  </si>
  <si>
    <t>Nano tech Battery 11,1V 1500mAh Mini</t>
  </si>
  <si>
    <t>NT1115MN</t>
  </si>
  <si>
    <t>assets/images/nt1115mn.jpg</t>
  </si>
  <si>
    <t>StormPower 7.2V 500mAh пистолетный</t>
  </si>
  <si>
    <t>sp7250aep</t>
  </si>
  <si>
    <t>StormPower</t>
  </si>
  <si>
    <t>assets/images/sp7250.jpg</t>
  </si>
  <si>
    <t>StormPower 7.4V 1100mAh AK type</t>
  </si>
  <si>
    <t>SP7411AK</t>
  </si>
  <si>
    <t>assets/images/sp7411ak.jpg</t>
  </si>
  <si>
    <t>StormPower 7.4V 1100mAh CQB type</t>
  </si>
  <si>
    <t>SP7411CQB</t>
  </si>
  <si>
    <t>assets/images/sp7411cqb.jpg</t>
  </si>
  <si>
    <t>StormPower 7.4V 1200mAh AK type</t>
  </si>
  <si>
    <t>SP7412AK</t>
  </si>
  <si>
    <t>assets/images/sp7412ak.jpg</t>
  </si>
  <si>
    <t>StormPower 7.4V 1300mAh AK type</t>
  </si>
  <si>
    <t>SP7413AK</t>
  </si>
  <si>
    <t>assets/images/sp7413ak.jpg</t>
  </si>
  <si>
    <t>StormPower 7.4V 1400mAh mini type</t>
  </si>
  <si>
    <t>SP7414MN</t>
  </si>
  <si>
    <t>assets/images/sp7414mn.jpg</t>
  </si>
  <si>
    <t>StormPower 7.4V 2200mAh mini type</t>
  </si>
  <si>
    <t>SP7422MN</t>
  </si>
  <si>
    <t>assets/images/sp7422mn.jpg</t>
  </si>
  <si>
    <t>StormPower 11.1V 1100mAh CQB type</t>
  </si>
  <si>
    <t>SP1111CQB</t>
  </si>
  <si>
    <t>assets/images/sp1111cqb.jpg</t>
  </si>
  <si>
    <t>StormPower 11.1V 1200mAh CQB type</t>
  </si>
  <si>
    <t>SP1112CQB</t>
  </si>
  <si>
    <t>assets/images/sp1112cqb.jpg</t>
  </si>
  <si>
    <t>StormPower 11.1V 1200mAh AK type</t>
  </si>
  <si>
    <t>SP1112AK</t>
  </si>
  <si>
    <t>assets/images/sp1112ak.jpg</t>
  </si>
  <si>
    <t>VB Battery 7,4V 1100mAh AK</t>
  </si>
  <si>
    <t>VB7411NAK</t>
  </si>
  <si>
    <t>VB</t>
  </si>
  <si>
    <t>assets/images/vb7411ak.jpg</t>
  </si>
  <si>
    <t>VB Battery 7,4V 1100mAh нунчаки</t>
  </si>
  <si>
    <t>VB7411NUN</t>
  </si>
  <si>
    <t>assets/images/vb7411nun.jpg</t>
  </si>
  <si>
    <t>VB Battery 7,4V 1300mAh нунчаки</t>
  </si>
  <si>
    <t>VB7413CQB</t>
  </si>
  <si>
    <t>assets/images/vb7413cqb.jpg</t>
  </si>
  <si>
    <t>VB Battery 7,4V 1300mAh АК</t>
  </si>
  <si>
    <t>VB7413AK</t>
  </si>
  <si>
    <t>assets/images/vb7413ak.jpg</t>
  </si>
  <si>
    <t>VB Battery 7,4V 1500mAh AK</t>
  </si>
  <si>
    <t>VB7415ak</t>
  </si>
  <si>
    <t>assets/images/vb7415ak.jpg</t>
  </si>
  <si>
    <t>VB Battery 7,4V 1500mAh Нунчаки</t>
  </si>
  <si>
    <t>VB7415cqb</t>
  </si>
  <si>
    <t>assets/images/vb7415cqb.jpg</t>
  </si>
  <si>
    <t>VB Battery 7,4V 2000mAh AK</t>
  </si>
  <si>
    <t>VB7420AK</t>
  </si>
  <si>
    <t>assets/images/vb7420ak.jpg</t>
  </si>
  <si>
    <t>VB Battery 7,4V 2200mAh mini</t>
  </si>
  <si>
    <t>VB7422MN</t>
  </si>
  <si>
    <t>assets/images/vb7422mn.jpg</t>
  </si>
  <si>
    <t>VB Battery 11,1V 1100mAh нунчаки</t>
  </si>
  <si>
    <t>VB1111NUN</t>
  </si>
  <si>
    <t>assets/images/vb1111nun.jpg</t>
  </si>
  <si>
    <t>VB Battery 11,1V 1100mAh АК</t>
  </si>
  <si>
    <t>VB1111AK</t>
  </si>
  <si>
    <t>assets/images/vb1111ak.jpg</t>
  </si>
  <si>
    <t xml:space="preserve">VB Battery 11,1V - 1300 mAh Li-Po AK </t>
  </si>
  <si>
    <t>vb1113ak</t>
  </si>
  <si>
    <t>assets/images/vb1113ak.jpg</t>
  </si>
  <si>
    <t>VB Battery 11,1V - 1300 mAh Li-Po В трубу</t>
  </si>
  <si>
    <t>vb1113cr</t>
  </si>
  <si>
    <t>assets/images/vb1113cr.jpg</t>
  </si>
  <si>
    <t>VB Battery 11,1V - 1300 mAh Li-Po CQB</t>
  </si>
  <si>
    <t>vb1113CQB</t>
  </si>
  <si>
    <t>assets/images/vb1113cqb.jpg</t>
  </si>
  <si>
    <t>VB Battery 11.1V - 1500 mAh Li-Po (CQB type)</t>
  </si>
  <si>
    <t>VB1115cqb</t>
  </si>
  <si>
    <t>assets/images/vb1115cqb.jpg</t>
  </si>
  <si>
    <t>Zippy 7.4V 100mAh mini type</t>
  </si>
  <si>
    <t>ZI7410mn</t>
  </si>
  <si>
    <t>Zippy</t>
  </si>
  <si>
    <t>assets/images/zi7410mn.jpg</t>
  </si>
  <si>
    <t>Powerlabs аккумуляторная батарея "Змея" 9.9/2300 на элементах 26650</t>
  </si>
  <si>
    <t>PL9923SN</t>
  </si>
  <si>
    <t>Powerlabs</t>
  </si>
  <si>
    <t>assets/images/pl9923sn.jpg</t>
  </si>
  <si>
    <t>Powerlabs Battery LiFePo4 T-Type For M4, MP5, CQB-Series 9.9 V 1100 mAh (5014)</t>
  </si>
  <si>
    <t>PL9911M4</t>
  </si>
  <si>
    <t>assets/images/pl9911m4.jpg</t>
  </si>
  <si>
    <t>АКБ 7.2В 450mAh для электропистолетов</t>
  </si>
  <si>
    <t>HY127</t>
  </si>
  <si>
    <t>assets/images/hy127.jpg</t>
  </si>
  <si>
    <t>YKS 7,4V 1200mAh mini type</t>
  </si>
  <si>
    <t>YKS7412MN</t>
  </si>
  <si>
    <t>YKS</t>
  </si>
  <si>
    <t>assets/images/yks7412mn.jpg</t>
  </si>
  <si>
    <t xml:space="preserve">НПО 11.1В 950mAh СР-3М акб </t>
  </si>
  <si>
    <t>NPO1195mn</t>
  </si>
  <si>
    <t>assets/images/npo1195mn.jpg</t>
  </si>
  <si>
    <t>НПО 7.4В 950mAh СР-3М акб</t>
  </si>
  <si>
    <t>NPO7495mn</t>
  </si>
  <si>
    <t>assets/images/npo7495mn.jpg</t>
  </si>
  <si>
    <t>LiPO Safe Чехол для АКБ защитный</t>
  </si>
  <si>
    <t>LIPOSAFE</t>
  </si>
  <si>
    <t>assets/images/liposafe.jpg</t>
  </si>
  <si>
    <t>ZCM258</t>
  </si>
  <si>
    <t>assets/images/zcm258.jpg</t>
  </si>
  <si>
    <t>Проводка</t>
  </si>
  <si>
    <t>Переходник T-Connector МАМА - Large ПАПА</t>
  </si>
  <si>
    <t>PER1</t>
  </si>
  <si>
    <t>assets/images/per1.jpg</t>
  </si>
  <si>
    <t>Переходник T-Connector МАМА - Mini ПАПА</t>
  </si>
  <si>
    <t>PER2</t>
  </si>
  <si>
    <t>assets/images/per2.jpg</t>
  </si>
  <si>
    <t>Переходник T-Connector ПАПА - Large МАМА</t>
  </si>
  <si>
    <t>PER3</t>
  </si>
  <si>
    <t>assets/images/per3.jpg</t>
  </si>
  <si>
    <t>Переходник T-Connector ПАПА - Mini МАМА</t>
  </si>
  <si>
    <t>PER4</t>
  </si>
  <si>
    <t>assets/images/per4.jpg</t>
  </si>
  <si>
    <t>Переходник Large ПАПА - Mini МАМА</t>
  </si>
  <si>
    <t>PER5</t>
  </si>
  <si>
    <t>assets/images/per5.jpg</t>
  </si>
  <si>
    <t>Переходник Mini ПАПА - Large МАМА</t>
  </si>
  <si>
    <t>PER6</t>
  </si>
  <si>
    <t>assets/images/per6.jpg</t>
  </si>
  <si>
    <t>T-Connector МАМА + ПАПА с позолоченными контактами комплект</t>
  </si>
  <si>
    <t>TCON</t>
  </si>
  <si>
    <t>assets/images/tcon.jpg</t>
  </si>
  <si>
    <t xml:space="preserve">Разъём Mini Tamiya  ПАПА </t>
  </si>
  <si>
    <t>MINIMALE</t>
  </si>
  <si>
    <t>assets/images/minimale.jpg</t>
  </si>
  <si>
    <t xml:space="preserve">Разъём Mini Tamiya  МАМА</t>
  </si>
  <si>
    <t>MINIFEM</t>
  </si>
  <si>
    <t>assets/images/minifem.jpg</t>
  </si>
  <si>
    <t>Т-Разъём папа</t>
  </si>
  <si>
    <t>TMALE</t>
  </si>
  <si>
    <t>assets/images/tmale.jpg</t>
  </si>
  <si>
    <t>Т-Разъём мама</t>
  </si>
  <si>
    <t>TFEM</t>
  </si>
  <si>
    <t>assets/images/tfem.jpg</t>
  </si>
  <si>
    <t>Разъём Large Tamiya МАМА + ПАПА комплект</t>
  </si>
  <si>
    <t>LRGCON</t>
  </si>
  <si>
    <t>assets/images/lrgcon.jpg</t>
  </si>
  <si>
    <t>XT60 комплект разъемов</t>
  </si>
  <si>
    <t>XT60</t>
  </si>
  <si>
    <t>assets/images/xt60.jpg</t>
  </si>
  <si>
    <t>Powerlabs Silicone Wire For AK-Series (7201-m) установка аккума под крышку</t>
  </si>
  <si>
    <t>PL7201m</t>
  </si>
  <si>
    <t>assets/images/pl7201m.jpg</t>
  </si>
  <si>
    <t>Powerlabs Silicone Wire For Gear Box Ver II in Stock (7210-Т) установка в цевье</t>
  </si>
  <si>
    <t>PL7210T</t>
  </si>
  <si>
    <t>assets/images/pl7210t.jpg</t>
  </si>
  <si>
    <t>Army Force контактная группа V2</t>
  </si>
  <si>
    <t>afin0018</t>
  </si>
  <si>
    <t>Army Force</t>
  </si>
  <si>
    <t>assets/images/afin0018.jpg</t>
  </si>
  <si>
    <t>SHS Контактная группа V3</t>
  </si>
  <si>
    <t>NB0026</t>
  </si>
  <si>
    <t>assets/images/nb0026.jpg</t>
  </si>
  <si>
    <t xml:space="preserve">SHS Контактная группа V2 </t>
  </si>
  <si>
    <t>NB0027</t>
  </si>
  <si>
    <t>assets/images/nb0027.jpg</t>
  </si>
  <si>
    <t>ICS контактная группа с проводкой в приклад Ver.2</t>
  </si>
  <si>
    <t>MA39</t>
  </si>
  <si>
    <t>assets/images/ma39.jpg</t>
  </si>
  <si>
    <t>ZCAIRSOFT комплект проводки в сборе Ver.2 во фронсет</t>
  </si>
  <si>
    <t>ZCM190</t>
  </si>
  <si>
    <t>assets/images/zcm190.jpg</t>
  </si>
  <si>
    <t>ZCAIRSOFT комплект проводки в сборе Ver.3 во фронсет</t>
  </si>
  <si>
    <t>ZCA10</t>
  </si>
  <si>
    <t>assets/images/zca10.jpg</t>
  </si>
  <si>
    <t>ZCAIRSOFT комплект проводки в сборе Ver.2 в приклад</t>
  </si>
  <si>
    <t>ZCM191</t>
  </si>
  <si>
    <t>assets/images/zcm191.jpg</t>
  </si>
  <si>
    <t>ZCAIRSOFT комплект проводки в сборе Ver.3 в приклад</t>
  </si>
  <si>
    <t>ZCA11</t>
  </si>
  <si>
    <t>assets/images/zca11.jpg</t>
  </si>
  <si>
    <t>ZCAIRSOFT комплект клемм для мотора</t>
  </si>
  <si>
    <t>ZCM167</t>
  </si>
  <si>
    <t>assets/images/zcm167.jpg</t>
  </si>
  <si>
    <t>ZCAIRSOFT контактная группа-микрик</t>
  </si>
  <si>
    <t>zcm160</t>
  </si>
  <si>
    <t>assets/images/zcm160.jpg</t>
  </si>
  <si>
    <t>Пиньоны</t>
  </si>
  <si>
    <t>Guarder Motor Pinion Gear for Marui Motor Series GE-01-01</t>
  </si>
  <si>
    <t>ge0101</t>
  </si>
  <si>
    <t>assets/images/ge0101.jpg</t>
  </si>
  <si>
    <t>AIP Motor Pinion Gear - D type</t>
  </si>
  <si>
    <t>AIPDPin</t>
  </si>
  <si>
    <t>AIP</t>
  </si>
  <si>
    <t>assets/images/aipdpin.jpg</t>
  </si>
  <si>
    <t>B&amp;C Пиньон D-тип</t>
  </si>
  <si>
    <t>BCMP01</t>
  </si>
  <si>
    <t>assets/images/bcmp01.jpg</t>
  </si>
  <si>
    <t xml:space="preserve">ZCAIRSOFT ШЕСТЕРНЯ D Shaped (MIM) Enhanced Motor Pinion </t>
  </si>
  <si>
    <t>ZCCL31</t>
  </si>
  <si>
    <t>assets/images/zccl31.jpg</t>
  </si>
  <si>
    <t xml:space="preserve">ZCAIRSOFT ШЕСТЕРНЯ O Shaped (MIM) Enhanced Motor Pinion </t>
  </si>
  <si>
    <t>ZCCL32</t>
  </si>
  <si>
    <t>assets/images/zccl32.jpg</t>
  </si>
  <si>
    <t xml:space="preserve">ZCAIRSOFT ШЕСТЕРНЯ O Shaped (CNC) Enhanced Motor Pinion </t>
  </si>
  <si>
    <t>ZCCL33</t>
  </si>
  <si>
    <t xml:space="preserve">ZCAIRSOFT ШЕСТЕРНЯ D Shaped (Powder) Enhanced Motor Pinion </t>
  </si>
  <si>
    <t>ZCCL29</t>
  </si>
  <si>
    <t>assets/images/zccl29.jpg</t>
  </si>
  <si>
    <t xml:space="preserve">ZCAIRSOFT ШЕСТЕРНЯ O Shaped (Powder) Enhanced Motor Pinion </t>
  </si>
  <si>
    <t>ZCCL30</t>
  </si>
  <si>
    <t>assets/images/zccl30.jpg</t>
  </si>
  <si>
    <t>МОТОРЫ</t>
  </si>
  <si>
    <t xml:space="preserve">SHS Motor (strong maganic) Type:High torque, Long axis(D hole)      </t>
  </si>
  <si>
    <t>SHSHTLM</t>
  </si>
  <si>
    <t>Моторы</t>
  </si>
  <si>
    <t>assets/images/shshtlm.jpg</t>
  </si>
  <si>
    <t xml:space="preserve">SHS Motor (strong maganic) Type:High torque, short axis(D hole)     </t>
  </si>
  <si>
    <t>SHSHTSM</t>
  </si>
  <si>
    <t>assets/images/shshtsm.jpg</t>
  </si>
  <si>
    <t>G&amp;P M180 Satan Motor (GP-OTH005)</t>
  </si>
  <si>
    <t>GPOTH005</t>
  </si>
  <si>
    <t>assets/images/gpoth005.jpg</t>
  </si>
  <si>
    <t>Guarder мотор короткий стандартный</t>
  </si>
  <si>
    <t>GE0115</t>
  </si>
  <si>
    <t>assets/images/ge0115.jpg</t>
  </si>
  <si>
    <t>ICS Infinite Motor - Long Type (MC-161)</t>
  </si>
  <si>
    <t>MC161</t>
  </si>
  <si>
    <t>assets/images/mc161.jpg</t>
  </si>
  <si>
    <t>SHS Motor High torque short</t>
  </si>
  <si>
    <t>ZCAIRSOFT МОТОР High Torque на подшипниках, длинный штифт</t>
  </si>
  <si>
    <t>ZCM146</t>
  </si>
  <si>
    <t>assets/images/zcm146.jpg</t>
  </si>
  <si>
    <t>ZCAIRSOFT МОТОР High Torque на подшипниках, короткий штифт</t>
  </si>
  <si>
    <t>ZCM145</t>
  </si>
  <si>
    <t>assets/images/zcm145.jpg</t>
  </si>
  <si>
    <t>ZCAIRSOFT МОТОР High Torque усиленный, короткий штифт</t>
  </si>
  <si>
    <t>ZCM143</t>
  </si>
  <si>
    <t>assets/images/zcm143.jpg</t>
  </si>
  <si>
    <t>ZCAIRSOFT МОТОР High Torque усиленный, длинный штифт</t>
  </si>
  <si>
    <t>ZCM144</t>
  </si>
  <si>
    <t>assets/images/zcm144.jpg</t>
  </si>
  <si>
    <t>ZCAIRSOFT High speed на подшипниках, короткий М-141</t>
  </si>
  <si>
    <t>ZCM141</t>
  </si>
  <si>
    <t>assets/images/zcm141.jpg</t>
  </si>
  <si>
    <t>ZCAIRSOFT Мотор Standart длинный М-140</t>
  </si>
  <si>
    <t>ZCM140</t>
  </si>
  <si>
    <t>assets/images/zcm140.jpg</t>
  </si>
  <si>
    <t>ZCAIRSOFT Мотор Standart короткий М-139</t>
  </si>
  <si>
    <t>ZCM139</t>
  </si>
  <si>
    <t>assets/images/zcm139.jpg</t>
  </si>
  <si>
    <t>Classic Army КЛЕММА ДЛЯ ПРОВОДКИ К МОТОРУ P088P</t>
  </si>
  <si>
    <t>P088P</t>
  </si>
  <si>
    <t>assets/images/p088p.jpg</t>
  </si>
  <si>
    <t>Cyma мотор средний шток (SIG 556)</t>
  </si>
  <si>
    <t>CMMM</t>
  </si>
  <si>
    <t>assets/images/cmmm.jpg</t>
  </si>
  <si>
    <t>Зарядники</t>
  </si>
  <si>
    <t>Блок питания SkyRC original 12V/5A</t>
  </si>
  <si>
    <t>IMAXBP</t>
  </si>
  <si>
    <t>IMAX</t>
  </si>
  <si>
    <t>Зарядные устройства</t>
  </si>
  <si>
    <t>assets/images/imaxbp.jpg</t>
  </si>
  <si>
    <t>iMax B6 Muilt Balance Charger</t>
  </si>
  <si>
    <t>IMAXB6</t>
  </si>
  <si>
    <t>assets/images/imaxb6.jpg</t>
  </si>
  <si>
    <t>Imax B6 Muilt Balance Charger + адаптер питания 12V</t>
  </si>
  <si>
    <t>imaxb6bp</t>
  </si>
  <si>
    <t>assets/images/imaxb6bp.jpg</t>
  </si>
  <si>
    <t>iMax B6AC Muilt Balance Charger</t>
  </si>
  <si>
    <t>ImaxB6AC</t>
  </si>
  <si>
    <t>assets/images/imaxb6ac.jpg</t>
  </si>
  <si>
    <t>iMax B6S+ Muilt Balance Charger</t>
  </si>
  <si>
    <t>ImaxB6S</t>
  </si>
  <si>
    <t>assets/images/imaxb6s.jpg</t>
  </si>
  <si>
    <t>iMax A3 Compact Charge</t>
  </si>
  <si>
    <t>ImaxA3</t>
  </si>
  <si>
    <t>assets/images/imaxa3.jpg</t>
  </si>
  <si>
    <t>iMax B3 Compact Charge</t>
  </si>
  <si>
    <t>ImaxB3</t>
  </si>
  <si>
    <t>assets/images/imaxb3.jpg</t>
  </si>
  <si>
    <t>iMax B3+ Compact Charge</t>
  </si>
  <si>
    <t>imaxB3+</t>
  </si>
  <si>
    <t>Ipower зарядное устройство IP2020 LiPo\LiFE\NiMH</t>
  </si>
  <si>
    <t>IP2020</t>
  </si>
  <si>
    <t>assets/images/ip2020.jpg</t>
  </si>
  <si>
    <t>SKYRS EN3 AC</t>
  </si>
  <si>
    <t>imaxen3</t>
  </si>
  <si>
    <t>SKYRS</t>
  </si>
  <si>
    <t>assets/images/imaxen3.jpg</t>
  </si>
  <si>
    <t>Skyrs E3 AC</t>
  </si>
  <si>
    <t>imaxe3</t>
  </si>
  <si>
    <t>assets/images/imaxe3.jpg</t>
  </si>
  <si>
    <t>Skyrs E4 AC</t>
  </si>
  <si>
    <t>imaxE4</t>
  </si>
  <si>
    <t>assets/images/imaxe4.jpg</t>
  </si>
  <si>
    <t>Imax V3 LiPo/LiFe charger</t>
  </si>
  <si>
    <t>imaxv3</t>
  </si>
  <si>
    <t>assets/images/imaxv3.jpg</t>
  </si>
  <si>
    <t>IMAX e6650</t>
  </si>
  <si>
    <t>ImaxE6650</t>
  </si>
  <si>
    <t>assets/images/imaxe6650.jpg</t>
  </si>
  <si>
    <t>SKYRS MorePower з\у для LiPo</t>
  </si>
  <si>
    <t>MOREPOWER</t>
  </si>
  <si>
    <t>assets/images/morepower.jpg</t>
  </si>
  <si>
    <t>МАСКИ</t>
  </si>
  <si>
    <t>ACM airsoft full face mask BK, маска сетчатая</t>
  </si>
  <si>
    <t>SENSEYBK</t>
  </si>
  <si>
    <t>Защитные маски</t>
  </si>
  <si>
    <t>Снаряжение</t>
  </si>
  <si>
    <t>assets/images/senseybk.jpg</t>
  </si>
  <si>
    <t>ACM airsoft full face mask OD, маска сетчатая</t>
  </si>
  <si>
    <t>SENSEYOD</t>
  </si>
  <si>
    <t>assets/images/senseyod.jpg</t>
  </si>
  <si>
    <t>ACM airsoft full face mask Black, маска сетчатая Samurai</t>
  </si>
  <si>
    <t>SamuraiBK</t>
  </si>
  <si>
    <t>assets/images/samuraibk.jpg</t>
  </si>
  <si>
    <t>Тактические очки Daisy X800 ( с тремя линзами )</t>
  </si>
  <si>
    <t>DX800</t>
  </si>
  <si>
    <t>Защитные очки</t>
  </si>
  <si>
    <t>assets/images/dx800.jpg</t>
  </si>
  <si>
    <t>Тактические очки Daisy X800 ( прозрачная линза )</t>
  </si>
  <si>
    <t>ws20344w</t>
  </si>
  <si>
    <t>assets/images/ws20344w.jpg</t>
  </si>
  <si>
    <t xml:space="preserve">Тактические очки  "X800" ( прозрачная линза )</t>
  </si>
  <si>
    <t>x800</t>
  </si>
  <si>
    <t>Очки Desert Locust Olive (3 сменные линзы)</t>
  </si>
  <si>
    <t>DLOD</t>
  </si>
  <si>
    <t>assets/images/dlod.jpg</t>
  </si>
  <si>
    <t>Маска защитная APE (Black)</t>
  </si>
  <si>
    <t>APEBK</t>
  </si>
  <si>
    <t>assets/images/apebk.jpg</t>
  </si>
  <si>
    <t>Маска защитная APE (Olive)</t>
  </si>
  <si>
    <t>APEOD</t>
  </si>
  <si>
    <t>assets/images/apeod.jpg</t>
  </si>
  <si>
    <t>Маска защитная APE (Цифрофлора)</t>
  </si>
  <si>
    <t>APECF</t>
  </si>
  <si>
    <t>assets/images/apecf.jpg</t>
  </si>
  <si>
    <t>Маска защитная APE (Multicam)</t>
  </si>
  <si>
    <t>APEMC</t>
  </si>
  <si>
    <t>assets/images/apemc.jpg</t>
  </si>
  <si>
    <t>Маска защитная APE (Tan)</t>
  </si>
  <si>
    <t>APECT</t>
  </si>
  <si>
    <t>assets/images/apect.jpg</t>
  </si>
  <si>
    <t>Маска защитная Ниндзя (Black)</t>
  </si>
  <si>
    <t>NINBK</t>
  </si>
  <si>
    <t>assets/images/ninbk.jpg</t>
  </si>
  <si>
    <t>Маска защитная Ниндзя (Tan)</t>
  </si>
  <si>
    <t>NINTN</t>
  </si>
  <si>
    <t>assets/images/nintn.jpg</t>
  </si>
  <si>
    <t>Маска защитная Ниндзя (CAMO)</t>
  </si>
  <si>
    <t>NINCM</t>
  </si>
  <si>
    <t>assets/images/nincm.jpg</t>
  </si>
  <si>
    <t>Маска защитная Ниндзя (MultiCam)</t>
  </si>
  <si>
    <t>NINMC</t>
  </si>
  <si>
    <t>assets/images/ninmc.jpg</t>
  </si>
  <si>
    <t>Маска защитная Ниндзя (Olive)</t>
  </si>
  <si>
    <t>NINOD</t>
  </si>
  <si>
    <t>assets/images/ninod.jpg</t>
  </si>
  <si>
    <t>Маска защитная Stark Green</t>
  </si>
  <si>
    <t>Starkod</t>
  </si>
  <si>
    <t>assets/images/starkod.jpg</t>
  </si>
  <si>
    <t>Маска защитная Stark Black</t>
  </si>
  <si>
    <t>StarkBk</t>
  </si>
  <si>
    <t>assets/images/starkbk.jpg</t>
  </si>
  <si>
    <t>Защитная маска на верхнюю половину лица Зомби silver black</t>
  </si>
  <si>
    <t>WS21595SB</t>
  </si>
  <si>
    <t>assets/images/ws21595sb.jpg</t>
  </si>
  <si>
    <t>Защитная маска на верхнюю половину лица Зомби Antique Brass</t>
  </si>
  <si>
    <t>WS21595AB</t>
  </si>
  <si>
    <t>assets/images/ws21595ab.jpg</t>
  </si>
  <si>
    <t>Защитная маска ЧЕРЕП</t>
  </si>
  <si>
    <t>SCULLMASK</t>
  </si>
  <si>
    <t>assets/images/scullmask.jpg</t>
  </si>
  <si>
    <t>Защитная полумаска ЧЕРЕП</t>
  </si>
  <si>
    <t>SCULLHM</t>
  </si>
  <si>
    <t>assets/images/scullhm.jpg</t>
  </si>
  <si>
    <t>Маска Зомби в каске</t>
  </si>
  <si>
    <t>WS25535T</t>
  </si>
  <si>
    <t>assets/images/ws25535t.jpg</t>
  </si>
  <si>
    <t>Маска PUNISHER Black</t>
  </si>
  <si>
    <t>WS27362B</t>
  </si>
  <si>
    <t>assets/images/ws27362b.jpg</t>
  </si>
  <si>
    <t>Маска полнолицевая сетчатая V6</t>
  </si>
  <si>
    <t>V66016B</t>
  </si>
  <si>
    <t>assets/images/v66016b.jpg</t>
  </si>
  <si>
    <t>Защитная маска PRETOR черная</t>
  </si>
  <si>
    <t>PretorBK</t>
  </si>
  <si>
    <t>assets/images/pretorbk.jpg</t>
  </si>
  <si>
    <t>Защитная маска PRETOR multicam</t>
  </si>
  <si>
    <t>PretorMC</t>
  </si>
  <si>
    <t>assets/images/pretormc.jpg</t>
  </si>
  <si>
    <t>МАСКА сетчатая на нижнюю часть лица 1G OD</t>
  </si>
  <si>
    <t>1GOD</t>
  </si>
  <si>
    <t>assets/images/1god.jpg</t>
  </si>
  <si>
    <t>МАСКА сетчатая на нижнюю часть лица 1G Black</t>
  </si>
  <si>
    <t>1GBK</t>
  </si>
  <si>
    <t>assets/images/1gbk.jpg</t>
  </si>
  <si>
    <t>МАСКА сетчатая на нижнюю часть лица 1G CAMO</t>
  </si>
  <si>
    <t>1GCM</t>
  </si>
  <si>
    <t>assets/images/1gcm.jpg</t>
  </si>
  <si>
    <t>МАСКА сетчатая на нижнюю часть лица 1G DESERT CAMO</t>
  </si>
  <si>
    <t>1GDC</t>
  </si>
  <si>
    <t>assets/images/1gdc.jpg</t>
  </si>
  <si>
    <t>МАСКА сетчатая на нижнюю часть лица 1G SCULL</t>
  </si>
  <si>
    <t>1GSC</t>
  </si>
  <si>
    <t>assets/images/1gsc.jpg</t>
  </si>
  <si>
    <t>МАСКА сетчатая на нижнюю часть лица 1G SCULL OD</t>
  </si>
  <si>
    <t>1GSCOD</t>
  </si>
  <si>
    <t>assets/images/1gscod.jpg</t>
  </si>
  <si>
    <t>МАСКА сетчатая на нижнюю часть лица Maus Olive</t>
  </si>
  <si>
    <t>MAUSOD</t>
  </si>
  <si>
    <t>assets/images/mausod.jpg</t>
  </si>
  <si>
    <t>МАСКА сетчатая на нижнюю часть лица Maus Black</t>
  </si>
  <si>
    <t>MAUSBK</t>
  </si>
  <si>
    <t>assets/images/mausbk.jpg</t>
  </si>
  <si>
    <t>МАСКА сетчатая на нижнюю часть лица Черная</t>
  </si>
  <si>
    <t>MASKBK</t>
  </si>
  <si>
    <t>assets/images/maskbk.jpg</t>
  </si>
  <si>
    <t>МАСКА сетчатая на нижнюю часть лица Олива (двойной подвес)</t>
  </si>
  <si>
    <t>MASKOD</t>
  </si>
  <si>
    <t>assets/images/maskod.jpg</t>
  </si>
  <si>
    <t>МАСКА сетчатая на нижнюю часть лица Черная(двойной подвес)</t>
  </si>
  <si>
    <t>TD016a</t>
  </si>
  <si>
    <t>assets/images/td016a.jpg</t>
  </si>
  <si>
    <t>МАСКА сетчатая на нижнюю часть лица Черная(одинарный подвес)</t>
  </si>
  <si>
    <t>TD018a</t>
  </si>
  <si>
    <t>assets/images/td018a.jpg</t>
  </si>
  <si>
    <t>МАСКА сетчатая на нижнюю часть лица TAN(двойной подвес)</t>
  </si>
  <si>
    <t>TD016C</t>
  </si>
  <si>
    <t>assets/images/td016c.jpg</t>
  </si>
  <si>
    <t>Защитная маска - шлем Spectra сетка черная</t>
  </si>
  <si>
    <t>SPECTRABK</t>
  </si>
  <si>
    <t>assets/images/spectrabk.jpg</t>
  </si>
  <si>
    <t>Защитная маска - шлем Spectra сетка Олива</t>
  </si>
  <si>
    <t>SPECTRAOD</t>
  </si>
  <si>
    <t>assets/images/spectraod.jpg</t>
  </si>
  <si>
    <t>Маска с поликарбонатными очками черная</t>
  </si>
  <si>
    <t>TD011</t>
  </si>
  <si>
    <t>assets/images/td011.jpg</t>
  </si>
  <si>
    <t>ОЧКИ</t>
  </si>
  <si>
    <t xml:space="preserve">ОЧКИ ЗАЩИТНЫЕ СТРЕЛКОВЫЕ FALTBAR MIL-TEC® UV400 </t>
  </si>
  <si>
    <t>MIL-TEC</t>
  </si>
  <si>
    <t>assets/images/15615500.jpg</t>
  </si>
  <si>
    <t>Voodoo Sportac Goggle Glasses (Black Frame/Clear Lens)</t>
  </si>
  <si>
    <t>VTSPORTAC</t>
  </si>
  <si>
    <t>Voodoo Tactical</t>
  </si>
  <si>
    <t>assets/images/vtsportac.jpg</t>
  </si>
  <si>
    <t>ASG Protective Glasses Yellow Lens (17003)</t>
  </si>
  <si>
    <t>assets/images/17003.jpg</t>
  </si>
  <si>
    <t>ASG Protective Glasses Clear Lens (17004)</t>
  </si>
  <si>
    <t>assets/images/17004.jpg</t>
  </si>
  <si>
    <t>Очки защитные ASG регулируемые дужки (Yellow) - 17005</t>
  </si>
  <si>
    <t>assets/images/17005.jpg</t>
  </si>
  <si>
    <t>Очки защитные ASG регулируемые дужки (Clear) - 17006</t>
  </si>
  <si>
    <t>assets/images/17006.jpg</t>
  </si>
  <si>
    <t>Очки защитные ASG регулируемые дужки (Black) - 17007</t>
  </si>
  <si>
    <t>assets/images/17007.jpg</t>
  </si>
  <si>
    <t>FALAN очки защитные прозрачные</t>
  </si>
  <si>
    <t>ws20320w</t>
  </si>
  <si>
    <t>assets/images/ws20320w.jpg</t>
  </si>
  <si>
    <t>ESS ICE очки прозрачная линза</t>
  </si>
  <si>
    <t>ICE1CL</t>
  </si>
  <si>
    <t>сша</t>
  </si>
  <si>
    <t>ESS</t>
  </si>
  <si>
    <t>assets/images/ice1cl.jpg</t>
  </si>
  <si>
    <t>ESS ICE очки темная линза</t>
  </si>
  <si>
    <t>ICE1BK</t>
  </si>
  <si>
    <t>assets/images/ice1bk.jpg</t>
  </si>
  <si>
    <t>Очки ESS Crossbow прозрачная линза</t>
  </si>
  <si>
    <t>esscbcl</t>
  </si>
  <si>
    <t>assets/images/esscbcl.jpg</t>
  </si>
  <si>
    <t>Очки ESS Crossbow 2 линзы</t>
  </si>
  <si>
    <t>esscb2l</t>
  </si>
  <si>
    <t>assets/images/esscb2l.jpg</t>
  </si>
  <si>
    <t>Очки ESS Crossbow 3 линзы</t>
  </si>
  <si>
    <t>esscb3l</t>
  </si>
  <si>
    <t>assets/images/esscb3l.jpg</t>
  </si>
  <si>
    <t>Очки ESS Vehicle ops Black</t>
  </si>
  <si>
    <t>Vops</t>
  </si>
  <si>
    <t>assets/images/vops.jpg</t>
  </si>
  <si>
    <t>Peltor Maxim Ballistic Bronze</t>
  </si>
  <si>
    <t>MAXIMbr</t>
  </si>
  <si>
    <t>3M</t>
  </si>
  <si>
    <t>assets/images/maximbr.jpg</t>
  </si>
  <si>
    <t>ESS Crossbow Hi-Def Yellow линза</t>
  </si>
  <si>
    <t>ESScbyl</t>
  </si>
  <si>
    <t>assets/images/esscbyl.jpg</t>
  </si>
  <si>
    <t>ESS ICE Naro Clear линза</t>
  </si>
  <si>
    <t>icenarolencl</t>
  </si>
  <si>
    <t>assets/images/icenarolencl.jpg</t>
  </si>
  <si>
    <t>ESS ICE Clear линза</t>
  </si>
  <si>
    <t>icecllen</t>
  </si>
  <si>
    <t>assets/images/icecllen.jpg</t>
  </si>
  <si>
    <t>iceyllen</t>
  </si>
  <si>
    <t>assets/images/iceyllen.jpg</t>
  </si>
  <si>
    <t>Bolle линза желтая для X-800</t>
  </si>
  <si>
    <t>X800yl</t>
  </si>
  <si>
    <t>Италия</t>
  </si>
  <si>
    <t>Bolle</t>
  </si>
  <si>
    <t>assets/images/x800yl.jpg</t>
  </si>
  <si>
    <t>ESS No-Fog Cloth (салфетка с антифогом)</t>
  </si>
  <si>
    <t>esssalf</t>
  </si>
  <si>
    <t>assets/images/esssalf.jpg</t>
  </si>
  <si>
    <t>Шнур для очков эластичный</t>
  </si>
  <si>
    <t>shnur</t>
  </si>
  <si>
    <t>assets/images/shnur.jpg</t>
  </si>
  <si>
    <t>ESS шнур для очков</t>
  </si>
  <si>
    <t>essshnur</t>
  </si>
  <si>
    <t>assets/images/essshnur.jpg</t>
  </si>
  <si>
    <t>Очки защитные G James Goggle black (сетка)</t>
  </si>
  <si>
    <t>GJAMESBK</t>
  </si>
  <si>
    <t>assets/images/gjamesbk.jpg</t>
  </si>
  <si>
    <t>Очки защитные G James Goggle olive (сетка)</t>
  </si>
  <si>
    <t>GjamesOD</t>
  </si>
  <si>
    <t>assets/images/gjamesod.jpg</t>
  </si>
  <si>
    <t>Очки защитные G James Goggle Desert (сетка)</t>
  </si>
  <si>
    <t>gjamesDE</t>
  </si>
  <si>
    <t>assets/images/gjamesde.jpg</t>
  </si>
  <si>
    <t>Маска защитная G James Goggle olive (сетка)</t>
  </si>
  <si>
    <t>gjamesBOD</t>
  </si>
  <si>
    <t>assets/images/gjamesbod.jpg</t>
  </si>
  <si>
    <t>Маска защитная G James Goggle desert (сетка)</t>
  </si>
  <si>
    <t>gjamesbDE</t>
  </si>
  <si>
    <t>assets/images/gjamesbde.jpg</t>
  </si>
  <si>
    <t>ОЧКИ ТАКТИЧЕСКИЕ BOLLE ® SUPER NYLSUN SMOKE код Sturm 15640002</t>
  </si>
  <si>
    <t>assets/images/15640002.jpg</t>
  </si>
  <si>
    <t>Очки защитный Энкор прозрачные</t>
  </si>
  <si>
    <t>EncorCL</t>
  </si>
  <si>
    <t>Энкор</t>
  </si>
  <si>
    <t>assets/images/encorcl.jpg</t>
  </si>
  <si>
    <t>Очки Sports Grey ROTHCO 10802</t>
  </si>
  <si>
    <t>R10802</t>
  </si>
  <si>
    <t>ROTHCO</t>
  </si>
  <si>
    <t>assets/images/r10802.jpg</t>
  </si>
  <si>
    <t>HoneyWell очки синие</t>
  </si>
  <si>
    <t>HWBL</t>
  </si>
  <si>
    <t>Honeywell</t>
  </si>
  <si>
    <t>assets/images/hwbl.jpg</t>
  </si>
  <si>
    <t>Противогаз ПМК-3</t>
  </si>
  <si>
    <t>PMK3</t>
  </si>
  <si>
    <t>assets/images/pmk3.jpg</t>
  </si>
  <si>
    <t>Очки защитные поликарбонатные черные</t>
  </si>
  <si>
    <t>TD004G</t>
  </si>
  <si>
    <t>assets/images/td004g.jpg</t>
  </si>
  <si>
    <t>Наколенники</t>
  </si>
  <si>
    <t>Mil-Tec Наколенники TEESAR Multicam</t>
  </si>
  <si>
    <t>Multicam</t>
  </si>
  <si>
    <t>Наколенники и налокотники</t>
  </si>
  <si>
    <t>assets/images/16231249.jpg</t>
  </si>
  <si>
    <t>Mil-Tec Наколенники Oliv</t>
  </si>
  <si>
    <t>Олива</t>
  </si>
  <si>
    <t>assets/images/16231001.jpg</t>
  </si>
  <si>
    <t>Mil-Tec Наколенники Black</t>
  </si>
  <si>
    <t>assets/images/16231002.jpg</t>
  </si>
  <si>
    <t>Mil-tec наколенники CCE</t>
  </si>
  <si>
    <t>CCE</t>
  </si>
  <si>
    <t>assets/images/16231024.jpg</t>
  </si>
  <si>
    <t>Mil-tec наколенники Woodland</t>
  </si>
  <si>
    <t>Woodland</t>
  </si>
  <si>
    <t>assets/images/16231020.jpg</t>
  </si>
  <si>
    <t>Mil-tec Наколенники Multicam</t>
  </si>
  <si>
    <t>assets/images/16231049.jpg</t>
  </si>
  <si>
    <t>Mil-tec Наколенники ATACS FG</t>
  </si>
  <si>
    <t>Atacs fg</t>
  </si>
  <si>
    <t>assets/images/16231059.jpg</t>
  </si>
  <si>
    <t>Комплект наколенники + налокотники Олива</t>
  </si>
  <si>
    <t>WS20153G</t>
  </si>
  <si>
    <t>Комплект наколенников и налокотников</t>
  </si>
  <si>
    <t>assets/images/ws20153g.jpg</t>
  </si>
  <si>
    <t xml:space="preserve">Комплект наколенники + налокотники  Tan</t>
  </si>
  <si>
    <t>WS20153t</t>
  </si>
  <si>
    <t>assets/images/ws20153t.jpg</t>
  </si>
  <si>
    <t>Комплект наколенники + налокотники Черный</t>
  </si>
  <si>
    <t>WS20153BK</t>
  </si>
  <si>
    <t>assets/images/ws20153b.jpg</t>
  </si>
  <si>
    <t>Комплект наколенники + налокотники Multicam</t>
  </si>
  <si>
    <t>WS20153cp</t>
  </si>
  <si>
    <t>assets/images/ws20153cp.jpg</t>
  </si>
  <si>
    <t>Комплект X-tac наколенники + налокотники Woodland</t>
  </si>
  <si>
    <t>ws20152c</t>
  </si>
  <si>
    <t>assets/images/ws20152c.jpg</t>
  </si>
  <si>
    <t>налокотники</t>
  </si>
  <si>
    <t>Mil-tec налокотники Olive</t>
  </si>
  <si>
    <t>Налокотники</t>
  </si>
  <si>
    <t>assets/images/16232001.jpg</t>
  </si>
  <si>
    <t>Mil-tec neopren coyot налокотники</t>
  </si>
  <si>
    <t>27695R</t>
  </si>
  <si>
    <t>Coyote</t>
  </si>
  <si>
    <t>assets/images/27695r.jpg</t>
  </si>
  <si>
    <t>Шапки</t>
  </si>
  <si>
    <t>Helikon шапка флис черная</t>
  </si>
  <si>
    <t>CZDOKFL01</t>
  </si>
  <si>
    <t>Польша</t>
  </si>
  <si>
    <t>Helikon-tex</t>
  </si>
  <si>
    <t>Одежда и обувь</t>
  </si>
  <si>
    <t>assets/images/czdokfl01.jpg</t>
  </si>
  <si>
    <t>Helikon шапка флис OD</t>
  </si>
  <si>
    <t>CZDOKFL02</t>
  </si>
  <si>
    <t>assets/images/czdokfl02.jpg</t>
  </si>
  <si>
    <t>Helikon шапка флис Coyot</t>
  </si>
  <si>
    <t>CZDOKFL11</t>
  </si>
  <si>
    <t>assets/images/czdokfl11.jpg</t>
  </si>
  <si>
    <t>Helikon шапка флис Foliage Olive</t>
  </si>
  <si>
    <t>CZDOKFL21</t>
  </si>
  <si>
    <t>assets/images/czdokfl21.jpg</t>
  </si>
  <si>
    <t>EMERSON шапка флисовая Multicam</t>
  </si>
  <si>
    <t>EMWCMC</t>
  </si>
  <si>
    <t>Emerson</t>
  </si>
  <si>
    <t>assets/images/emwcmc.jpg</t>
  </si>
  <si>
    <t>ROTHCO Шапка GI type polar fleece watch cap Sand</t>
  </si>
  <si>
    <t>R8460s</t>
  </si>
  <si>
    <t>assets/images/r8460.jpg</t>
  </si>
  <si>
    <t>ROTHCO Шапка GI type polar fleece watch cap OD</t>
  </si>
  <si>
    <t>R8460o</t>
  </si>
  <si>
    <t>assets/images/r8460o.jpg</t>
  </si>
  <si>
    <t>ROTHCO Шапка arctic fleece tactical cap Black</t>
  </si>
  <si>
    <t>R55287b</t>
  </si>
  <si>
    <t>assets/images/r55287.jpg</t>
  </si>
  <si>
    <t>ROTHCO Шапка arctic fleece tactical cap Coyot</t>
  </si>
  <si>
    <t>R55287c</t>
  </si>
  <si>
    <t>assets/images/r55287c.jpg</t>
  </si>
  <si>
    <t>Пилотка солдатская х/б СССР</t>
  </si>
  <si>
    <t>pilotka</t>
  </si>
  <si>
    <t>assets/images/pilotka.jpg</t>
  </si>
  <si>
    <t>Пилотка со звездой</t>
  </si>
  <si>
    <t>pilotka1</t>
  </si>
  <si>
    <t>assets/images/pilotka1.jpg</t>
  </si>
  <si>
    <t>БАЛАКЛАВА - One Hole - Cotton - Black</t>
  </si>
  <si>
    <t>CZKO1CO01</t>
  </si>
  <si>
    <t>Балаклавы</t>
  </si>
  <si>
    <t>assets/images/czko1co01.jpg</t>
  </si>
  <si>
    <t>БАЛАКЛАВА - One Hole - Cotton - Olive Green</t>
  </si>
  <si>
    <t>CZKO1CO02</t>
  </si>
  <si>
    <t>assets/images/czko1co02.jpg</t>
  </si>
  <si>
    <t>БАЛАКЛАВА - One Hole - Cotton - Shadow Gray</t>
  </si>
  <si>
    <t>CZKO1CO35</t>
  </si>
  <si>
    <t>assets/images/czko1co35.jpg</t>
  </si>
  <si>
    <t>БАЛАКЛАВА LIGHTWEIGHT SAND 1 Lock, код ROTHCO 5562</t>
  </si>
  <si>
    <t>R5562S</t>
  </si>
  <si>
    <t>assets/images/r5562s.jpg</t>
  </si>
  <si>
    <t>Rothco Gen III Level 2 Balaclava</t>
  </si>
  <si>
    <t>R5569</t>
  </si>
  <si>
    <t>assets/images/r5569.jpg</t>
  </si>
  <si>
    <t>Балаклава-трансформер Multicam</t>
  </si>
  <si>
    <t>btmc</t>
  </si>
  <si>
    <t>китай</t>
  </si>
  <si>
    <t>assets/images/btmc.jpg</t>
  </si>
  <si>
    <t>Балаклава "Воин" олива</t>
  </si>
  <si>
    <t>voino</t>
  </si>
  <si>
    <t>Voin</t>
  </si>
  <si>
    <t>assets/images/voino.jpg</t>
  </si>
  <si>
    <t>Балаклава "Воин" черная</t>
  </si>
  <si>
    <t>voinb</t>
  </si>
  <si>
    <t>assets/images/voinb.jpg</t>
  </si>
  <si>
    <t>Балаклава "Воин" мультикам</t>
  </si>
  <si>
    <t>voinm</t>
  </si>
  <si>
    <t>assets/images/voina.jpg</t>
  </si>
  <si>
    <t>Балаклава "Воин" атакс</t>
  </si>
  <si>
    <t>voina</t>
  </si>
  <si>
    <t>assets/images/voinm.jpg</t>
  </si>
  <si>
    <t>Балаклава "Воин" белый</t>
  </si>
  <si>
    <t>voinw</t>
  </si>
  <si>
    <t>assets/images/voinw.jpg</t>
  </si>
  <si>
    <t>Шапка "Воин" олива</t>
  </si>
  <si>
    <t>vsho</t>
  </si>
  <si>
    <t>Шапка "Воин" multicam</t>
  </si>
  <si>
    <t>vshm</t>
  </si>
  <si>
    <t>Балаклава влаговыводящая Scull WF-02 Kryptek Typhon</t>
  </si>
  <si>
    <t>wf02kt</t>
  </si>
  <si>
    <t>Kryptek</t>
  </si>
  <si>
    <t>assets/images/wf02kt.jpg</t>
  </si>
  <si>
    <t>Балаклава влаговыводящая Scull WF-02 Kryptek Raid</t>
  </si>
  <si>
    <t>wf02kr</t>
  </si>
  <si>
    <t>assets/images/wf02kr.jpg</t>
  </si>
  <si>
    <t>Mil-tec балаклавва Feinripp co offen Schwarz</t>
  </si>
  <si>
    <t>assets/images/12114202.jpg</t>
  </si>
  <si>
    <t xml:space="preserve">Mil-tec балаклава белая 3 отверстия </t>
  </si>
  <si>
    <t>Белый</t>
  </si>
  <si>
    <t>assets/images/12109007.jpg</t>
  </si>
  <si>
    <t>MHF балаклава белая легкая хлопок 3 отверстия</t>
  </si>
  <si>
    <t>10901L</t>
  </si>
  <si>
    <t>MFH</t>
  </si>
  <si>
    <t>assets/images/10901l.jpg</t>
  </si>
  <si>
    <t>Mil-tec балаклава черная утепленная одно отверстие</t>
  </si>
  <si>
    <t>assets/images/12111002.jpg</t>
  </si>
  <si>
    <t>КЕПКИ</t>
  </si>
  <si>
    <t>КЕПКА LOW PROFILE ARMY BLACK код ROTHCO 9285 (золотые буквы)</t>
  </si>
  <si>
    <t>R9285B</t>
  </si>
  <si>
    <t>Кепки</t>
  </si>
  <si>
    <t>assets/images/r9285b.jpg</t>
  </si>
  <si>
    <t>КЕПКА OPERATOR TACTICAL Coyot код ROTHCO 9362</t>
  </si>
  <si>
    <t>R9362C</t>
  </si>
  <si>
    <t>assets/images/r9362c.jpg</t>
  </si>
  <si>
    <t>КЕПКА OPERATOR TACTICAL Black код ROTHCO 9362</t>
  </si>
  <si>
    <t>R9362B</t>
  </si>
  <si>
    <t>assets/images/r9362b.jpg</t>
  </si>
  <si>
    <t>КЕПКА OPERATOR TACTICAL Olive код ROTHCO 9362</t>
  </si>
  <si>
    <t>R9362o</t>
  </si>
  <si>
    <t>assets/images/r9362o.jpg</t>
  </si>
  <si>
    <t>КЕПКА OPERATOR TACTICAL Navi код ROTHCO 9362</t>
  </si>
  <si>
    <t>R9362n</t>
  </si>
  <si>
    <t>Темно-синий</t>
  </si>
  <si>
    <t>assets/images/r9362n.jpg</t>
  </si>
  <si>
    <t>КЕПКА OPERATOR TACTICAL MULTICAM код ROTHCO 4362</t>
  </si>
  <si>
    <t>R4362</t>
  </si>
  <si>
    <t>assets/images/r4362.jpg</t>
  </si>
  <si>
    <t>Кепка US ACU ATACS AU Размер L</t>
  </si>
  <si>
    <t>assets/images/12307057.jpg</t>
  </si>
  <si>
    <t>Кепка Seals OLIVE</t>
  </si>
  <si>
    <t>assets/images/12311001.jpg</t>
  </si>
  <si>
    <t>КЕПКА Low Profile - Coyote</t>
  </si>
  <si>
    <t>R8177</t>
  </si>
  <si>
    <t>assets/images/r8177.jpg</t>
  </si>
  <si>
    <t>КЕПКА Fatigue - Multicam</t>
  </si>
  <si>
    <t>R4611</t>
  </si>
  <si>
    <t>assets/images/r4611.jpg</t>
  </si>
  <si>
    <t>КЕПКА US BDU R/S KHAKI, size L, код Sturm 12308004</t>
  </si>
  <si>
    <t>12308004L</t>
  </si>
  <si>
    <t>assets/images/12308004l.jpg</t>
  </si>
  <si>
    <t xml:space="preserve">КЕПКА  КАМУФЛЯЖНАЯ Bundeswehr, fleck., size 59</t>
  </si>
  <si>
    <t>12301021M</t>
  </si>
  <si>
    <t>assets/images/12301021m.jpg</t>
  </si>
  <si>
    <t>КЕПКА "ULTRA FORCE VINTAGE FATIGUE" Woodland size L код ROTHCO 4509</t>
  </si>
  <si>
    <t>R4509L</t>
  </si>
  <si>
    <t>assets/images/r4509l.jpg</t>
  </si>
  <si>
    <t>ПАНАМА US GI BOONIE WOODLAND size М</t>
  </si>
  <si>
    <t>12325020M</t>
  </si>
  <si>
    <t>assets/images/12325020m.jpg</t>
  </si>
  <si>
    <t>ПАНАМА US GI BOONIE KHAKI size М</t>
  </si>
  <si>
    <t>12325004M</t>
  </si>
  <si>
    <t>assets/images/12325004m.jpg</t>
  </si>
  <si>
    <t>Кепка US SWAT Velcro Patch Atacks-fg</t>
  </si>
  <si>
    <t>ws20281af</t>
  </si>
  <si>
    <t>assets/images/ws20281af.jpg</t>
  </si>
  <si>
    <t>Кепка US SWAT Velcro Patch Multicam</t>
  </si>
  <si>
    <t>ws20281cp</t>
  </si>
  <si>
    <t>assets/images/ws20281cp.jpg</t>
  </si>
  <si>
    <t>Кепка Мультикам Тропик</t>
  </si>
  <si>
    <t>captropic</t>
  </si>
  <si>
    <t>assets/images/captropic.jpg</t>
  </si>
  <si>
    <t>ПАТЧИ</t>
  </si>
  <si>
    <t xml:space="preserve">ШЕВРОН на липучке  ONE SHOT/ONE KILL код ROTHCO 72186</t>
  </si>
  <si>
    <t>R72186</t>
  </si>
  <si>
    <t>Патчи</t>
  </si>
  <si>
    <t>Сувенирная продукция</t>
  </si>
  <si>
    <t>assets/images/r72186.jpg</t>
  </si>
  <si>
    <t>ШЕВРОН на липучке SNIPER код ROTHCO 72187</t>
  </si>
  <si>
    <t>R72187</t>
  </si>
  <si>
    <t>assets/images/r72187.jpg</t>
  </si>
  <si>
    <t>Патч Мемо Relax (A)</t>
  </si>
  <si>
    <t>Relax</t>
  </si>
  <si>
    <t>assets/images/relax.jpg</t>
  </si>
  <si>
    <t>Патч Мемо F</t>
  </si>
  <si>
    <t>MEMEF</t>
  </si>
  <si>
    <t>assets/images/memef.jpg</t>
  </si>
  <si>
    <t>FFI Meme Patch Е</t>
  </si>
  <si>
    <t>MEMEE</t>
  </si>
  <si>
    <t>assets/images/memee.jpg</t>
  </si>
  <si>
    <t>Патч Wild Hogs</t>
  </si>
  <si>
    <t>WILDHOGS</t>
  </si>
  <si>
    <t>assets/images/wildhogs.jpg</t>
  </si>
  <si>
    <t>Патч Сильвер(велкро)</t>
  </si>
  <si>
    <t>Silverpatch</t>
  </si>
  <si>
    <t>assets/images/Silverpatch.jpg</t>
  </si>
  <si>
    <t>Патч Русский оккупант(велкро)</t>
  </si>
  <si>
    <t>rusokkupatch</t>
  </si>
  <si>
    <t>assets/images/rusokkupatch.jpg</t>
  </si>
  <si>
    <t>Патч Диванные войска (велкро)</t>
  </si>
  <si>
    <t>experdpatch</t>
  </si>
  <si>
    <t>assets/images/experdpatch.jpg</t>
  </si>
  <si>
    <t>Патч Радиация(велкро)</t>
  </si>
  <si>
    <t>radiationpatch</t>
  </si>
  <si>
    <t>assets/images/radiationpatch.jpg</t>
  </si>
  <si>
    <t>Патч диванные войска с дубовыми листьями(велкро)</t>
  </si>
  <si>
    <t>experd2patch</t>
  </si>
  <si>
    <t>assets/images/experd2patch.jpg</t>
  </si>
  <si>
    <t>Патч Biohazard(велкро)</t>
  </si>
  <si>
    <t>Bhpatch</t>
  </si>
  <si>
    <t>assets/images/Bhpatch.jpg</t>
  </si>
  <si>
    <t>Патч вежливые люди(велкро)</t>
  </si>
  <si>
    <t>Vlpatch</t>
  </si>
  <si>
    <t>assets/images/Vlpatch.jpg</t>
  </si>
  <si>
    <t>Патч Scull and knife OD(велкро)</t>
  </si>
  <si>
    <t>SKODpatch</t>
  </si>
  <si>
    <t>assets/images/SKODpatch.jpg</t>
  </si>
  <si>
    <t>Патч Вежливые люди №3(велкро)</t>
  </si>
  <si>
    <t>VL3patch</t>
  </si>
  <si>
    <t>assets/images/VL3patch.jpg</t>
  </si>
  <si>
    <t>Патч Флаг ВС Новороссии NT(велкро)</t>
  </si>
  <si>
    <t>Novorospatch</t>
  </si>
  <si>
    <t>assets/images/Novorospatch.jpg</t>
  </si>
  <si>
    <t>Патч Будь спокоен и жди русских (велкро)</t>
  </si>
  <si>
    <t>keepcalmpatch</t>
  </si>
  <si>
    <t>assets/images/keepcalmpatch.jpg</t>
  </si>
  <si>
    <t>Патч осторожно, орудуют дибилы (велкро)</t>
  </si>
  <si>
    <t>debilpatch</t>
  </si>
  <si>
    <t>assets/images/debilpatch.jpg</t>
  </si>
  <si>
    <t>Патч Страйкбол головного мозга (велкро)</t>
  </si>
  <si>
    <t>sgmpatch</t>
  </si>
  <si>
    <t>assets/images/sgmpatch.jpg</t>
  </si>
  <si>
    <t>Патч Umbrella PVC (велкро)</t>
  </si>
  <si>
    <t>Umbpatch</t>
  </si>
  <si>
    <t>assets/images/Umbpatch.jpg</t>
  </si>
  <si>
    <t>Патч Табличка Umbrella PVC(велкро)</t>
  </si>
  <si>
    <t>Umb2patch</t>
  </si>
  <si>
    <t>assets/images/Umb2patch.jpg</t>
  </si>
  <si>
    <t>Патч Response Team PVC (велкро)</t>
  </si>
  <si>
    <t>resppatch</t>
  </si>
  <si>
    <t>assets/images/resppatch.jpg</t>
  </si>
  <si>
    <t>Патч Славная охота (велкро)</t>
  </si>
  <si>
    <t>akellapatch</t>
  </si>
  <si>
    <t>assets/images/akellapatch.jpg</t>
  </si>
  <si>
    <t>Патч Опыт и алкоголь, олива (велкро)</t>
  </si>
  <si>
    <t>opalodpatch</t>
  </si>
  <si>
    <t>assets/images/opalodpatch.jpg</t>
  </si>
  <si>
    <t>Патч Слабоумие и отвага, бежевый (велкро)</t>
  </si>
  <si>
    <t>siotanpatch</t>
  </si>
  <si>
    <t>assets/images/siotanpatch.jpg</t>
  </si>
  <si>
    <t>Патч Слабоумие и отвага, олива (велкро)</t>
  </si>
  <si>
    <t>sioodpatch</t>
  </si>
  <si>
    <t>assets/images/sioodpatch.jpg</t>
  </si>
  <si>
    <t>Патч Слабоумие и отвага, черный (велкро)</t>
  </si>
  <si>
    <t>siobkpatch</t>
  </si>
  <si>
    <t>assets/images/siobkpatch.jpg</t>
  </si>
  <si>
    <t>Патч Опыт и алкоголь, черный (велкро)</t>
  </si>
  <si>
    <t>opalbkpatch</t>
  </si>
  <si>
    <t>assets/images/opalbkpatch.jpg</t>
  </si>
  <si>
    <t>Патч Слабоумие и отвага(автоматы), олива (велкро)</t>
  </si>
  <si>
    <t>sio2odpatch</t>
  </si>
  <si>
    <t>assets/images/sio2odpatch.jpg</t>
  </si>
  <si>
    <t>Патч Слабоумие и отвага(автоматы), Multicam (велкро)</t>
  </si>
  <si>
    <t>sio2mcpatch</t>
  </si>
  <si>
    <t>assets/images/sio2mcpatch.jpg</t>
  </si>
  <si>
    <t>Шлема Каски</t>
  </si>
  <si>
    <t>Hard Gear MICH2000 ABC Black Railed</t>
  </si>
  <si>
    <t>HGM2000BR</t>
  </si>
  <si>
    <t>Hard Gear</t>
  </si>
  <si>
    <t>Каски, шлема и чехлы к ним</t>
  </si>
  <si>
    <t>assets/images/hgm2000br.jpg</t>
  </si>
  <si>
    <t>Hard Gear MICH2000 ABC Olive Railed</t>
  </si>
  <si>
    <t>HGM2000oR</t>
  </si>
  <si>
    <t>assets/images/hgm2000or.jpg</t>
  </si>
  <si>
    <t>Hard Gear MICH2000 ABC-Plastic Black</t>
  </si>
  <si>
    <t>HGM2000B</t>
  </si>
  <si>
    <t>assets/images/hgm2000b.jpg</t>
  </si>
  <si>
    <t>Hard Gear MICH2000 ABC-Plastic Olive</t>
  </si>
  <si>
    <t>HGM2000o</t>
  </si>
  <si>
    <t>assets/images/hgm2000o.jpg</t>
  </si>
  <si>
    <t>Hard Gear MICH2001 ABC-Plastic Black</t>
  </si>
  <si>
    <t>HGM2001B</t>
  </si>
  <si>
    <t>assets/images/hgm2001b.jpg</t>
  </si>
  <si>
    <t>Hard Gear MICH2002 ABC-Plastic Black</t>
  </si>
  <si>
    <t>HGM2002B</t>
  </si>
  <si>
    <t>assets/images/hgm2002b.jpg</t>
  </si>
  <si>
    <t>Hard Gear MICH2002 ABC-Plastic Olive</t>
  </si>
  <si>
    <t>HGM2002o</t>
  </si>
  <si>
    <t>assets/images/hgm2002o.jpg</t>
  </si>
  <si>
    <t>JKN Helmet M88 ABC-Plastic Green</t>
  </si>
  <si>
    <t>M88OD</t>
  </si>
  <si>
    <t>JKN</t>
  </si>
  <si>
    <t>assets/images/m88od.jpg</t>
  </si>
  <si>
    <t>JKN Helmet M88 ABC-Plastic Black</t>
  </si>
  <si>
    <t>M88BK</t>
  </si>
  <si>
    <t>assets/images/m88bk.jpg</t>
  </si>
  <si>
    <t>Шлем М88 С забралом Олива</t>
  </si>
  <si>
    <t>M88ZO</t>
  </si>
  <si>
    <t>assets/images/m88zo.jpg</t>
  </si>
  <si>
    <t>Шлем М88 с забралом черный</t>
  </si>
  <si>
    <t>M88ZB</t>
  </si>
  <si>
    <t>assets/images/m88zb.jpg</t>
  </si>
  <si>
    <t>Шлем M88 металл Олива</t>
  </si>
  <si>
    <t>M88MOD</t>
  </si>
  <si>
    <t>assets/images/m88mod.jpg</t>
  </si>
  <si>
    <t>Шлем M88 металл Черный</t>
  </si>
  <si>
    <t>M88MBK</t>
  </si>
  <si>
    <t>assets/images/m88mbk.jpg</t>
  </si>
  <si>
    <t>Шлем пластиковый MICH2000 OD</t>
  </si>
  <si>
    <t>ws20353g</t>
  </si>
  <si>
    <t>assets/images/ws20353g.jpg</t>
  </si>
  <si>
    <t>Emerson шлем Fast PJ Black</t>
  </si>
  <si>
    <t>WS23173b</t>
  </si>
  <si>
    <t>assets/images/ws23173b.jpg</t>
  </si>
  <si>
    <t>Каска Ops-Core Ballistic(Black)</t>
  </si>
  <si>
    <t>FASTB</t>
  </si>
  <si>
    <t>assets/images/fastb.jpg</t>
  </si>
  <si>
    <t>Каска Ops-Core Ballistic(TAN)</t>
  </si>
  <si>
    <t>FASTT</t>
  </si>
  <si>
    <t>assets/images/fastt.jpg</t>
  </si>
  <si>
    <t>Каска Ops-Core Ballistic(ATACS)</t>
  </si>
  <si>
    <t>FASTA</t>
  </si>
  <si>
    <t>assets/images/fasta.jpg</t>
  </si>
  <si>
    <t>Каска Ops-Core Jump(OD)</t>
  </si>
  <si>
    <t>JUMPO</t>
  </si>
  <si>
    <t>assets/images/jumpo.jpg</t>
  </si>
  <si>
    <t>ШЛЕМ ПЛАСТИКОВЫЙ PARATROOPER OD</t>
  </si>
  <si>
    <t>PARAOD</t>
  </si>
  <si>
    <t>assets/images/paraod.jpg</t>
  </si>
  <si>
    <t>ЗШ-1 с забралом Черный</t>
  </si>
  <si>
    <t>ZSH1ZB</t>
  </si>
  <si>
    <t>Беларусь</t>
  </si>
  <si>
    <t>Лавина</t>
  </si>
  <si>
    <t>assets/images/zsh1zb.jpg</t>
  </si>
  <si>
    <t>ЗШ-1 с забралом Олива</t>
  </si>
  <si>
    <t>ZSH1ZO</t>
  </si>
  <si>
    <t>assets/images/zsh1zo.jpg</t>
  </si>
  <si>
    <t>Helmet Cover For M88 Desert</t>
  </si>
  <si>
    <t>M88COVDE</t>
  </si>
  <si>
    <t>ORIGINAL</t>
  </si>
  <si>
    <t>assets/images/m88covde.jpg</t>
  </si>
  <si>
    <t>Helmet Cover For M88 Black</t>
  </si>
  <si>
    <t>M88COVBK</t>
  </si>
  <si>
    <t>assets/images/m88covbk.jpg</t>
  </si>
  <si>
    <t>Helmet Cover For M88 Multicam</t>
  </si>
  <si>
    <t>M88COVMC</t>
  </si>
  <si>
    <t>assets/images/m88covmc.jpg</t>
  </si>
  <si>
    <t>Helmet Cover For M88 Woodland</t>
  </si>
  <si>
    <t>assets/images/m88covwl.jpg</t>
  </si>
  <si>
    <t>Helmet Cover For M88 ATACS FG</t>
  </si>
  <si>
    <t>M88COVFG</t>
  </si>
  <si>
    <t>FG</t>
  </si>
  <si>
    <t>assets/images/m88covfg.jpg</t>
  </si>
  <si>
    <t>Чехол на каску ATACS FG</t>
  </si>
  <si>
    <t>ws20366af</t>
  </si>
  <si>
    <t>assets/images/ws20366af.jpg</t>
  </si>
  <si>
    <t>Чехол на каску Flecktarn</t>
  </si>
  <si>
    <t>ws20366ga</t>
  </si>
  <si>
    <t>Flecktarn</t>
  </si>
  <si>
    <t>assets/images/ws20366ga.jpg</t>
  </si>
  <si>
    <t>Чехол на каску Multicam</t>
  </si>
  <si>
    <t>ws20366cp</t>
  </si>
  <si>
    <t>assets/images/ws20366cp.jpg</t>
  </si>
  <si>
    <t>ЧЕХОЛ НА КАСКУ BW flecktarn,ORIGINAL</t>
  </si>
  <si>
    <t>FT</t>
  </si>
  <si>
    <t>assets/images/610638.jpg</t>
  </si>
  <si>
    <t>Emerson Чехол на Каску FAST PJ Multicam</t>
  </si>
  <si>
    <t>EMERHCMC</t>
  </si>
  <si>
    <t>MC</t>
  </si>
  <si>
    <t>assets/images/emerhcmc.jpg</t>
  </si>
  <si>
    <t>Чехол на каску MT-Plus Multicam PASGT/MICH</t>
  </si>
  <si>
    <t>assets/images/16671549.jpg</t>
  </si>
  <si>
    <t>Чехол на каску MT-Plus Flecktarn PASGT/MICH</t>
  </si>
  <si>
    <t>assets/images/16671521.jpg</t>
  </si>
  <si>
    <t>РАЗГРУЗКИ</t>
  </si>
  <si>
    <t xml:space="preserve">ЖИЛЕТ ТАКТИЧЕСКИЙ Modular System, FLECKTARN , 9 подсумков </t>
  </si>
  <si>
    <t>Разгрузочные системы</t>
  </si>
  <si>
    <t>assets/images/10712021.jpg</t>
  </si>
  <si>
    <t>ЖИЛЕТ ТАКТИЧЕСКИЙ Modular System, SHWARZ , 9 подсумков</t>
  </si>
  <si>
    <t>assets/images/10712002.jpg</t>
  </si>
  <si>
    <t>ЖИЛЕТ ТАКТИЧЕСКИЙ Modular System, OLIV , 9 подсумков</t>
  </si>
  <si>
    <t>assets/images/10721001.jpg</t>
  </si>
  <si>
    <t xml:space="preserve">ЖИЛЕТ ТАКТИЧЕСКИЙ OLIV боевой  (HK Police vest)</t>
  </si>
  <si>
    <t>HKPOLICE</t>
  </si>
  <si>
    <t>assets/images/hkpolice.jpg</t>
  </si>
  <si>
    <t xml:space="preserve">Mil-tec ЖИЛЕТ SAAV DIGITAL WOODLAND с подсумками </t>
  </si>
  <si>
    <t>assets/images/10711071.jpg</t>
  </si>
  <si>
    <t xml:space="preserve">Max Fuch ЖИЛЕТ SAAV ATACS с подсумками </t>
  </si>
  <si>
    <t>30993P</t>
  </si>
  <si>
    <t>assets/images/30993p.jpg</t>
  </si>
  <si>
    <t>Mil-tec ЖИЛЕТ РАЗГРУЗОЧНЫЙ US AT Digital</t>
  </si>
  <si>
    <t>assets/images/10714070.jpg</t>
  </si>
  <si>
    <t>РАЗГРУЗКА НАГРУДНАЯ 6 КАРМАНОВ (OLIV)</t>
  </si>
  <si>
    <t>assets/images/13530001.jpg</t>
  </si>
  <si>
    <t>РАЗГРУЗКА НАГРУДНАЯ 6 КАРМАНОВ (FLECKTARN)</t>
  </si>
  <si>
    <t>assets/images/13530021.jpg</t>
  </si>
  <si>
    <t>Разгрузка нагрудная АКх12 олива</t>
  </si>
  <si>
    <t>ws20119g</t>
  </si>
  <si>
    <t>assets/images/ws20119g.jpg</t>
  </si>
  <si>
    <t>ПОДСУМКИ</t>
  </si>
  <si>
    <t>ПОДСУМОК G36 molle OLIV 19 x 4 x 25 cm</t>
  </si>
  <si>
    <t>Подсумки</t>
  </si>
  <si>
    <t>assets/images/13496401.jpg</t>
  </si>
  <si>
    <t>ПОДСУМОК G36 Bundeswehr fleck.</t>
  </si>
  <si>
    <t>assets/images/16152221.jpg</t>
  </si>
  <si>
    <t>Fast magazine for AK BK</t>
  </si>
  <si>
    <t>BHPAK</t>
  </si>
  <si>
    <t>assets/images/bhpak.jpg</t>
  </si>
  <si>
    <t xml:space="preserve">Fast magazine pouch for M4  BK </t>
  </si>
  <si>
    <t>BHPM4</t>
  </si>
  <si>
    <t>assets/images/bhpm4.jpg</t>
  </si>
  <si>
    <t>Fast magazine for MP5 BK</t>
  </si>
  <si>
    <t>BHPMP5</t>
  </si>
  <si>
    <t>assets/images/bhpmp5.jpg</t>
  </si>
  <si>
    <t>ПОДСУМОК molle M4/M16 DOUBLE SCHWARZ</t>
  </si>
  <si>
    <t>assets/images/13496602.jpg</t>
  </si>
  <si>
    <t>Mil-tec ПОДСУМОК-ЧЕХОЛ для складной саперной лопатки, пластик, OLIV</t>
  </si>
  <si>
    <t>assets/images/15522201.jpg</t>
  </si>
  <si>
    <t>ПОДСУМОК ПОД ПУСТЫЕ МАГАЗИНЫ, "MOLLE", woodland</t>
  </si>
  <si>
    <t>30619T</t>
  </si>
  <si>
    <t>assets/images/30619t.jpg</t>
  </si>
  <si>
    <t>Mil-tec Подсумок под пустые магазины Coyote</t>
  </si>
  <si>
    <t>assets/images/16156005.jpg</t>
  </si>
  <si>
    <t>Flyye MOLLE 40mm Grenade Shelll Pouch Khaki</t>
  </si>
  <si>
    <t>FYPHG001KH</t>
  </si>
  <si>
    <t>Flyye</t>
  </si>
  <si>
    <t>assets/images/fyphg001kh.jpg</t>
  </si>
  <si>
    <t>Гранатный подсумок левый fleck original</t>
  </si>
  <si>
    <t>HAIMGRL</t>
  </si>
  <si>
    <t>Haim</t>
  </si>
  <si>
    <t>assets/images/haimgrl.jpg</t>
  </si>
  <si>
    <t>Гранатный подсумок правый fleck original</t>
  </si>
  <si>
    <t>HAIMGRR</t>
  </si>
  <si>
    <t>assets/images/haimgrr.jpg</t>
  </si>
  <si>
    <t>ПОДСУМОК для гранат fleck.</t>
  </si>
  <si>
    <t>assets/images/134602.jpg</t>
  </si>
  <si>
    <t>Flyye MOLLE Double 9mm Pistol Magazine Pouch Ver.HP Olive Drab</t>
  </si>
  <si>
    <t>FYPHP008OD</t>
  </si>
  <si>
    <t>assets/images/fyphp008od.jpg</t>
  </si>
  <si>
    <t>IFAK ACU original подсумок медицинский</t>
  </si>
  <si>
    <t>IFAKACU</t>
  </si>
  <si>
    <t>assets/images/ifakacu.jpg</t>
  </si>
  <si>
    <t>Подсумок на 2 гранаты горизонтальный Олива</t>
  </si>
  <si>
    <t>PGR2OD</t>
  </si>
  <si>
    <t>assets/images/pgr2od.jpg</t>
  </si>
  <si>
    <t>Подсумок TAKO черный</t>
  </si>
  <si>
    <t>takobk</t>
  </si>
  <si>
    <t>assets/images/takobk.jpg</t>
  </si>
  <si>
    <t>Подсумок гранатный ЕМР</t>
  </si>
  <si>
    <t>PGEMR</t>
  </si>
  <si>
    <t>assets/images/pgemr.jpg</t>
  </si>
  <si>
    <t>Подсумок СВД ЕМР</t>
  </si>
  <si>
    <t>PSVDEMR</t>
  </si>
  <si>
    <t>assets/images/psvdemr.jpg</t>
  </si>
  <si>
    <t>Подсумок для сброса магазинов большой Мультикам</t>
  </si>
  <si>
    <t>ws20247cp</t>
  </si>
  <si>
    <t>assets/images/ws20247cp.jpg</t>
  </si>
  <si>
    <t>Подсумок для сброса магазинов большой Койот</t>
  </si>
  <si>
    <t>ws20247t</t>
  </si>
  <si>
    <t>assets/images/ws20247t.jpg</t>
  </si>
  <si>
    <t>кобуры</t>
  </si>
  <si>
    <t>Кобура на бедро правая МП5К Койот</t>
  </si>
  <si>
    <t>HBMP5KC</t>
  </si>
  <si>
    <t>Кобуры</t>
  </si>
  <si>
    <t>assets/images/hbmp5kc.jpg</t>
  </si>
  <si>
    <t>Voodoo Easy-Access Drop Leg Platform (Black)</t>
  </si>
  <si>
    <t>VEADLPB</t>
  </si>
  <si>
    <t>assets/images/veadlpb.jpg</t>
  </si>
  <si>
    <t xml:space="preserve">Кобура Black Hawk Glock (пластик, с аксессуарами) 
 </t>
  </si>
  <si>
    <t>BHHG17</t>
  </si>
  <si>
    <t>assets/images/bhhg17.jpg</t>
  </si>
  <si>
    <t>Кобура на пояс правая MC</t>
  </si>
  <si>
    <t>HBMC</t>
  </si>
  <si>
    <t>assets/images/hbmc.jpg</t>
  </si>
  <si>
    <t>КОБУРА "ТТ" (кирза)</t>
  </si>
  <si>
    <t>TTKIR</t>
  </si>
  <si>
    <t>assets/images/ttkir.jpg</t>
  </si>
  <si>
    <t>Mil-tec КОБУРА C НИЗКИМ ПОДВЕСОМ ЛЕВАЯ Черная</t>
  </si>
  <si>
    <t>assets/images/16141002.jpg</t>
  </si>
  <si>
    <t>Mil-tec КОБУРА C НИЗКИМ ПОДВЕСОМ ЛЕВАЯ Олива</t>
  </si>
  <si>
    <t>assets/images/16141001.jpg</t>
  </si>
  <si>
    <t>Кобура поясная ГРАЧ (эконом)</t>
  </si>
  <si>
    <t>GREC</t>
  </si>
  <si>
    <t>assets/images/grec.jpg</t>
  </si>
  <si>
    <t>РЕМНИ</t>
  </si>
  <si>
    <t>РЕМЕНЬ "АК", Олива, армейский 1 карабин</t>
  </si>
  <si>
    <t>Aksling</t>
  </si>
  <si>
    <t>Автоматные ремни</t>
  </si>
  <si>
    <t>assets/images/aksling.jpg</t>
  </si>
  <si>
    <t>Ремень двухточечный Magpul MS3 (AOR2)</t>
  </si>
  <si>
    <t>MS3AOR2</t>
  </si>
  <si>
    <t>assets/images/ms3aor2.jpg</t>
  </si>
  <si>
    <t>Ремень двухточечный Magpul MS2 (OD)</t>
  </si>
  <si>
    <t>MS2OD</t>
  </si>
  <si>
    <t>assets/images/ms2od.jpg</t>
  </si>
  <si>
    <t>Ремень двухточечный Magpul MS2 (Tan)</t>
  </si>
  <si>
    <t>MS2T</t>
  </si>
  <si>
    <t>assets/images/ms2t.jpg</t>
  </si>
  <si>
    <t>Ремень двухточечный Magpul MS2 (BK)</t>
  </si>
  <si>
    <t>MS2BK</t>
  </si>
  <si>
    <t>assets/images/ms2bk.jpg</t>
  </si>
  <si>
    <t>Flyye ремень одноточечный (CB)</t>
  </si>
  <si>
    <t xml:space="preserve"> FYSLS005CB</t>
  </si>
  <si>
    <t>assets/images/fysl005cb.jpg</t>
  </si>
  <si>
    <t>Scorpi ремень трехточечный (1 фастекс) олива</t>
  </si>
  <si>
    <t>scorpi1</t>
  </si>
  <si>
    <t>Scorpi</t>
  </si>
  <si>
    <t>assets/images/scorpi1.jpg</t>
  </si>
  <si>
    <t>Scorpi ремень трехточечный (2 фастекса) олива</t>
  </si>
  <si>
    <t>scorpi2</t>
  </si>
  <si>
    <t>assets/images/scorpi2.jpg</t>
  </si>
  <si>
    <t xml:space="preserve">Scorpi ремень биатлонный  (2 фастекса) олива</t>
  </si>
  <si>
    <t>scorpi3</t>
  </si>
  <si>
    <t>assets/images/scorpi3.jpg</t>
  </si>
  <si>
    <t>Shark Gear CIRAS II OD, ремень одноточка интегрированный в систему</t>
  </si>
  <si>
    <t>SGCS2</t>
  </si>
  <si>
    <t>Shark Gear</t>
  </si>
  <si>
    <t>assets/images/sgcs2.jpg</t>
  </si>
  <si>
    <t xml:space="preserve">РЕМЕНЬ US GI PISTOL BELT QUICK RELEASE M-L OLIV </t>
  </si>
  <si>
    <t>Ремни</t>
  </si>
  <si>
    <t>assets/images/13316001.jpg</t>
  </si>
  <si>
    <t>РЕМЕНЬ БРЮЧНЫЙ US OLIV</t>
  </si>
  <si>
    <t>assets/images/13110001.jpg</t>
  </si>
  <si>
    <t>РЕМЕНЬ БРЮЧНЫЙ US KHAKI</t>
  </si>
  <si>
    <t>assets/images/13110004.jpg</t>
  </si>
  <si>
    <t>РЕМЕНЬ БРЮЧНЫЙ US WOODLAND</t>
  </si>
  <si>
    <t>assets/images/13110020.jpg</t>
  </si>
  <si>
    <t>РЕМЕНЬ БРЮЧНЫЙ US FLECKTARN</t>
  </si>
  <si>
    <t>assets/images/13110021.jpg</t>
  </si>
  <si>
    <t>РЕМЕНЬ БРЮЧНЫЙ US DESERT</t>
  </si>
  <si>
    <t>assets/images/13110060.jpg</t>
  </si>
  <si>
    <t>РЕМЕНЬ БРЮЧНЫЙ US AT-DIGITAL</t>
  </si>
  <si>
    <t>assets/images/13110070.jpg</t>
  </si>
  <si>
    <t xml:space="preserve">РЕМЕНЬ БРЮЧНЫЙ USMC 30MM  DK.BLAU</t>
  </si>
  <si>
    <t>assets/images/13114003.jpg</t>
  </si>
  <si>
    <t>Ремень 5.11 GN style Black</t>
  </si>
  <si>
    <t>ws24461b</t>
  </si>
  <si>
    <t>assets/images/ws24461b.jpg</t>
  </si>
  <si>
    <t>Ремень 5.11 GN style Olive</t>
  </si>
  <si>
    <t>ws24461o</t>
  </si>
  <si>
    <t>assets/images/ws24461o.jpg</t>
  </si>
  <si>
    <t>Ремень 5.11 GN style Tan</t>
  </si>
  <si>
    <t>ws24461t</t>
  </si>
  <si>
    <t>assets/images/ws24461t.jpg</t>
  </si>
  <si>
    <t>Ремень BlackHawk Airsoft Durable Nylon Duty Military Tactical OD</t>
  </si>
  <si>
    <t>ws20381g</t>
  </si>
  <si>
    <t>assets/images/ws20381g.jpg</t>
  </si>
  <si>
    <t>Ремень BlackHawk Airsoft Durable Nylon Duty Military Tactical Tan</t>
  </si>
  <si>
    <t>ws20381t</t>
  </si>
  <si>
    <t>assets/images/ws20381t.jpg</t>
  </si>
  <si>
    <t>Ремень BlackHawk Airsoft Military Tactical Duty Black</t>
  </si>
  <si>
    <t>ws23415b</t>
  </si>
  <si>
    <t>assets/images/ws23415b.jpg</t>
  </si>
  <si>
    <t>РЕМЕНЬ армейский капроновый Олива</t>
  </si>
  <si>
    <t>RACOD</t>
  </si>
  <si>
    <t>assets/images/racod.jpg</t>
  </si>
  <si>
    <t>ШНУР страховочный спиральный COYOTE</t>
  </si>
  <si>
    <t>Тренчики</t>
  </si>
  <si>
    <t>assets/images/15930005.jpg</t>
  </si>
  <si>
    <t>ШНУР страховочный спиральный оливковый</t>
  </si>
  <si>
    <t>assets/images/15930001.jpg</t>
  </si>
  <si>
    <t xml:space="preserve">ШНУР страховочный спиральный черный </t>
  </si>
  <si>
    <t>assets/images/16182502.jpg</t>
  </si>
  <si>
    <t>Flyye Right-Angle Belt Black Size L</t>
  </si>
  <si>
    <t>FYBTB007BK</t>
  </si>
  <si>
    <t>assets/images/fybtb007bk.jpg</t>
  </si>
  <si>
    <t>ПЕРЧАТКИ</t>
  </si>
  <si>
    <t>Voodoo Crossfire Gloves (Army Digital / M)</t>
  </si>
  <si>
    <t>VTCFACUM</t>
  </si>
  <si>
    <t>Перчатки</t>
  </si>
  <si>
    <t>assets/images/vtcfacum.jpg</t>
  </si>
  <si>
    <t>Voodoo Sniper's Gloves (Black / L)</t>
  </si>
  <si>
    <t>VTSGL</t>
  </si>
  <si>
    <t>assets/images/vtsgl.jpg</t>
  </si>
  <si>
    <t>Defender перчатки беспалые, XL</t>
  </si>
  <si>
    <t>assets/images/12516002.jpg</t>
  </si>
  <si>
    <t>Mechanix Original MG (Multicam M)</t>
  </si>
  <si>
    <t>MG78009</t>
  </si>
  <si>
    <t>Mechanix</t>
  </si>
  <si>
    <t>assets/images/mg78.jpg</t>
  </si>
  <si>
    <t>Mechanix Original MG (Multicam L)</t>
  </si>
  <si>
    <t>MG78010</t>
  </si>
  <si>
    <t>Mechanix Original MG (Multicam XL)</t>
  </si>
  <si>
    <t>MG78011</t>
  </si>
  <si>
    <t>Mechanix M-Pact MPT (Мультикам M)</t>
  </si>
  <si>
    <t>MPT78009</t>
  </si>
  <si>
    <t>assets/images/mpt78.jpg</t>
  </si>
  <si>
    <t>Mechanix M-Pact MPT (Мультикам L)</t>
  </si>
  <si>
    <t>MPT78010</t>
  </si>
  <si>
    <t>Mechanix M-Pact MPT (Мультикам XL)</t>
  </si>
  <si>
    <t>MPT78011</t>
  </si>
  <si>
    <t>Mechanix M-Pact2 MP2 (Черный S)</t>
  </si>
  <si>
    <t>MP255008</t>
  </si>
  <si>
    <t>assets/images/mp255.jpg</t>
  </si>
  <si>
    <t>Mechanix M-Pact2 MP2 (Черный L)</t>
  </si>
  <si>
    <t>MP255010</t>
  </si>
  <si>
    <t xml:space="preserve">Mechanix Fast Fit  (Black M)</t>
  </si>
  <si>
    <t>MFF05009</t>
  </si>
  <si>
    <t>assets/images/mff05.jpg</t>
  </si>
  <si>
    <t xml:space="preserve">Mechanix Fast Fit  (Black L)</t>
  </si>
  <si>
    <t>MFF05010</t>
  </si>
  <si>
    <t xml:space="preserve">Mechanix Fast Fit  (Multicam S)</t>
  </si>
  <si>
    <t>MFF78008</t>
  </si>
  <si>
    <t>assets/images/mff78.jpg</t>
  </si>
  <si>
    <t xml:space="preserve">Mechanix Fast Fit  (Multicam M)</t>
  </si>
  <si>
    <t>MFF78009</t>
  </si>
  <si>
    <t xml:space="preserve">Mechanix Fast Fit  (Multicam L)</t>
  </si>
  <si>
    <t>MFF78010</t>
  </si>
  <si>
    <t xml:space="preserve">Mechanix Fast Fit  (Multicam XL)</t>
  </si>
  <si>
    <t>MFF78011</t>
  </si>
  <si>
    <t xml:space="preserve">Mechanix  Orig Speciality Vent Covert (Black S)</t>
  </si>
  <si>
    <t>MGV55008</t>
  </si>
  <si>
    <t>assets/images/mgv55.jpg</t>
  </si>
  <si>
    <t xml:space="preserve">Mechanix  Orig Speciality Vent Covert (Black M)</t>
  </si>
  <si>
    <t>MGV55009</t>
  </si>
  <si>
    <t xml:space="preserve">Mechanix  Orig Speciality Vent Covert (Black L)</t>
  </si>
  <si>
    <t>MGV55010</t>
  </si>
  <si>
    <t xml:space="preserve">Mechanix  Orig Speciality Vent Covert (Black XL)</t>
  </si>
  <si>
    <t>MGV55011</t>
  </si>
  <si>
    <t>MECHANIX INSULATED S Black</t>
  </si>
  <si>
    <t>MG95008</t>
  </si>
  <si>
    <t>assets/images/mg95.jpg</t>
  </si>
  <si>
    <t>MECHANIX INSULATED M Black</t>
  </si>
  <si>
    <t>MG95009</t>
  </si>
  <si>
    <t>MECHANIX INSULATED L Black</t>
  </si>
  <si>
    <t>MG95010</t>
  </si>
  <si>
    <t>MECHANIX INSULATED XL Black</t>
  </si>
  <si>
    <t>MG95011</t>
  </si>
  <si>
    <t>MECHANIX WINTER ARMOR (Черный M)</t>
  </si>
  <si>
    <t>MCWWA009</t>
  </si>
  <si>
    <t>assets/images/mcwwa.jpg</t>
  </si>
  <si>
    <t>MECHANIX WINTER ARMOR (Черный L)</t>
  </si>
  <si>
    <t>MCWWA010</t>
  </si>
  <si>
    <t>Miltec Neopren перчатки черные М</t>
  </si>
  <si>
    <t>11660002M</t>
  </si>
  <si>
    <t>assets/images/11660002m.jpg</t>
  </si>
  <si>
    <t>Mil-tec перчатки SEC кожаные</t>
  </si>
  <si>
    <t>assets/images/12501002.jpg</t>
  </si>
  <si>
    <t>Mil-tec перчатки кожаные тактические</t>
  </si>
  <si>
    <t>assets/images/12504102.jpg</t>
  </si>
  <si>
    <t>ПЕРЧАТКИ NOMEX ACTION SHWARZ SIZE M</t>
  </si>
  <si>
    <t>12520202m</t>
  </si>
  <si>
    <t>assets/images/12520202.jpg</t>
  </si>
  <si>
    <t>TMC Impact Pro Gloves M</t>
  </si>
  <si>
    <t>TMC0955M</t>
  </si>
  <si>
    <t>assets/images/tmc0955.jpg</t>
  </si>
  <si>
    <t>ПЕРЧАТКИ KEVLAR HARD KNUCKLE TACTICAL FOLIAGE size M</t>
  </si>
  <si>
    <t>R3464M</t>
  </si>
  <si>
    <t>assets/images/r3464.jpg</t>
  </si>
  <si>
    <t>ПЕРЧАТКИ Light weight ALL PURPOSE DUTY GLOVES Size M</t>
  </si>
  <si>
    <t>R4412M</t>
  </si>
  <si>
    <t>assets/images/r4412.jpg</t>
  </si>
  <si>
    <t>ПЕРЧАТКИ Light weight ALL PURPOSE DUTY GLOVES Size L</t>
  </si>
  <si>
    <t>R4412L</t>
  </si>
  <si>
    <t>SRVV перчатки для спуска на тросе</t>
  </si>
  <si>
    <t>TACROPE</t>
  </si>
  <si>
    <t>Корпус Выживания</t>
  </si>
  <si>
    <t>assets/images/tacrope.jpg</t>
  </si>
  <si>
    <t>Перчатки армейские зимние</t>
  </si>
  <si>
    <t>PZAEMR</t>
  </si>
  <si>
    <t>assets/images/pzaemr.jpg</t>
  </si>
  <si>
    <t>Перчатки (Hard Gear) Max Grip Olive (L) короткие</t>
  </si>
  <si>
    <t>HGMPOL</t>
  </si>
  <si>
    <t>assets/images/hgmpo.jpg</t>
  </si>
  <si>
    <t xml:space="preserve">Перчатки (Hard Gear) Mechanic's Black (S) </t>
  </si>
  <si>
    <t>HGMBS</t>
  </si>
  <si>
    <t>assets/images/hgmb.jpg</t>
  </si>
  <si>
    <t xml:space="preserve">Перчатки (Hard Gear) Mechanic's Black (M) </t>
  </si>
  <si>
    <t>HGMBM</t>
  </si>
  <si>
    <t>Перчатки (Hard Gear) Army Military карбон. костяшки Black (S)</t>
  </si>
  <si>
    <t>HGMILBKS</t>
  </si>
  <si>
    <t>assets/images/hgmilbk.jpg</t>
  </si>
  <si>
    <t>Перчатки (Hard Gear) Army Military карбон. костяшки Black (M)</t>
  </si>
  <si>
    <t>HGMILBKM</t>
  </si>
  <si>
    <t>Перчатки (Hard Gear) Army Military карбон. костяшки Black (L)</t>
  </si>
  <si>
    <t>HGMILBKL</t>
  </si>
  <si>
    <t>Перчатки (Hard Gear) Army Military карбон. костяшки Black (XL)</t>
  </si>
  <si>
    <t>HGMILBKXL</t>
  </si>
  <si>
    <t>Перчатки (Hard Gear) SOG-30 Black (L)</t>
  </si>
  <si>
    <t>HGSOG30L</t>
  </si>
  <si>
    <t>assets/images/hgsog30.jpg</t>
  </si>
  <si>
    <t>Перчатки Dagger Neoprene Black L</t>
  </si>
  <si>
    <t>GI1201L</t>
  </si>
  <si>
    <t>DAGGER</t>
  </si>
  <si>
    <t>assets/images/gi1201.jpg</t>
  </si>
  <si>
    <t>Перчатки Dagger Mechanics Black M</t>
  </si>
  <si>
    <t>GI1218M</t>
  </si>
  <si>
    <t>assets/images/gi1218.jpg</t>
  </si>
  <si>
    <t>Перчатки Dagger Mechanics Black XL</t>
  </si>
  <si>
    <t>GI1218XL</t>
  </si>
  <si>
    <t>Перчатки Dagger Paintball Olive M</t>
  </si>
  <si>
    <t>GI1223M</t>
  </si>
  <si>
    <t>assets/images/gi1223.jpg</t>
  </si>
  <si>
    <t>Перчатки Dagger Paintball Olive L</t>
  </si>
  <si>
    <t>GI1223L</t>
  </si>
  <si>
    <t>Перчатки Dagger Paintball Olive XL</t>
  </si>
  <si>
    <t>GI1223XL</t>
  </si>
  <si>
    <t>Перчатки EDGE Олива S</t>
  </si>
  <si>
    <t>edges</t>
  </si>
  <si>
    <t>EDGE</t>
  </si>
  <si>
    <t>assets/images/edge.jpg</t>
  </si>
  <si>
    <t>Перчатки EDGE Олива L</t>
  </si>
  <si>
    <t>EDGEL</t>
  </si>
  <si>
    <t>Перчатки EDGE Олива М</t>
  </si>
  <si>
    <t>EDGEM</t>
  </si>
  <si>
    <t>Перчатки Edge mechanic</t>
  </si>
  <si>
    <t>EDGEMECH</t>
  </si>
  <si>
    <t>assets/images/edgemech.jpg</t>
  </si>
  <si>
    <t>"Oakley" перчатки беспалые черные M</t>
  </si>
  <si>
    <t>oapbbkm</t>
  </si>
  <si>
    <t>"Oakley" перчатки беспалые бежевые M</t>
  </si>
  <si>
    <t>oapbdtm</t>
  </si>
  <si>
    <t>"Oakley" перчатки беспалые олива M</t>
  </si>
  <si>
    <t>oapbodm</t>
  </si>
  <si>
    <t>"Oakley" перчатки черные M</t>
  </si>
  <si>
    <t>oappbkm</t>
  </si>
  <si>
    <t>"Oakley" перчатки черные L</t>
  </si>
  <si>
    <t>oappbkl</t>
  </si>
  <si>
    <t>"Oakley" перчатки олива M</t>
  </si>
  <si>
    <t>oappodm</t>
  </si>
  <si>
    <t>"Oakley" перчатки олива L</t>
  </si>
  <si>
    <t>oappodl</t>
  </si>
  <si>
    <t>"Oakley" перчатки бежевые M</t>
  </si>
  <si>
    <t>oappdtm</t>
  </si>
  <si>
    <t>"Oakley" перчатки бежевые L</t>
  </si>
  <si>
    <t>oappdtl</t>
  </si>
  <si>
    <t>"Oakley" перчатки бежевые XL</t>
  </si>
  <si>
    <t>oappdtxl</t>
  </si>
  <si>
    <t>"Mechanix" M-Pact Multicam S</t>
  </si>
  <si>
    <t>mmp55012mcs</t>
  </si>
  <si>
    <t>assets/images/mmp55012mc.jpg</t>
  </si>
  <si>
    <t>"Mechanix" M-Pact Multicam M</t>
  </si>
  <si>
    <t>mmp55012mcm</t>
  </si>
  <si>
    <t>"Mechanix" M-Pact Multicam L</t>
  </si>
  <si>
    <t>mmp55012mcl</t>
  </si>
  <si>
    <t>"Mechanix" M-Pact Multicam XL</t>
  </si>
  <si>
    <t>mmp55012mcxl</t>
  </si>
  <si>
    <t>"Mechanix" M-Pact Coyot M</t>
  </si>
  <si>
    <t>mmp55012cbm</t>
  </si>
  <si>
    <t>assets/images/mmp55012cb.jpg</t>
  </si>
  <si>
    <t>"Mechanix" M-Pact Coyot L</t>
  </si>
  <si>
    <t>mmp55012cbl</t>
  </si>
  <si>
    <t>"Mechanix" M-Pact Coyot XL</t>
  </si>
  <si>
    <t>mmp55012cbxl</t>
  </si>
  <si>
    <t>"Mechanix" M-Pact Black S</t>
  </si>
  <si>
    <t>mmp55012bks</t>
  </si>
  <si>
    <t>assets/images/mmp55012bk.jpg</t>
  </si>
  <si>
    <t>"Mechanix" M-Pact Black M</t>
  </si>
  <si>
    <t>mmp55012bkm</t>
  </si>
  <si>
    <t>"Mechanix" M-Pact Black L</t>
  </si>
  <si>
    <t>mmp55012bkl</t>
  </si>
  <si>
    <t>"Mechanix" M-Pact Black XL</t>
  </si>
  <si>
    <t>mmp55012bkxl</t>
  </si>
  <si>
    <t>"Mechanix" M-Pact Olive S</t>
  </si>
  <si>
    <t>mmp55012ods</t>
  </si>
  <si>
    <t>assets/images/mmp55012od.jpg</t>
  </si>
  <si>
    <t>"Mechanix" M-Pact Olive M</t>
  </si>
  <si>
    <t>mmp55012odm</t>
  </si>
  <si>
    <t>"Mechanix" M-Pact Olive L</t>
  </si>
  <si>
    <t>mmp55012odl</t>
  </si>
  <si>
    <t>Радио</t>
  </si>
  <si>
    <t>Z tactical U94 PTT New version (Midland)(акция)</t>
  </si>
  <si>
    <t>Z115M</t>
  </si>
  <si>
    <t>Z tactical</t>
  </si>
  <si>
    <t>Радиосвязь</t>
  </si>
  <si>
    <t>assets/images/z115m.jpg</t>
  </si>
  <si>
    <t>Z tactical U94 PTT (Midland)(акция)</t>
  </si>
  <si>
    <t>Z113M</t>
  </si>
  <si>
    <t>assets/images/z113m.jpg</t>
  </si>
  <si>
    <t>Z tactical TCI PTT (Midland)(акция)</t>
  </si>
  <si>
    <t>Z114M</t>
  </si>
  <si>
    <t>assets/images/z114m.jpg</t>
  </si>
  <si>
    <t>Albrecht AE 30 гарнитура (Alan, Vector)</t>
  </si>
  <si>
    <t>AE30</t>
  </si>
  <si>
    <t>assets/images/ae30.jpg</t>
  </si>
  <si>
    <t>Адаптер автомобильный под з/у для радиостанций Kewood, i-com, midland</t>
  </si>
  <si>
    <t>RSZU</t>
  </si>
  <si>
    <t>assets/images/rszu.jpg</t>
  </si>
  <si>
    <t xml:space="preserve">ГСШ-01  Наушники баллистические активные</t>
  </si>
  <si>
    <t>GSSH01</t>
  </si>
  <si>
    <t>assets/images/gssh01.jpg</t>
  </si>
  <si>
    <t xml:space="preserve">Гарнитура Kenwood </t>
  </si>
  <si>
    <t>ken1</t>
  </si>
  <si>
    <t>assets/images/ken1.jpg</t>
  </si>
  <si>
    <t>Protec антенна удлиненная гибкая</t>
  </si>
  <si>
    <t>phd771</t>
  </si>
  <si>
    <t>Protech</t>
  </si>
  <si>
    <t>assets/images/phd771.jpg</t>
  </si>
  <si>
    <t>Короткая гибкая антена для раций</t>
  </si>
  <si>
    <t>mca</t>
  </si>
  <si>
    <t>assets/images/mca.jpg</t>
  </si>
  <si>
    <t>Z tactical Комплект Bowman Elite II + U94 ptt (разьем Kenwood)</t>
  </si>
  <si>
    <t>C2113A</t>
  </si>
  <si>
    <t>assets/images/c2113a.jpg</t>
  </si>
  <si>
    <t>Retevis Гарнитура подвесная с кнопкой</t>
  </si>
  <si>
    <t>C9021A</t>
  </si>
  <si>
    <t>Retevis</t>
  </si>
  <si>
    <t>assets/images/c9021a.jpg</t>
  </si>
  <si>
    <t>Baofeng UV-82 радиостанция 2х канальная</t>
  </si>
  <si>
    <t>bfuv82</t>
  </si>
  <si>
    <t>Baofeng</t>
  </si>
  <si>
    <t>assets/images/bfuv82.jpg</t>
  </si>
  <si>
    <t>Baofeng UV-5R радиостанция 2х канальная</t>
  </si>
  <si>
    <t>bguv5r</t>
  </si>
  <si>
    <t>assets/images/bfuv5r.jpg</t>
  </si>
  <si>
    <t>Шмотки</t>
  </si>
  <si>
    <t xml:space="preserve">БРЮКИ 3/4 ENGINEER VINTAGE OLIV GEWASHED Size M SURPLUS </t>
  </si>
  <si>
    <t>S5559761</t>
  </si>
  <si>
    <t>SURPLUS</t>
  </si>
  <si>
    <t>Штаны</t>
  </si>
  <si>
    <t>assets/images/s5559761.jpg</t>
  </si>
  <si>
    <t>Костюм "КОМБАТ" летний flachentarn 60-62р 170-176</t>
  </si>
  <si>
    <t>kbt624fl</t>
  </si>
  <si>
    <t>flachentarn</t>
  </si>
  <si>
    <t>Иваново</t>
  </si>
  <si>
    <t>Комплекты формы</t>
  </si>
  <si>
    <t>Костюм "КОМБАТ" летний березка 60-62р 170-176</t>
  </si>
  <si>
    <t>kbt624bz</t>
  </si>
  <si>
    <t>Березка</t>
  </si>
  <si>
    <t>Костюм "КОМБАТ" летний березка 52-54р 182-188</t>
  </si>
  <si>
    <t>kbt546bz</t>
  </si>
  <si>
    <t>Костюм "КОМБАТ" летний березка 48-50р 182-188</t>
  </si>
  <si>
    <t>kbt506bz</t>
  </si>
  <si>
    <t>Костюм "КОМБАТ" летний березка 56-58р 170-176</t>
  </si>
  <si>
    <t>kbt584bz</t>
  </si>
  <si>
    <t>Сотекс горка A-tacks FG</t>
  </si>
  <si>
    <t>gorkaSOT</t>
  </si>
  <si>
    <t>ATACS-FG</t>
  </si>
  <si>
    <t>Сотекс</t>
  </si>
  <si>
    <t>Сотекс костюм A-tacks FG</t>
  </si>
  <si>
    <t>kostSOT</t>
  </si>
  <si>
    <t>Костюм летний ВКБО</t>
  </si>
  <si>
    <t>vkbo111</t>
  </si>
  <si>
    <t>Цифрофлора</t>
  </si>
  <si>
    <t>Полигон</t>
  </si>
  <si>
    <t>assets/images/vkbo111.jpg</t>
  </si>
  <si>
    <t>маскхалат белый ВКБО</t>
  </si>
  <si>
    <t>6ш122 маскхалат цифра</t>
  </si>
  <si>
    <t>6h122</t>
  </si>
  <si>
    <t>assets/images/6sh122.jpg</t>
  </si>
  <si>
    <t>Костюм защитный сетчатый КЗС</t>
  </si>
  <si>
    <t>KZS</t>
  </si>
  <si>
    <t>assets/images/kzs.jpg</t>
  </si>
  <si>
    <t>Комплект зимний Бельгия(Олива)</t>
  </si>
  <si>
    <t>Belgian</t>
  </si>
  <si>
    <t>assets/images/belgian.jpg</t>
  </si>
  <si>
    <t>Форма Тропик(Multicam) Иваново</t>
  </si>
  <si>
    <t>FormMC</t>
  </si>
  <si>
    <t>assets/images/formmc.jpg</t>
  </si>
  <si>
    <t>Костюм влаговетрозащитный КМФ</t>
  </si>
  <si>
    <t>VVZ</t>
  </si>
  <si>
    <t>assets/images/vvz.jpg</t>
  </si>
  <si>
    <t>Масккостюм "Березка" серебряный лист</t>
  </si>
  <si>
    <t>Berezka</t>
  </si>
  <si>
    <t>assets/images/berezka.jpg</t>
  </si>
  <si>
    <t>Комбинезон "Березка" серебряный лист</t>
  </si>
  <si>
    <t>berezka2</t>
  </si>
  <si>
    <t>Маскхалат "Леший" сетка</t>
  </si>
  <si>
    <t>GHILLI1</t>
  </si>
  <si>
    <t>assets/images/ghilli1.jpg</t>
  </si>
  <si>
    <t>Маскхалат "Леший" лыко</t>
  </si>
  <si>
    <t>GHILLI2</t>
  </si>
  <si>
    <t>assets/images/ghilli2.jpg</t>
  </si>
  <si>
    <t>Маскхалат армейский белый ВКБО</t>
  </si>
  <si>
    <t>MHB</t>
  </si>
  <si>
    <t>БТК групп</t>
  </si>
  <si>
    <t>assets/images/mhb.jpg</t>
  </si>
  <si>
    <t>ГОРКА-3 Пятигорск</t>
  </si>
  <si>
    <t>Gorka3</t>
  </si>
  <si>
    <t>Пятигорск</t>
  </si>
  <si>
    <t>assets/images/gorka3.jpg</t>
  </si>
  <si>
    <t>Цифрофлора форма</t>
  </si>
  <si>
    <t>cifra</t>
  </si>
  <si>
    <t>assets/images/cifra.jpg</t>
  </si>
  <si>
    <t>Брюки Sharkskin Windproof Multicam M</t>
  </si>
  <si>
    <t>WS25508CPM</t>
  </si>
  <si>
    <t>assets/images/ws25508cp.jpg</t>
  </si>
  <si>
    <t>Брюки Sharkskin Windproof Multicam L</t>
  </si>
  <si>
    <t>WS25508CPL</t>
  </si>
  <si>
    <t>Брюки Sharkskin Windproof Foliage XL</t>
  </si>
  <si>
    <t>WS25508fxl</t>
  </si>
  <si>
    <t>assets/images/ws25508f.jpg</t>
  </si>
  <si>
    <t>Перухан(комплект рубаха, жилет)</t>
  </si>
  <si>
    <t>perukhan</t>
  </si>
  <si>
    <t>assets/images/perukhan.jpg</t>
  </si>
  <si>
    <t>Helikon брюки SFU Olive Green XL</t>
  </si>
  <si>
    <t>spsfupr02xl</t>
  </si>
  <si>
    <t>assets/images/spsfupr02.jpg</t>
  </si>
  <si>
    <t>Emerson комплект тактический Multicam размер XL</t>
  </si>
  <si>
    <t>EMERMCXL</t>
  </si>
  <si>
    <t>assets/images/emermcxl.jpg</t>
  </si>
  <si>
    <t>Emerson combatshirt Multicam размер M</t>
  </si>
  <si>
    <t>EMCSMCM</t>
  </si>
  <si>
    <t>Куртки</t>
  </si>
  <si>
    <t>Emerson комплект тактический Multicam размер M</t>
  </si>
  <si>
    <t>EMERMCM</t>
  </si>
  <si>
    <t>assets/images/emermcm.jpg</t>
  </si>
  <si>
    <t>Emerson брюки тактические Multicam размер M</t>
  </si>
  <si>
    <t>EMCTMCM</t>
  </si>
  <si>
    <t>Emerson комплект тактический ATACS-FG размер L</t>
  </si>
  <si>
    <t>EMERATFGL</t>
  </si>
  <si>
    <t>assets/images/emeratfgl.jpg</t>
  </si>
  <si>
    <t>Футболки</t>
  </si>
  <si>
    <t>ФУТБОЛКА BLACK ''ARMY'' EMBLEM size M код ROTHCO 80205</t>
  </si>
  <si>
    <t>R80205M</t>
  </si>
  <si>
    <t>assets/images/r80205.jpg</t>
  </si>
  <si>
    <t>Футболка черная мужская</t>
  </si>
  <si>
    <t>C7863</t>
  </si>
  <si>
    <t>Тривел</t>
  </si>
  <si>
    <t>assets/images/c7863.jpg</t>
  </si>
  <si>
    <t>Камуфляж</t>
  </si>
  <si>
    <t>Крем камуфляжный , карандаш , 2 цвета OLIV-SCHWARZ - код sturm 16341000</t>
  </si>
  <si>
    <t>Маскировка</t>
  </si>
  <si>
    <t>assets/images/16341000.jpg</t>
  </si>
  <si>
    <t>Крем камуфляжный , карандаш , 2 цвета SCHWARZ-BRAUN - код sturm 16342000</t>
  </si>
  <si>
    <t>assets/images/16342000.jpg</t>
  </si>
  <si>
    <t>Крем камуфляжный NATO CAMO FOLIAGE GREEN/URBAN GREY - код ROTHCO 8214</t>
  </si>
  <si>
    <t>R8214</t>
  </si>
  <si>
    <t>assets/images/r8214.jpg</t>
  </si>
  <si>
    <t>ЛЕНТА ADHESIV COYOTE (4,5м)</t>
  </si>
  <si>
    <t>assets/images/15933005.jpg</t>
  </si>
  <si>
    <t>ЛЕНТА ADHESIV WOODLAND (4,5м)</t>
  </si>
  <si>
    <t>assets/images/15933020.jpg</t>
  </si>
  <si>
    <t>ЛЕНТА ADHESIV WOODLAND (10м)</t>
  </si>
  <si>
    <t>assets/images/15934020.jpg</t>
  </si>
  <si>
    <t xml:space="preserve">ЛЕНТА ADHESIV AT-DIGITAL (10м) </t>
  </si>
  <si>
    <t>assets/images/15934070.jpg</t>
  </si>
  <si>
    <t>ЛЕНТА ADHESIV DESERT (4,5м)</t>
  </si>
  <si>
    <t>assets/images/15933060.jpg</t>
  </si>
  <si>
    <t xml:space="preserve">ЛЕНТА КЛЕЙКАЯ 50мм OLIV  (10м) </t>
  </si>
  <si>
    <t>assets/images/15933001.jpg</t>
  </si>
  <si>
    <t>лента клейкая 50мм Flekctarn 10м</t>
  </si>
  <si>
    <t>ws24545ga</t>
  </si>
  <si>
    <t>assets/images/ws24545ga.jpg</t>
  </si>
  <si>
    <t>лента клейкая 50мм Woodland 10м</t>
  </si>
  <si>
    <t>ws24545c</t>
  </si>
  <si>
    <t>assets/images/ws24545c.jpg</t>
  </si>
  <si>
    <t>лента клейкая 50мм Woodland 5м</t>
  </si>
  <si>
    <t>ws24559c</t>
  </si>
  <si>
    <t>assets/images/ws24559c.jpg</t>
  </si>
  <si>
    <t>Лента маскировочная клейкая Multicam 10м</t>
  </si>
  <si>
    <t>mctape10</t>
  </si>
  <si>
    <t>assets/images/mctape10.jpg</t>
  </si>
  <si>
    <t>Лента маскировочная клейкая Multicam 5м</t>
  </si>
  <si>
    <t>mctape5</t>
  </si>
  <si>
    <t>assets/images/mctape5.jpg</t>
  </si>
  <si>
    <t>Лента маскировочная клейкая Flecktarn 5м</t>
  </si>
  <si>
    <t>fltape5</t>
  </si>
  <si>
    <t>assets/images/fltape5.jpg</t>
  </si>
  <si>
    <t>Лента Mcnett Camo form - Multicam</t>
  </si>
  <si>
    <t>R9312</t>
  </si>
  <si>
    <t>assets/images/r9312.jpg</t>
  </si>
  <si>
    <t xml:space="preserve">ШАРФ СЕТКА SCHWARZ </t>
  </si>
  <si>
    <t>Шарфы</t>
  </si>
  <si>
    <t>assets/images/12625002.jpg</t>
  </si>
  <si>
    <t xml:space="preserve">ШАРФ СЕТКА CCE </t>
  </si>
  <si>
    <t>assets/images/12625024.jpg</t>
  </si>
  <si>
    <t>Шарф Черный</t>
  </si>
  <si>
    <t>SCARFBK</t>
  </si>
  <si>
    <t>assets/images/scarfbk.jpg</t>
  </si>
  <si>
    <t>Шарф Мультикам</t>
  </si>
  <si>
    <t>SCARFMC</t>
  </si>
  <si>
    <t>assets/images/scarfmc.jpg</t>
  </si>
  <si>
    <t>Шарф Койот</t>
  </si>
  <si>
    <t>SCARFCB</t>
  </si>
  <si>
    <t>assets/images/scarfcb.jpg</t>
  </si>
  <si>
    <t>Шарф Desert tricolor</t>
  </si>
  <si>
    <t>SCARFDT</t>
  </si>
  <si>
    <t>assets/images/scarfdt.jpg</t>
  </si>
  <si>
    <t>Шарф Digital Desert</t>
  </si>
  <si>
    <t>SCARFDD</t>
  </si>
  <si>
    <t>assets/images/scarfdd.jpg</t>
  </si>
  <si>
    <t xml:space="preserve">Шарф ACUPAT </t>
  </si>
  <si>
    <t>SCARFAP</t>
  </si>
  <si>
    <t>assets/images/scarfap.jpg</t>
  </si>
  <si>
    <t>Spartan Шарф-труба Олива</t>
  </si>
  <si>
    <t>wrap00004od</t>
  </si>
  <si>
    <t>Банданы</t>
  </si>
  <si>
    <t>assets/images/wrap00004od.jpg</t>
  </si>
  <si>
    <t>Мультибандана Мультикам</t>
  </si>
  <si>
    <t>assets/images/12216049.jpg</t>
  </si>
  <si>
    <t>БАНДАНА ''JOLLY ROGER''</t>
  </si>
  <si>
    <t>R4030</t>
  </si>
  <si>
    <t>assets/images/r4030.jpg</t>
  </si>
  <si>
    <t>БАНДАНА ''DEATH SPADE''</t>
  </si>
  <si>
    <t>R4031</t>
  </si>
  <si>
    <t>assets/images/r4031.jpg</t>
  </si>
  <si>
    <t>БАНДАНА "REBELS FLAG"</t>
  </si>
  <si>
    <t>R4146</t>
  </si>
  <si>
    <t>assets/images/r4146.jpg</t>
  </si>
  <si>
    <t>Косынка с козырьком березка</t>
  </si>
  <si>
    <t>kosb</t>
  </si>
  <si>
    <t>assets/images/kosb.jpg</t>
  </si>
  <si>
    <t>Сотник</t>
  </si>
  <si>
    <t>сотник РПС Рубеж-А Цифрофлора</t>
  </si>
  <si>
    <t>RUBEGACF</t>
  </si>
  <si>
    <t>assets/images/rubegacf.jpg</t>
  </si>
  <si>
    <t>сотник Жилет ТАНК Цифрофлора</t>
  </si>
  <si>
    <t>TANKCF</t>
  </si>
  <si>
    <t>assets/images/tankcf.jpg</t>
  </si>
  <si>
    <t>сотник Жилет СКАЛА Цифрофлора</t>
  </si>
  <si>
    <t>SKALACF</t>
  </si>
  <si>
    <t>assets/images/skalacf.jpg</t>
  </si>
  <si>
    <t>сотник Чехол для каски универсальный Олива</t>
  </si>
  <si>
    <t>RUCOD</t>
  </si>
  <si>
    <t>assets/images/rucod.jpg</t>
  </si>
  <si>
    <t>сотник Чехол для каски универсальный Черный</t>
  </si>
  <si>
    <t>RUCBK</t>
  </si>
  <si>
    <t>assets/images/rucbk.jpg</t>
  </si>
  <si>
    <t>сотник Чехол для каски универсальный Цифрофлора</t>
  </si>
  <si>
    <t>RUCCF</t>
  </si>
  <si>
    <t>assets/images/ruccf.jpg</t>
  </si>
  <si>
    <t>сотник Чехол для каски универсальный Мультикам</t>
  </si>
  <si>
    <t>RUCMC</t>
  </si>
  <si>
    <t>assets/images/rucmc.jpg</t>
  </si>
  <si>
    <t>srvv</t>
  </si>
  <si>
    <t>SRVV Ременно-плечевая система САС(Вудланд)</t>
  </si>
  <si>
    <t>VSASVWL</t>
  </si>
  <si>
    <t>assets/images/vsasvwl.jpg</t>
  </si>
  <si>
    <t>SRVV жилет TAC-V-1</t>
  </si>
  <si>
    <t>TACV1</t>
  </si>
  <si>
    <t>Рюкзаки</t>
  </si>
  <si>
    <t>assets/images/tacv1.jpg</t>
  </si>
  <si>
    <t>SRVV Рюкзак Коммандо 40Л Олива</t>
  </si>
  <si>
    <t>KVRK40</t>
  </si>
  <si>
    <t>assets/images/kvrk40.jpg</t>
  </si>
  <si>
    <t xml:space="preserve">SRVV Наколенники вудлэнд </t>
  </si>
  <si>
    <t>srvvnak1</t>
  </si>
  <si>
    <t>assets/images/srvvnak1.jpg</t>
  </si>
  <si>
    <t>SRVV Наколенники ягель</t>
  </si>
  <si>
    <t>srvvnak2</t>
  </si>
  <si>
    <t>Ягель</t>
  </si>
  <si>
    <t>assets/images/srvvnak2.jpg</t>
  </si>
  <si>
    <t>SRVV Наколенники DPM</t>
  </si>
  <si>
    <t>srvvnak3</t>
  </si>
  <si>
    <t>DPM</t>
  </si>
  <si>
    <t>assets/images/srvvnak3.jpg</t>
  </si>
  <si>
    <t>АНА</t>
  </si>
  <si>
    <t>АНА Жилет разгрузочный Город-2 Олива</t>
  </si>
  <si>
    <t>ana76805</t>
  </si>
  <si>
    <t>assets/images/ana76805.jpg</t>
  </si>
  <si>
    <t>АНА Жилет разгрузочный Город-2 Черный</t>
  </si>
  <si>
    <t>ana76806</t>
  </si>
  <si>
    <t>assets/images/ana76806.jpg</t>
  </si>
  <si>
    <t xml:space="preserve">Жилеты </t>
  </si>
  <si>
    <t>АНА Жилет разгрузочный Город-2 Цифрофлора</t>
  </si>
  <si>
    <t>ana76843</t>
  </si>
  <si>
    <t>assets/images/ana76843.jpg</t>
  </si>
  <si>
    <t>АНА Жилет разгрузочный Город-2 Мультикам</t>
  </si>
  <si>
    <t>ana76849</t>
  </si>
  <si>
    <t>assets/images/ana76849.jpg</t>
  </si>
  <si>
    <t>АНА Жилет разгрузочный Город-3 Олива</t>
  </si>
  <si>
    <t>ana768405</t>
  </si>
  <si>
    <t>assets/images/ana768405.jpg</t>
  </si>
  <si>
    <t>АНА Жилет разгрузочный Город-3 Черный</t>
  </si>
  <si>
    <t>ana768406</t>
  </si>
  <si>
    <t>assets/images/ana768406.jpg</t>
  </si>
  <si>
    <t>АНА Жилет разгрузочный Град-2 Олива</t>
  </si>
  <si>
    <t>ana77105</t>
  </si>
  <si>
    <t>assets/images/ana77105.jpg</t>
  </si>
  <si>
    <t>АНА Жилет разгрузочный Град-2 Черный</t>
  </si>
  <si>
    <t>ana77106</t>
  </si>
  <si>
    <t>assets/images/ana77106.jpg</t>
  </si>
  <si>
    <t>АНА Жилет разгрузочный Град-2 Цифрофлора</t>
  </si>
  <si>
    <t>ana77143</t>
  </si>
  <si>
    <t>assets/images/ana77143.jpg</t>
  </si>
  <si>
    <t>АНА Жилет разгрузочный Град-2 Мультикам</t>
  </si>
  <si>
    <t>ana77149</t>
  </si>
  <si>
    <t>assets/images/ana77149.jpg</t>
  </si>
  <si>
    <t>АНА Жилет разгрузочный Альфа Олива</t>
  </si>
  <si>
    <t>ana799105</t>
  </si>
  <si>
    <t>assets/images/ana799105.jpg</t>
  </si>
  <si>
    <t>АНА Жилет разгрузочный Альфа Цифрофлора</t>
  </si>
  <si>
    <t>ana799143</t>
  </si>
  <si>
    <t>assets/images/ana799143.jpg</t>
  </si>
  <si>
    <t>АНА Жилет разгрузочный Альфа Черный</t>
  </si>
  <si>
    <t>ana799106</t>
  </si>
  <si>
    <t>assets/images/ana799106.jpg</t>
  </si>
  <si>
    <t>АНА Жилет разгрузочный Альфа Мультикам</t>
  </si>
  <si>
    <t>ana7991449</t>
  </si>
  <si>
    <t>assets/images/ana7991449.jpg</t>
  </si>
  <si>
    <t>АНА Жилет разгрузочный Альфа Мультикам нейлон</t>
  </si>
  <si>
    <t>ana799149</t>
  </si>
  <si>
    <t>assets/images/ana799149.jpg</t>
  </si>
  <si>
    <t>АНА Жилет разгрузочный Альфа Койот</t>
  </si>
  <si>
    <t>ana799167</t>
  </si>
  <si>
    <t>Койот</t>
  </si>
  <si>
    <t>assets/images/ana799167.jpg</t>
  </si>
  <si>
    <t>АНА Жилет разгрузочный Альфа Atacs FG</t>
  </si>
  <si>
    <t>ana799176</t>
  </si>
  <si>
    <t>assets/images/ana799176.jpg</t>
  </si>
  <si>
    <t>АНА Спина для р\ж Альфа Черный</t>
  </si>
  <si>
    <t>ana810106</t>
  </si>
  <si>
    <t>assets/images/ana810106.jpg</t>
  </si>
  <si>
    <t>АНА Спина для р\ж Альфа Мультикам</t>
  </si>
  <si>
    <t>ana810149</t>
  </si>
  <si>
    <t>assets/images/ana810149.jpg</t>
  </si>
  <si>
    <t>АНА Спина для р\ж Альфа с карманом для бронеплиты Черный</t>
  </si>
  <si>
    <t>ana810206</t>
  </si>
  <si>
    <t>assets/images/ana810206.jpg</t>
  </si>
  <si>
    <t>АНА Спина для р\ж Альфа с карманом для бронеплиты Мультикам</t>
  </si>
  <si>
    <t>ana810249</t>
  </si>
  <si>
    <t>assets/images/ana810249.jpg</t>
  </si>
  <si>
    <t>АНА Жилет МОЛЛЕ Страйк-2 Мультикам</t>
  </si>
  <si>
    <t>ana8010049</t>
  </si>
  <si>
    <t>assets/images/ana8010049.jpg</t>
  </si>
  <si>
    <t>АНА Жилет МОЛЛЕ Страйк-2 Олива</t>
  </si>
  <si>
    <t>ana8010005</t>
  </si>
  <si>
    <t>assets/images/ana8010005.jpg</t>
  </si>
  <si>
    <t>АНА Жилет МОЛЛЕ Страйк-2 Черный</t>
  </si>
  <si>
    <t>ana8010006</t>
  </si>
  <si>
    <t>assets/images/ana8010006.jpg</t>
  </si>
  <si>
    <t>АНА Пояс тактический Мультикам</t>
  </si>
  <si>
    <t>ana81949</t>
  </si>
  <si>
    <t>assets/images/ana81949.jpg</t>
  </si>
  <si>
    <t>АНА Поясная система М1 Олива(мет.фурнитура)</t>
  </si>
  <si>
    <t>ana760771</t>
  </si>
  <si>
    <t>assets/images/ana760771.jpg</t>
  </si>
  <si>
    <t>АНА Поясная система М1 Цифрофлора (мет.фурнитура)</t>
  </si>
  <si>
    <t>ana760743</t>
  </si>
  <si>
    <t>assets/images/ana760743.jpg</t>
  </si>
  <si>
    <t>АНА Поясная система М1 Мультикам (мет.фурнитура)</t>
  </si>
  <si>
    <t>ana760749</t>
  </si>
  <si>
    <t>assets/images/ana760749.jpg</t>
  </si>
  <si>
    <t>АНА Поясная система М3 Олива</t>
  </si>
  <si>
    <t>ana8011905</t>
  </si>
  <si>
    <t>assets/images/ana8011905.jpg</t>
  </si>
  <si>
    <t>АНА Поясная система М3 Мультикам</t>
  </si>
  <si>
    <t>ana8011949</t>
  </si>
  <si>
    <t>assets/images/ana8011949.jpg</t>
  </si>
  <si>
    <t>АНА Подсумок для оптического прицела MOLLE Олива</t>
  </si>
  <si>
    <t>ana7991205</t>
  </si>
  <si>
    <t>Дополнительные</t>
  </si>
  <si>
    <t>assets/images/ana7991205.jpg</t>
  </si>
  <si>
    <t>АНА Подсумок для магазина АК с клапаном Олива</t>
  </si>
  <si>
    <t>ana8000705</t>
  </si>
  <si>
    <t>Для магазинов</t>
  </si>
  <si>
    <t>assets/images/ana8000705.jpg</t>
  </si>
  <si>
    <t>АНА Подсумок для магазина АК Олива</t>
  </si>
  <si>
    <t>ana8010905</t>
  </si>
  <si>
    <t>assets/images/ana8010905.jpg</t>
  </si>
  <si>
    <t>АНА Подсумок для магазина АК Черный</t>
  </si>
  <si>
    <t>ana8010906</t>
  </si>
  <si>
    <t>assets/images/ana8010906.jpg</t>
  </si>
  <si>
    <t>АНА Подсумок для магазина АК Цифрофлора</t>
  </si>
  <si>
    <t>ana8010943</t>
  </si>
  <si>
    <t>assets/images/ana8010943.jpg</t>
  </si>
  <si>
    <t>АНА Подсумок для магазина АК Atacs FG</t>
  </si>
  <si>
    <t>ana8010976</t>
  </si>
  <si>
    <t>assets/images/ana8010976.jpg</t>
  </si>
  <si>
    <t>АНА Подсумок АК-74 Молле Мультикам</t>
  </si>
  <si>
    <t>ana749249</t>
  </si>
  <si>
    <t>assets/images/ana749249.jpg</t>
  </si>
  <si>
    <t>АНА Подсумок для магазина ПЯ Олива</t>
  </si>
  <si>
    <t>ana8000805</t>
  </si>
  <si>
    <t>assets/images/ana8000805.jpg</t>
  </si>
  <si>
    <t>АНА Подсумок для магазина ПЯ черный</t>
  </si>
  <si>
    <t>ana8000806</t>
  </si>
  <si>
    <t>assets/images/ana8000806.jpg</t>
  </si>
  <si>
    <t>АНА Подсумок для магазина ПЯ Цифрофлора</t>
  </si>
  <si>
    <t>ana8000843</t>
  </si>
  <si>
    <t>assets/images/ana8000843.jpg</t>
  </si>
  <si>
    <t>АНА Подсумок для магазина ПЯ Мультикам</t>
  </si>
  <si>
    <t>ana8000849</t>
  </si>
  <si>
    <t>assets/images/ana8000849.jpg</t>
  </si>
  <si>
    <t>АНА Подсумок АК на 4 магазина Олива</t>
  </si>
  <si>
    <t>ana8001105</t>
  </si>
  <si>
    <t>assets/images/ana8001105.jpg</t>
  </si>
  <si>
    <t>АНА Подсумок АК на 4 магазина Цифрофлора</t>
  </si>
  <si>
    <t>ana8001143</t>
  </si>
  <si>
    <t>assets/images/ana8001143.jpg</t>
  </si>
  <si>
    <t>АНА Подсумок АК на 4 магазина Мультикам</t>
  </si>
  <si>
    <t>ana8001149</t>
  </si>
  <si>
    <t>assets/images/ana8001149.jpg</t>
  </si>
  <si>
    <t>АНА Подсумок АК Fast Мультикам</t>
  </si>
  <si>
    <t>ana83749</t>
  </si>
  <si>
    <t>assets/images/ana83749.jpg</t>
  </si>
  <si>
    <t>АНА Подсумок АК Fast Atacs FG</t>
  </si>
  <si>
    <t>ana83776</t>
  </si>
  <si>
    <t>assets/images/ana83776.jpg</t>
  </si>
  <si>
    <t>АНА Подсумок АКx2 Fast Койот</t>
  </si>
  <si>
    <t>ana87767</t>
  </si>
  <si>
    <t>assets/images/ana87776.jpg</t>
  </si>
  <si>
    <t>АНА Подсумок Планшет нарукавный Олива</t>
  </si>
  <si>
    <t>ana8001805</t>
  </si>
  <si>
    <t>assets/images/ana8001805.jpg</t>
  </si>
  <si>
    <t>АНА Подсумок Планшет нарукавный Цифрофлора</t>
  </si>
  <si>
    <t>ana82243</t>
  </si>
  <si>
    <t>assets/images/ana82243.jpg</t>
  </si>
  <si>
    <t>АНА Подсумок Планшет нарукавный Мультикам</t>
  </si>
  <si>
    <t>ana8001849</t>
  </si>
  <si>
    <t>assets/images/ana8001849.jpg</t>
  </si>
  <si>
    <t>АНА Подсумок на 2 гранаты (фастекс) Олива</t>
  </si>
  <si>
    <t>ana8000505</t>
  </si>
  <si>
    <t>Гранатные</t>
  </si>
  <si>
    <t>assets/images/ana8000505.jpg</t>
  </si>
  <si>
    <t>АНА Подсумок на 2 гранаты (фастекс) Черный</t>
  </si>
  <si>
    <t>ana8000506</t>
  </si>
  <si>
    <t>assets/images/ana8000506.jpg</t>
  </si>
  <si>
    <t>АНА Подсумок на 2 гранаты (фастекс) Койот</t>
  </si>
  <si>
    <t>ana8000567</t>
  </si>
  <si>
    <t>assets/images/ana8000567.jpg</t>
  </si>
  <si>
    <t>АНА Подсумок на 2 гранаты (фастекс) Цифрофлора</t>
  </si>
  <si>
    <t>ana8000543</t>
  </si>
  <si>
    <t>assets/images/ana8000543.jpg</t>
  </si>
  <si>
    <t>АНА Подсумок на 2 гранаты (фастекс) Мультикам</t>
  </si>
  <si>
    <t>ana8000549</t>
  </si>
  <si>
    <t>assets/images/ana8000549.jpg</t>
  </si>
  <si>
    <t>АНА Подсумок для 1 гранаты(бесшумный замок) Олива</t>
  </si>
  <si>
    <t>ana8012205</t>
  </si>
  <si>
    <t>assets/images/ana8012205.jpg</t>
  </si>
  <si>
    <t>АНА Подсумок для 1 гранаты(бесшумный замок) Мультикам</t>
  </si>
  <si>
    <t>ana8012249</t>
  </si>
  <si>
    <t>assets/images/ana8012249.jpg</t>
  </si>
  <si>
    <t>АНА Подсумок для 1 гранаты(бесшумный замок) Atacs FG</t>
  </si>
  <si>
    <t>ana8012276</t>
  </si>
  <si>
    <t>assets/images/ana8012276.jpg</t>
  </si>
  <si>
    <t>АНА Подсумок для радиостанции Черный</t>
  </si>
  <si>
    <t>ana749306</t>
  </si>
  <si>
    <t>Для радиосвязи</t>
  </si>
  <si>
    <t>assets/images/ana749306.jpg</t>
  </si>
  <si>
    <t>АНА Подсумок для радиостанции Цифрофлора</t>
  </si>
  <si>
    <t>ana8011643</t>
  </si>
  <si>
    <t>assets/images/ana8011643.jpg</t>
  </si>
  <si>
    <t>АНА Подсумок для радиостанции Койот</t>
  </si>
  <si>
    <t>ana8011667</t>
  </si>
  <si>
    <t>assets/images/ana8011667.jpg</t>
  </si>
  <si>
    <t>ana749367</t>
  </si>
  <si>
    <t>assets/images/ana749367.jpg</t>
  </si>
  <si>
    <t>АНА Подсумок для радиостанции Олива</t>
  </si>
  <si>
    <t>ana8011605</t>
  </si>
  <si>
    <t>assets/images/ana8011605.jpg</t>
  </si>
  <si>
    <t>АНА Подсумок для радиостанции Мультикам</t>
  </si>
  <si>
    <t>ana8011649</t>
  </si>
  <si>
    <t>assets/images/ana8011649.jpg</t>
  </si>
  <si>
    <t>АНА Подсумок для радиостанции Atacs FG</t>
  </si>
  <si>
    <t>ana749376</t>
  </si>
  <si>
    <t>assets/images/ana749676.jpg</t>
  </si>
  <si>
    <t>АНА Подсумок для аптечки Molle Мультикам</t>
  </si>
  <si>
    <t>ana799049</t>
  </si>
  <si>
    <t>Медицинские</t>
  </si>
  <si>
    <t>assets/images/ana799049.jpg</t>
  </si>
  <si>
    <t>АНА Подсумок для аптечки Molle Atacs FG</t>
  </si>
  <si>
    <t>ana799076</t>
  </si>
  <si>
    <t>assets/images/ana799076.jpg</t>
  </si>
  <si>
    <t>АНА Подсумок для стреляных магазинов Олива</t>
  </si>
  <si>
    <t>ana799405</t>
  </si>
  <si>
    <t>Для сброса магазинов</t>
  </si>
  <si>
    <t>assets/images/ana799405.jpg</t>
  </si>
  <si>
    <t>АНА Подсумок для стреляных магазинов Черный</t>
  </si>
  <si>
    <t>ana799406</t>
  </si>
  <si>
    <t>assets/images/ana799406.jpg</t>
  </si>
  <si>
    <t>АНА Подсумок для стреляных магазинов Цифрофлора</t>
  </si>
  <si>
    <t>ana799443</t>
  </si>
  <si>
    <t>assets/images/ana799443.jpg</t>
  </si>
  <si>
    <t>АНА Подсумок для стреляных магазинов Мультикам</t>
  </si>
  <si>
    <t>ana799449</t>
  </si>
  <si>
    <t>assets/images/ana799449.jpg</t>
  </si>
  <si>
    <t>АНА Подсумок для стреляных магазинов Койот</t>
  </si>
  <si>
    <t>ana799467</t>
  </si>
  <si>
    <t>assets/images/ana799467.jpg</t>
  </si>
  <si>
    <t>АНА Подсумок для стреляных магазинов Atacs FG</t>
  </si>
  <si>
    <t>ana799476</t>
  </si>
  <si>
    <t>assets/images/ana799476.jpg</t>
  </si>
  <si>
    <t>АНА Подсумок для стреляных магазинов складной Цифрофлора</t>
  </si>
  <si>
    <t>ana8013243</t>
  </si>
  <si>
    <t>assets/images/ana8013243.jpg</t>
  </si>
  <si>
    <t>АНА Подсумок для имущества Олива</t>
  </si>
  <si>
    <t>ana8011005</t>
  </si>
  <si>
    <t>Утилитарные</t>
  </si>
  <si>
    <t>assets/images/ana8011005.jpg</t>
  </si>
  <si>
    <t>АНА Подсумок для имущества Цифрофлора</t>
  </si>
  <si>
    <t>ana8011043</t>
  </si>
  <si>
    <t>assets/images/ana8011043.jpg</t>
  </si>
  <si>
    <t>АНА Подсумок для имущества Койот</t>
  </si>
  <si>
    <t>ana8011070</t>
  </si>
  <si>
    <t>assets/images/ana8011070.jpg</t>
  </si>
  <si>
    <t>АНА Подсумок для 3 маг. СР-2 Мультикам</t>
  </si>
  <si>
    <t>ana8011249</t>
  </si>
  <si>
    <t>assets/images/ana8011249.jpg</t>
  </si>
  <si>
    <t>АНА Подсумок АК+ПЯ FAST Цифрофлора</t>
  </si>
  <si>
    <t>ana8731</t>
  </si>
  <si>
    <t>АНА кобура набедренная для ПЯ Олива</t>
  </si>
  <si>
    <t>ana8010205</t>
  </si>
  <si>
    <t>Набедренная</t>
  </si>
  <si>
    <t>assets/images/ana8010205.jpg</t>
  </si>
  <si>
    <t>АНА кобура набедренная для ПЯ Черная</t>
  </si>
  <si>
    <t>ana7996106</t>
  </si>
  <si>
    <t>assets/images/ana7996106.jpg</t>
  </si>
  <si>
    <t>АНА кобура набедренная для ПЯ Цифрофлора</t>
  </si>
  <si>
    <t>ana7996143</t>
  </si>
  <si>
    <t>assets/images/ana7996143.jpg</t>
  </si>
  <si>
    <t>АНА кобура набедренная для ПЯ Мультикам</t>
  </si>
  <si>
    <t>ana8010249</t>
  </si>
  <si>
    <t>assets/images/ana8010249.jpg</t>
  </si>
  <si>
    <t>АНА кобура набедренная для ПЯ Койот</t>
  </si>
  <si>
    <t>ana8010267</t>
  </si>
  <si>
    <t>assets/images/ana8010267.jpg</t>
  </si>
  <si>
    <t>АНА кобура набедренная ПЯ с клапаном Черная</t>
  </si>
  <si>
    <t>ana8000306</t>
  </si>
  <si>
    <t>assets/images/ana8000306.jpg</t>
  </si>
  <si>
    <t>АНА кобура набедренная ПЯ с клапаном Цифрофлора</t>
  </si>
  <si>
    <t>ana8000343</t>
  </si>
  <si>
    <t>assets/images/ana8000343.jpg</t>
  </si>
  <si>
    <t>АНА кобура набедренная ПЯ с клапаном Мультикам</t>
  </si>
  <si>
    <t>ana8000349</t>
  </si>
  <si>
    <t>assets/images/ana8000349.jpg</t>
  </si>
  <si>
    <t>АНА Подсумок административный ADM Цифрофлора</t>
  </si>
  <si>
    <t>ana824143</t>
  </si>
  <si>
    <t>assets/images/ana824143.jpg</t>
  </si>
  <si>
    <t>АНА Подсумок административный ADM Олива</t>
  </si>
  <si>
    <t>ana824105</t>
  </si>
  <si>
    <t>assets/images/ana824105.jpg</t>
  </si>
  <si>
    <t>АНА Ранец Альфа 25л Олива</t>
  </si>
  <si>
    <t>ana749905</t>
  </si>
  <si>
    <t>assets/images/ana749905.jpg</t>
  </si>
  <si>
    <t>АНА Ранец Альфа 25л Цифрофлора</t>
  </si>
  <si>
    <t>ana749943</t>
  </si>
  <si>
    <t>assets/images/ana749943.jpg</t>
  </si>
  <si>
    <t>АНА Ранец Альфа 25л Черный</t>
  </si>
  <si>
    <t>ana749906</t>
  </si>
  <si>
    <t>assets/images/ana749906.jpg</t>
  </si>
  <si>
    <t>АНА Ранец Сигма 27л Олива</t>
  </si>
  <si>
    <t>ana63405</t>
  </si>
  <si>
    <t>assets/images/ana63405.jpg</t>
  </si>
  <si>
    <t>АНА Ранец Сигма 27л черный</t>
  </si>
  <si>
    <t>ana63406</t>
  </si>
  <si>
    <t>assets/images/ana63406.jpg</t>
  </si>
  <si>
    <t>АНА Рюкзак грузовой 100л Олива</t>
  </si>
  <si>
    <t>ana75205</t>
  </si>
  <si>
    <t>assets/images/ana75205.jpg</t>
  </si>
  <si>
    <t>АНА Ранец 22л Цифрофлора</t>
  </si>
  <si>
    <t>ana75943</t>
  </si>
  <si>
    <t>assets/images/ana75943.jpg</t>
  </si>
  <si>
    <t>АНА сумка малая тактическая Черная</t>
  </si>
  <si>
    <t>ana62806</t>
  </si>
  <si>
    <t>assets/images/ana62806.jpg</t>
  </si>
  <si>
    <t>АНА сумка малая тактическая Олива</t>
  </si>
  <si>
    <t>ana62871</t>
  </si>
  <si>
    <t>assets/images/ana62871.jpg</t>
  </si>
  <si>
    <t>АНА Сумка дорожная ВДВ Олива</t>
  </si>
  <si>
    <t>ana72105</t>
  </si>
  <si>
    <t>assets/images/ana72105.jpg</t>
  </si>
  <si>
    <t>АНА Сумка дорожная ВДВ Черная</t>
  </si>
  <si>
    <t>ana72106</t>
  </si>
  <si>
    <t>assets/images/ana72106.jpg</t>
  </si>
  <si>
    <t>АНА Сумка дорожная ВДВ Цифрофлора</t>
  </si>
  <si>
    <t>ana72143</t>
  </si>
  <si>
    <t>assets/images/ana72143.jpg</t>
  </si>
  <si>
    <t>Ремень спасателя Олива</t>
  </si>
  <si>
    <t>ana8010105</t>
  </si>
  <si>
    <t>assets/images/ana8010105.jpg</t>
  </si>
  <si>
    <t>Ремень поясной Олива</t>
  </si>
  <si>
    <t>ana799505</t>
  </si>
  <si>
    <t>assets/images/ana799505.jpg</t>
  </si>
  <si>
    <t>Ремень поясной Черный</t>
  </si>
  <si>
    <t>ana799506</t>
  </si>
  <si>
    <t>assets/images/ana799506.jpg</t>
  </si>
  <si>
    <t>Ремень поясной Хаки</t>
  </si>
  <si>
    <t>ana799503</t>
  </si>
  <si>
    <t>Хаки</t>
  </si>
  <si>
    <t>assets/images/ana799503.jpg</t>
  </si>
  <si>
    <t>Ремень поясной Койот</t>
  </si>
  <si>
    <t>ana799567</t>
  </si>
  <si>
    <t>assets/images/ana799567.jpg</t>
  </si>
  <si>
    <t>Ремень поясной Мультикам</t>
  </si>
  <si>
    <t>ana799549</t>
  </si>
  <si>
    <t>assets/images/ana799549.jpg</t>
  </si>
  <si>
    <t>Ремень поясной Атакс</t>
  </si>
  <si>
    <t>ana799576</t>
  </si>
  <si>
    <t>assets/images/ana799576.jpg</t>
  </si>
  <si>
    <t>АНА Коврик-сиденье Олива</t>
  </si>
  <si>
    <t>ana72405</t>
  </si>
  <si>
    <t>АНА Коврик-сиденье Цифрофлора</t>
  </si>
  <si>
    <t>ana72443</t>
  </si>
  <si>
    <t>АНА Коврик-сиденье Мультикам</t>
  </si>
  <si>
    <t>ana72449</t>
  </si>
  <si>
    <t>assets/images/ana72449.jpg</t>
  </si>
  <si>
    <t>Коврик складной Н Олива</t>
  </si>
  <si>
    <t>ana74705</t>
  </si>
  <si>
    <t>Коврик складной Н Цифрофлора</t>
  </si>
  <si>
    <t>ana74743</t>
  </si>
  <si>
    <t>Коврик складной Н Мультикам</t>
  </si>
  <si>
    <t>ana74749</t>
  </si>
  <si>
    <t>Костюмы</t>
  </si>
  <si>
    <t>АНА Куртка-ветровка ДПС 52/54-182/188</t>
  </si>
  <si>
    <t>ana135</t>
  </si>
  <si>
    <t>assets/images/ana135.jpg</t>
  </si>
  <si>
    <t>АНА Софтшелл Мультикам</t>
  </si>
  <si>
    <t>ana86349</t>
  </si>
  <si>
    <t>assets/images/ana86349.jpg</t>
  </si>
  <si>
    <t xml:space="preserve">АНА Костюм Горка  50/52-3</t>
  </si>
  <si>
    <t>ana290523</t>
  </si>
  <si>
    <t>assets/images/ana290.jpg</t>
  </si>
  <si>
    <t>АНА Костюм Горка-2</t>
  </si>
  <si>
    <t>ana235</t>
  </si>
  <si>
    <t>assets/images/ana235.jpg</t>
  </si>
  <si>
    <t xml:space="preserve">АНА Костюм Горка-3   48-3</t>
  </si>
  <si>
    <t>ana330483</t>
  </si>
  <si>
    <t>assets/images/ana330.jpg</t>
  </si>
  <si>
    <t xml:space="preserve">АНА Костюм Горка-3   50-3</t>
  </si>
  <si>
    <t>ana330503</t>
  </si>
  <si>
    <t xml:space="preserve">АНА Костюм Горка-3   52-4</t>
  </si>
  <si>
    <t>ana330524</t>
  </si>
  <si>
    <t xml:space="preserve">АНА Костюм Горка-3   54-4</t>
  </si>
  <si>
    <t>ana330544</t>
  </si>
  <si>
    <t xml:space="preserve">АНА Костюм Горка-3   58-5</t>
  </si>
  <si>
    <t>ana330585</t>
  </si>
  <si>
    <t xml:space="preserve">АНА Костюм Горка-4    48-3</t>
  </si>
  <si>
    <t>ana529483</t>
  </si>
  <si>
    <t>assets/images/ana529.jpg</t>
  </si>
  <si>
    <t xml:space="preserve">АНА Костюм Горка-4    48-4</t>
  </si>
  <si>
    <t>ana529484</t>
  </si>
  <si>
    <t xml:space="preserve">АНА Костюм Горка-4    50-4</t>
  </si>
  <si>
    <t>ana529504</t>
  </si>
  <si>
    <t xml:space="preserve">АНА Костюм Горка-4    52-5</t>
  </si>
  <si>
    <t>ana529525</t>
  </si>
  <si>
    <t>АНА Костюм ДС-4 Твилл(Парашютист) Мультикам 52-4</t>
  </si>
  <si>
    <t>ana37552449</t>
  </si>
  <si>
    <t>assets/images/ana37552449.jpg</t>
  </si>
  <si>
    <t>АНА Костюм ДС-4 Твилл(Парашютист) Мультикам 54-3</t>
  </si>
  <si>
    <t>ana37554349</t>
  </si>
  <si>
    <t>assets/images/ana37554349.jpg</t>
  </si>
  <si>
    <t>АНА Костюм ДС-4 Твилл(Парашютист) Мультикам 54-4</t>
  </si>
  <si>
    <t>ana375544449</t>
  </si>
  <si>
    <t>assets/images/ana375544449.jpg</t>
  </si>
  <si>
    <t>АНА Костюм ДС-4 Твилл(Парашютист) Мультикам 58-4</t>
  </si>
  <si>
    <t>ana37558449</t>
  </si>
  <si>
    <t>assets/images/ana37558449.jpg</t>
  </si>
  <si>
    <t>АНА Костюм Степь-М3 Цифрофлора 48-4</t>
  </si>
  <si>
    <t>ana593248443</t>
  </si>
  <si>
    <t>assets/images/ana593248443.jpg</t>
  </si>
  <si>
    <t>АНА Костюм Степь-М3 Цифрофлора 52-4</t>
  </si>
  <si>
    <t>ana593252443</t>
  </si>
  <si>
    <t>assets/images/ana593252443.jpg</t>
  </si>
  <si>
    <t>АНА Костюм Степь-М3 Цифрофлора 58-4</t>
  </si>
  <si>
    <t>ana593258443</t>
  </si>
  <si>
    <t>assets/images/ana593258443.jpg</t>
  </si>
  <si>
    <t>АНА Костюм Степь-М3 Мультикам 50-3</t>
  </si>
  <si>
    <t>ana593250349</t>
  </si>
  <si>
    <t>assets/images/ana593250349.jpg</t>
  </si>
  <si>
    <t>АНА Костюм Степь-М3 Мультикам 52-3</t>
  </si>
  <si>
    <t>ana593252349</t>
  </si>
  <si>
    <t>assets/images/ana593252349.jpg</t>
  </si>
  <si>
    <t>АНА Костюм Степь-М3 Мультикам 54-4</t>
  </si>
  <si>
    <t>ana593254449</t>
  </si>
  <si>
    <t>assets/images/ana593254449.jpg</t>
  </si>
  <si>
    <t>АНА Костюм Степь-М3 Мультикам 58-4</t>
  </si>
  <si>
    <t>ana593258449</t>
  </si>
  <si>
    <t>assets/images/ana593258449.jpg</t>
  </si>
  <si>
    <t>АНА Костюм Степь-М6-ЗУБР Мультикам 48-5</t>
  </si>
  <si>
    <t>ana593648549</t>
  </si>
  <si>
    <t>assets/images/ana593648549.jpg</t>
  </si>
  <si>
    <t>АНА Костюм Степь-М6-ЗУБР Мультикам 52-4</t>
  </si>
  <si>
    <t>ana593652449</t>
  </si>
  <si>
    <t>assets/images/ana593652449.jpg</t>
  </si>
  <si>
    <t xml:space="preserve">АНА Тактическая рубашка Мультикам  S</t>
  </si>
  <si>
    <t>ana507149</t>
  </si>
  <si>
    <t>assets/images/ana507149.jpg</t>
  </si>
  <si>
    <t xml:space="preserve">АНА Костюм Крот Излом                   48-3</t>
  </si>
  <si>
    <t>ana28048341</t>
  </si>
  <si>
    <t>Излом</t>
  </si>
  <si>
    <t>assets/images/ana28041.jpg</t>
  </si>
  <si>
    <t xml:space="preserve">АНА Костюм Крот Излом                   48-4</t>
  </si>
  <si>
    <t>ana28048441</t>
  </si>
  <si>
    <t xml:space="preserve">АНА Костюм Крот Излом                   50-3</t>
  </si>
  <si>
    <t>ana28050341</t>
  </si>
  <si>
    <t xml:space="preserve">АНА Костюм Крот Излом                   50-5</t>
  </si>
  <si>
    <t>ana28050541</t>
  </si>
  <si>
    <t xml:space="preserve">АНА Костюм Крот Излом                   52-4</t>
  </si>
  <si>
    <t>ana28052441</t>
  </si>
  <si>
    <t xml:space="preserve">АНА Костюм Крот Излом                   58-5</t>
  </si>
  <si>
    <t>ana28058541</t>
  </si>
  <si>
    <t xml:space="preserve">АНА Костюм Крот Цифрофлора     48-3</t>
  </si>
  <si>
    <t>ana28048343</t>
  </si>
  <si>
    <t>assets/images/ana28043.jpg</t>
  </si>
  <si>
    <t xml:space="preserve">АНА Костюм Крот Цифрофлора     48-4</t>
  </si>
  <si>
    <t>ana28048443</t>
  </si>
  <si>
    <t xml:space="preserve">АНА Костюм Крот Цифрофлора     48-5</t>
  </si>
  <si>
    <t>ana28048543</t>
  </si>
  <si>
    <t xml:space="preserve">АНА Костюм Крот Цифрофлора     50-4</t>
  </si>
  <si>
    <t>ana28050443</t>
  </si>
  <si>
    <t xml:space="preserve">АНА Костюм Крот Цифрофлора     50-5</t>
  </si>
  <si>
    <t>ana28050543</t>
  </si>
  <si>
    <t xml:space="preserve">АНА Костюм Крот Цифрофлора     52-4</t>
  </si>
  <si>
    <t>ana28052443</t>
  </si>
  <si>
    <t xml:space="preserve">АНА Костюм Крот Цифрофлора     54-4</t>
  </si>
  <si>
    <t>ana28054443</t>
  </si>
  <si>
    <t xml:space="preserve">АНА Костюм Крот Цифрофлора     56-5</t>
  </si>
  <si>
    <t>ana28056543</t>
  </si>
  <si>
    <t xml:space="preserve">АНА Костюм Крот Пограничник     48-4</t>
  </si>
  <si>
    <t>ana28048448</t>
  </si>
  <si>
    <t>Пограничник</t>
  </si>
  <si>
    <t>assets/images/ana28048.jpg</t>
  </si>
  <si>
    <t xml:space="preserve">АНА Костюм Крот Пограничник     50-5</t>
  </si>
  <si>
    <t>ana28050548</t>
  </si>
  <si>
    <t xml:space="preserve">АНА Костюм Крот Пограничник     52-4</t>
  </si>
  <si>
    <t>ana28052448</t>
  </si>
  <si>
    <t xml:space="preserve">АНА Костюм Крот Пограничник     52-5</t>
  </si>
  <si>
    <t>ana28052548</t>
  </si>
  <si>
    <t xml:space="preserve">АНА Костюм Крот Мультикам         46-3</t>
  </si>
  <si>
    <t>ana28046349</t>
  </si>
  <si>
    <t>assets/images/ana28049.jpg</t>
  </si>
  <si>
    <t xml:space="preserve">АНА Костюм Крот Мультикам         46-4</t>
  </si>
  <si>
    <t>ana28046449</t>
  </si>
  <si>
    <t xml:space="preserve">АНА Костюм Крот Мультикам         48-3</t>
  </si>
  <si>
    <t>ana28048349</t>
  </si>
  <si>
    <t xml:space="preserve">АНА Костюм Крот Мультикам         48-4</t>
  </si>
  <si>
    <t>ana28048449</t>
  </si>
  <si>
    <t xml:space="preserve">АНА Костюм Крот Мультикам         48-5</t>
  </si>
  <si>
    <t>ana28048549</t>
  </si>
  <si>
    <t xml:space="preserve">АНА Костюм Крот Мультикам         50-3</t>
  </si>
  <si>
    <t>ana28050349</t>
  </si>
  <si>
    <t xml:space="preserve">АНА Костюм Крот Мультикам         50-5</t>
  </si>
  <si>
    <t>ana28050549</t>
  </si>
  <si>
    <t xml:space="preserve">АНА Костюм Крот Мультикам         52-3</t>
  </si>
  <si>
    <t>ana28052349</t>
  </si>
  <si>
    <t xml:space="preserve">АНА Костюм Крот Мультикам         52-4</t>
  </si>
  <si>
    <t>ana28052449</t>
  </si>
  <si>
    <t>ana28052549</t>
  </si>
  <si>
    <t xml:space="preserve">АНА Костюм Крот Мультикам         54-3</t>
  </si>
  <si>
    <t>ana28054349</t>
  </si>
  <si>
    <t xml:space="preserve">АНА Костюм Крот Мультикам         54-4</t>
  </si>
  <si>
    <t>ana28054449</t>
  </si>
  <si>
    <t xml:space="preserve">АНА Костюм Крот Мультикам         54-5</t>
  </si>
  <si>
    <t>ana28054549</t>
  </si>
  <si>
    <t xml:space="preserve">АНА Костюм Крот Мультикам         62-5</t>
  </si>
  <si>
    <t>ana28062549</t>
  </si>
  <si>
    <t xml:space="preserve">АНА Костюм Крот Мультикам         64-4</t>
  </si>
  <si>
    <t>ana28064449</t>
  </si>
  <si>
    <t xml:space="preserve">АНА Костюм Крот Мультикам         64-5</t>
  </si>
  <si>
    <t>ana28064549</t>
  </si>
  <si>
    <t xml:space="preserve">АНА Костюм Крот ATACS FG              48-3</t>
  </si>
  <si>
    <t>ana28048376</t>
  </si>
  <si>
    <t>assets/images/ana28076.jpg</t>
  </si>
  <si>
    <t xml:space="preserve">АНА Костюм Крот ATACS FG              50-3</t>
  </si>
  <si>
    <t>ana28050376</t>
  </si>
  <si>
    <t xml:space="preserve">АНА Костюм Крот ATACS FG              50-4</t>
  </si>
  <si>
    <t>ana28050476</t>
  </si>
  <si>
    <t xml:space="preserve">АНА Костюм Крот ATACS FG              52-4</t>
  </si>
  <si>
    <t>ana28052476</t>
  </si>
  <si>
    <t xml:space="preserve">АНА Костюм Крот ATACS FG              54-4</t>
  </si>
  <si>
    <t>ana28054476</t>
  </si>
  <si>
    <t xml:space="preserve">АНА Костюм Крот ATACS FG              54-5</t>
  </si>
  <si>
    <t>ana28054576</t>
  </si>
  <si>
    <t xml:space="preserve">АНА Костюм Ночь Черный               48-3</t>
  </si>
  <si>
    <t>ana39448306</t>
  </si>
  <si>
    <t>assets/images/ana394.jpg</t>
  </si>
  <si>
    <t xml:space="preserve">АНА Костюм Ночь Черный               48-4</t>
  </si>
  <si>
    <t>ana39448406</t>
  </si>
  <si>
    <t xml:space="preserve">АНА Костюм Ночь Черный               52-4</t>
  </si>
  <si>
    <t>ana39452406</t>
  </si>
  <si>
    <t>АНА Помочи</t>
  </si>
  <si>
    <t>ana523</t>
  </si>
  <si>
    <t>assets/images/ana523.jpg</t>
  </si>
  <si>
    <t>АНА Панама Олива размер 55/56</t>
  </si>
  <si>
    <t>ana84805s</t>
  </si>
  <si>
    <t>АНА Панама Цифрофлора размер 55/56</t>
  </si>
  <si>
    <t>ana84843s</t>
  </si>
  <si>
    <t>АНА Панама Мультикам размер 57/58</t>
  </si>
  <si>
    <t>ana84849m</t>
  </si>
  <si>
    <t>АНА Панама Атакс размер 55/56</t>
  </si>
  <si>
    <t>ana84876s</t>
  </si>
  <si>
    <t>АНА Панама Атакс размер 57/58</t>
  </si>
  <si>
    <t>ana84876m</t>
  </si>
  <si>
    <t>АНА Кепка летняя с сеткой Рип-стоп Олива</t>
  </si>
  <si>
    <t>ana21505</t>
  </si>
  <si>
    <t>assets/images/ana21505.jpg</t>
  </si>
  <si>
    <t>АНА Кепка летняя с сеткой Рип-стоп Черный</t>
  </si>
  <si>
    <t>ana21506</t>
  </si>
  <si>
    <t>assets/images/ana21506.jpg</t>
  </si>
  <si>
    <t>АНА Кепка летняя с сеткой Рип-стоп Цифрофлора</t>
  </si>
  <si>
    <t>ana21543</t>
  </si>
  <si>
    <t>assets/images/ana21543.jpg</t>
  </si>
  <si>
    <t>АНА Кепка летняя с сеткой Рип-стоп Мультикам размер 55/56</t>
  </si>
  <si>
    <t>ana215249s</t>
  </si>
  <si>
    <t>assets/images/ana21549.jpg</t>
  </si>
  <si>
    <t>АНА Кепка летняя с сеткой Рип-стоп Мультикам размер 57/58</t>
  </si>
  <si>
    <t>ana215249m</t>
  </si>
  <si>
    <t>АНА Кепка летняя с сеткой Рип-стоп Излом размер 55/56</t>
  </si>
  <si>
    <t>ana215241s</t>
  </si>
  <si>
    <t>АНА Кепка летняя с сеткой Рип-стоп Излом размер 57/58</t>
  </si>
  <si>
    <t>ana215241m</t>
  </si>
  <si>
    <t>Garsing</t>
  </si>
  <si>
    <t>Рубашка боевая Цельсий Multicam S</t>
  </si>
  <si>
    <t>GSG3MCS</t>
  </si>
  <si>
    <t>assets/images/gsg3mc.jpg</t>
  </si>
  <si>
    <t>Рубашка боевая Цельсий Multicam M</t>
  </si>
  <si>
    <t>GSG3MCM</t>
  </si>
  <si>
    <t>Рубашка боевая Цельсий Multicam L</t>
  </si>
  <si>
    <t>GSG3MCL</t>
  </si>
  <si>
    <t>Рубашка боевая Цельсий ATACS FG M</t>
  </si>
  <si>
    <t>GSG3FGM</t>
  </si>
  <si>
    <t>assets/images/gsg3fg.jpg</t>
  </si>
  <si>
    <t>Рубашка боевая Цельсий ATACS FG L</t>
  </si>
  <si>
    <t>GSG3FGL</t>
  </si>
  <si>
    <t>Куртка Оперативник (Gunfighter-SoftShell) Олива M</t>
  </si>
  <si>
    <t>GSG4ODM</t>
  </si>
  <si>
    <t>assets/images/gsg4od.jpg</t>
  </si>
  <si>
    <t>assets/images/gsg4od-1.jpg</t>
  </si>
  <si>
    <t>assets/images/gsg4od-2.jpg</t>
  </si>
  <si>
    <t>assets/images/gsg4od-3.jpg</t>
  </si>
  <si>
    <t>assets/images/gsg4od-4.jpg</t>
  </si>
  <si>
    <t>Куртка Оперативник (Gunfighter-SoftShell) Олива L</t>
  </si>
  <si>
    <t>GSG4ODL</t>
  </si>
  <si>
    <t>Куртка Оперативник (Gunfighter-SoftShell) Олива XL</t>
  </si>
  <si>
    <t>GSG4ODXL</t>
  </si>
  <si>
    <t>Куртка Оперативник (Gunfighter-SoftShell) Олива XXL</t>
  </si>
  <si>
    <t>GSG4ODXXL</t>
  </si>
  <si>
    <t>Куртка Оперативник (Gunfighter-SoftShell) Олива 3XL</t>
  </si>
  <si>
    <t>GSG4OD3XL</t>
  </si>
  <si>
    <t>Куртка Оперативник (Gunfighter-SoftShell) Черный S</t>
  </si>
  <si>
    <t>GSG4BKS</t>
  </si>
  <si>
    <t>assets/images/gsg4bk.jpg</t>
  </si>
  <si>
    <t>assets/images/gsg4bk-1.jpg</t>
  </si>
  <si>
    <t>assets/images/gsg4bk-2.jpg</t>
  </si>
  <si>
    <t>assets/images/gsg4bk-3.jpg</t>
  </si>
  <si>
    <t>assets/images/gsg4bk-4.jpg</t>
  </si>
  <si>
    <t>Куртка Оперативник (Gunfighter-SoftShell) Черный M</t>
  </si>
  <si>
    <t>GSG4BKM</t>
  </si>
  <si>
    <t>Куртка Оперативник (Gunfighter-SoftShell) Черный L</t>
  </si>
  <si>
    <t>GSG4BKL</t>
  </si>
  <si>
    <t>Куртка Оперативник (Gunfighter-SoftShell) Черный XL</t>
  </si>
  <si>
    <t>GSG4BKXL</t>
  </si>
  <si>
    <t>Куртка Оперативник (Gunfighter-SoftShell) Черный XXL</t>
  </si>
  <si>
    <t>GSG4BKXXL</t>
  </si>
  <si>
    <t>Куртка Оперативник (Gunfighter-SoftShell) Койот M</t>
  </si>
  <si>
    <t>GSG4CBM</t>
  </si>
  <si>
    <t>assets/images/gsg4cb.jpg</t>
  </si>
  <si>
    <t>assets/images/gsg4cb-1.jpg</t>
  </si>
  <si>
    <t>assets/images/gsg4cb-2.jpg</t>
  </si>
  <si>
    <t>assets/images/gsg4cb-3.jpg</t>
  </si>
  <si>
    <t>assets/images/gsg4cb-4.jpg</t>
  </si>
  <si>
    <t>Куртка Оперативник (Gunfighter-SoftShell) Койот L</t>
  </si>
  <si>
    <t>GSG4CBL</t>
  </si>
  <si>
    <t>Куртка Оперативник (Gunfighter-SoftShell) Койот XL</t>
  </si>
  <si>
    <t>GSG4CBXL</t>
  </si>
  <si>
    <t>Куртка Оперативник (Gunfighter-SoftShell) Койот XXL</t>
  </si>
  <si>
    <t>GSG4CBXXL</t>
  </si>
  <si>
    <t>Куртка Оперативник (Gunfighter-SoftShell) Койот 3XL</t>
  </si>
  <si>
    <t>GSG4CB3XL</t>
  </si>
  <si>
    <t>Куртка Оперативник (Gunfighter-SoftShell) Multicam S</t>
  </si>
  <si>
    <t>GSG4MCS</t>
  </si>
  <si>
    <t>assets/images/gsg4mc.jpg</t>
  </si>
  <si>
    <t>assets/images/gsg4mc-1.jpg</t>
  </si>
  <si>
    <t>assets/images/gsg4mc-2.jpg</t>
  </si>
  <si>
    <t>assets/images/gsg4mc-3.jpg</t>
  </si>
  <si>
    <t>assets/images/gsg4mc-4.jpg</t>
  </si>
  <si>
    <t>Куртка Оперативник (Gunfighter-SoftShell) Multicam M</t>
  </si>
  <si>
    <t>GSG4MCM</t>
  </si>
  <si>
    <t>Куртка Оперативник (Gunfighter-SoftShell) Multicam L</t>
  </si>
  <si>
    <t>GSG4MCL</t>
  </si>
  <si>
    <t>Куртка Оперативник (Gunfighter-SoftShell) Multicam XL</t>
  </si>
  <si>
    <t>GSG4MCXL</t>
  </si>
  <si>
    <t>Куртка Оперативник (Gunfighter-SoftShell) Multicam XXL</t>
  </si>
  <si>
    <t>GSG4MCXXL</t>
  </si>
  <si>
    <t>Куртка Оперативник (Gunfighter-SoftShell) ATACS-FG M</t>
  </si>
  <si>
    <t>GSG4FGM</t>
  </si>
  <si>
    <t>assets/images/gsg4fg.jpg</t>
  </si>
  <si>
    <t>assets/images/gsg4fg-1.jpg</t>
  </si>
  <si>
    <t>assets/images/gsg4fg-2.jpg</t>
  </si>
  <si>
    <t>assets/images/gsg4fg-3.jpg</t>
  </si>
  <si>
    <t>assets/images/gsg4fg-4.jpg</t>
  </si>
  <si>
    <t>Куртка Оперативник (Gunfighter-SoftShell) ATACS-FG L</t>
  </si>
  <si>
    <t>GSG4FGL</t>
  </si>
  <si>
    <t>Куртка Оперативник (Gunfighter-SoftShell) ATACS-FG XL</t>
  </si>
  <si>
    <t>GSG4FGXL</t>
  </si>
  <si>
    <t>Куртка Оперативник (Gunfighter-SoftShell) ATACS-FG XXL</t>
  </si>
  <si>
    <t>GSG4FGXXL</t>
  </si>
  <si>
    <t>Куртка Дозорный-2 флис Олива M</t>
  </si>
  <si>
    <t>GSG8ODM</t>
  </si>
  <si>
    <t>assets/images/gsg8od.jpg</t>
  </si>
  <si>
    <t>assets/images/gsg8od-1.jpg</t>
  </si>
  <si>
    <t>assets/images/gsg8od-2.jpg</t>
  </si>
  <si>
    <t>assets/images/gsg8od-3.jpg</t>
  </si>
  <si>
    <t>assets/images/gsg8od-4.jpg</t>
  </si>
  <si>
    <t>Куртка Дозорный-2 флис Олива L</t>
  </si>
  <si>
    <t>GSG8ODL</t>
  </si>
  <si>
    <t>Куртка Дозорный-2 флис Олива XL</t>
  </si>
  <si>
    <t>GSG8ODXL</t>
  </si>
  <si>
    <t>Куртка Дозорный-2 флис Черный M</t>
  </si>
  <si>
    <t>GSG8BKM</t>
  </si>
  <si>
    <t>assets/images/gsg8bk.jpg</t>
  </si>
  <si>
    <t>assets/images/gsg8bk-1.jpg</t>
  </si>
  <si>
    <t>assets/images/gsg8bk-2.jpg</t>
  </si>
  <si>
    <t>assets/images/gsg8bk-3.jpg</t>
  </si>
  <si>
    <t>assets/images/gsg8bk-4.jpg</t>
  </si>
  <si>
    <t>Куртка Дозорный-2 флис Черный L</t>
  </si>
  <si>
    <t>GSG8BKL</t>
  </si>
  <si>
    <t>Куртка Дозорный-2 флис Черный XL</t>
  </si>
  <si>
    <t>GSG8BKXL</t>
  </si>
  <si>
    <t>Куртка Дозорный-2 флис Черный XXL</t>
  </si>
  <si>
    <t>GSG8BKXXL</t>
  </si>
  <si>
    <t>Куртка Дозорный-2 флис Черный 3XL</t>
  </si>
  <si>
    <t>GSG8BK3XL</t>
  </si>
  <si>
    <t>Куртка Дозорный-2 флис Койот S</t>
  </si>
  <si>
    <t>GSG8CBS</t>
  </si>
  <si>
    <t>assets/images/gsg8cb.jpg</t>
  </si>
  <si>
    <t>assets/images/gsg8cb-1.jpg</t>
  </si>
  <si>
    <t>assets/images/gsg8cb-2.jpg</t>
  </si>
  <si>
    <t>assets/images/gsg8cb-3.jpg</t>
  </si>
  <si>
    <t>assets/images/gsg8cb-4.jpg</t>
  </si>
  <si>
    <t>Куртка Дозорный-2 флис Койот М</t>
  </si>
  <si>
    <t>GSG8CBM</t>
  </si>
  <si>
    <t>Куртка Дозорный-2 флис Койот L</t>
  </si>
  <si>
    <t>GSG8CBL</t>
  </si>
  <si>
    <t>Куртка Дозорный-2 флис Койот XL</t>
  </si>
  <si>
    <t>GSG8CBXL</t>
  </si>
  <si>
    <t>Куртка Дозорный-2 флис Мультикам М</t>
  </si>
  <si>
    <t>GSG8MCM</t>
  </si>
  <si>
    <t>assets/images/gsg8mc.jpg</t>
  </si>
  <si>
    <t>assets/images/gsg8mc-1.jpg</t>
  </si>
  <si>
    <t>assets/images/gsg8mc-2.jpg</t>
  </si>
  <si>
    <t>assets/images/gsg8mc-3.jpg</t>
  </si>
  <si>
    <t>assets/images/gsg8mc-4.jpg</t>
  </si>
  <si>
    <t>Куртка Дозорный-2 флис Мультикам L</t>
  </si>
  <si>
    <t>GSG8MCL</t>
  </si>
  <si>
    <t>Куртка Дозорный-2 флис Мультикам XL</t>
  </si>
  <si>
    <t>GSG8MCXL</t>
  </si>
  <si>
    <t>Куртка Дозорный-2 флис Мультикам XXL</t>
  </si>
  <si>
    <t>GSG8MCXXL</t>
  </si>
  <si>
    <t>Куртка MCU Черный M</t>
  </si>
  <si>
    <t>GSG2BKM</t>
  </si>
  <si>
    <t>assets/images/gsg2bk.jpg</t>
  </si>
  <si>
    <t>assets/images/gsg2bk-1.jpg</t>
  </si>
  <si>
    <t>assets/images/gsg2bk-2.jpg</t>
  </si>
  <si>
    <t>assets/images/gsg2bk-3.jpg</t>
  </si>
  <si>
    <t>assets/images/gsg2bk-4.jpg</t>
  </si>
  <si>
    <t>Куртка MCU Черный L</t>
  </si>
  <si>
    <t>GSG2BKL</t>
  </si>
  <si>
    <t>Куртка MCU Черный XL</t>
  </si>
  <si>
    <t>GSG2BKXL</t>
  </si>
  <si>
    <t>Куртка MCU Черный XXL</t>
  </si>
  <si>
    <t>GSG2BKXXL</t>
  </si>
  <si>
    <t>Куртка MCU ATACS-FG M</t>
  </si>
  <si>
    <t>GSG2FGM</t>
  </si>
  <si>
    <t>assets/images/gsg2fg.jpg</t>
  </si>
  <si>
    <t>assets/images/gsg2fg-1.jpg</t>
  </si>
  <si>
    <t>assets/images/gsg2fg-2.jpg</t>
  </si>
  <si>
    <t>assets/images/gsg2fg-3.jpg</t>
  </si>
  <si>
    <t>assets/images/gsg2fg-4.jpg</t>
  </si>
  <si>
    <t>Куртка MCU ATACS-FG L</t>
  </si>
  <si>
    <t>GSG2FGL</t>
  </si>
  <si>
    <t>Куртка MCU ATACS-FG XL</t>
  </si>
  <si>
    <t>GSG2FGXL</t>
  </si>
  <si>
    <t>Куртка MCU ATACS-FG XXL</t>
  </si>
  <si>
    <t>GSG2FGXXL</t>
  </si>
  <si>
    <t>Куртка MCU Multicam M</t>
  </si>
  <si>
    <t>GSG2MCM</t>
  </si>
  <si>
    <t>assets/images/gsg2mc.jpg</t>
  </si>
  <si>
    <t>assets/images/gsg2mc-1.jpg</t>
  </si>
  <si>
    <t>assets/images/gsg2mc-2.jpg</t>
  </si>
  <si>
    <t>assets/images/gsg2mc-3.jpg</t>
  </si>
  <si>
    <t>assets/images/gsg2mc-4.jpg</t>
  </si>
  <si>
    <t>Куртка MCU Multicam L</t>
  </si>
  <si>
    <t>GSG2MCL</t>
  </si>
  <si>
    <t>Куртка MCU Multicam XL</t>
  </si>
  <si>
    <t>GSG2MCXL</t>
  </si>
  <si>
    <t>Куртка MCU Multicam XXL</t>
  </si>
  <si>
    <t>GSG2MCXXL</t>
  </si>
  <si>
    <t>Куртка Воин мембранная Олива M</t>
  </si>
  <si>
    <t>GSG5ODM</t>
  </si>
  <si>
    <t>assets/images/gsg5od.jpg</t>
  </si>
  <si>
    <t>Куртка Воин мембранная Олива L</t>
  </si>
  <si>
    <t>GSG5ODL</t>
  </si>
  <si>
    <t>Куртка Воин мембранная Олива XL</t>
  </si>
  <si>
    <t>GSG5ODXL</t>
  </si>
  <si>
    <t>Куртка Воин мембранная Олива XXL</t>
  </si>
  <si>
    <t>GSG5ODXXL</t>
  </si>
  <si>
    <t>Куртка Воин мембранная черный M</t>
  </si>
  <si>
    <t>GSG5BKM</t>
  </si>
  <si>
    <t>assets/images/gsg5bk.jpg</t>
  </si>
  <si>
    <t>Куртка Воин мембранная черный L</t>
  </si>
  <si>
    <t>GSG5BKL</t>
  </si>
  <si>
    <t>Куртка Воин мембранная черный XL</t>
  </si>
  <si>
    <t>GSG5BKXL</t>
  </si>
  <si>
    <t>Куртка Воин мембранная черный XXL</t>
  </si>
  <si>
    <t>GSG5BKXXL</t>
  </si>
  <si>
    <t>Куртка Воин мембранная Multicam M</t>
  </si>
  <si>
    <t>GSG5MCM</t>
  </si>
  <si>
    <t>assets/images/gsg5mc.jpg</t>
  </si>
  <si>
    <t>Куртка Воин мембранная Multicam L</t>
  </si>
  <si>
    <t>GSG5MCL</t>
  </si>
  <si>
    <t>Куртка Воин мембранная Multicam XL</t>
  </si>
  <si>
    <t>GSG5MCXL</t>
  </si>
  <si>
    <t>Куртка Воин мембранная Multicam XXL</t>
  </si>
  <si>
    <t>GSG5MCXXL</t>
  </si>
  <si>
    <t>Куртка ГРУ с подкладкой из флиса Мультикам L</t>
  </si>
  <si>
    <t>GSG10MCL</t>
  </si>
  <si>
    <t>assets/images/gsg10mc.jpg</t>
  </si>
  <si>
    <t>assets/images/gsg10mc-1.jpg</t>
  </si>
  <si>
    <t>assets/images/gsg10mc-2.jpg</t>
  </si>
  <si>
    <t>assets/images/gsg10mc-3.jpg</t>
  </si>
  <si>
    <t>assets/images/gsg10mc-4.jpg</t>
  </si>
  <si>
    <t>GSG10MCXL</t>
  </si>
  <si>
    <t>Куртка Панцирь с подкладкой из флиса Черный L</t>
  </si>
  <si>
    <t>GSG14BKL</t>
  </si>
  <si>
    <t>assets/images/gsg14bk.jpg</t>
  </si>
  <si>
    <t>Куртка Панцирь с подкладкой из флиса Черный XL</t>
  </si>
  <si>
    <t>GSG14bkXL</t>
  </si>
  <si>
    <t>Брюки</t>
  </si>
  <si>
    <t>Брюки БСПН Черный M</t>
  </si>
  <si>
    <t>GSG1BKM</t>
  </si>
  <si>
    <t>assets/images/gsg1bk.jpg</t>
  </si>
  <si>
    <t>Брюки БСПН Черный L</t>
  </si>
  <si>
    <t>GSG1BKL</t>
  </si>
  <si>
    <t>Брюки БСПН Черный XL</t>
  </si>
  <si>
    <t>GSG1BKXL</t>
  </si>
  <si>
    <t>Брюки БСПН Черный XXL</t>
  </si>
  <si>
    <t>GSG1BKXXL</t>
  </si>
  <si>
    <t>Брюки БСПН Олива M</t>
  </si>
  <si>
    <t>GSG1ODM</t>
  </si>
  <si>
    <t>assets/images/gsg1od.jpg</t>
  </si>
  <si>
    <t>Брюки БСПН Олива L</t>
  </si>
  <si>
    <t>GSG1ODL</t>
  </si>
  <si>
    <t>Брюки БСПН Олива XL</t>
  </si>
  <si>
    <t>GSG1ODXL</t>
  </si>
  <si>
    <t>Брюки БСПН Олива XXL</t>
  </si>
  <si>
    <t>GSG1ODXXL</t>
  </si>
  <si>
    <t>Брюки БСПН Multicam S</t>
  </si>
  <si>
    <t>GSG1MCS</t>
  </si>
  <si>
    <t>assets/images/gsg1mc.jpg</t>
  </si>
  <si>
    <t>Брюки БСПН Multicam M</t>
  </si>
  <si>
    <t>GSG1MCM</t>
  </si>
  <si>
    <t>Брюки БСПН Multicam L</t>
  </si>
  <si>
    <t>GSG1MCL</t>
  </si>
  <si>
    <t>Брюки БСПН Multicam XL</t>
  </si>
  <si>
    <t>GSG1MCXL</t>
  </si>
  <si>
    <t>Брюки БСПН Multicam XXL</t>
  </si>
  <si>
    <t>GSG1MCXXL</t>
  </si>
  <si>
    <t>Брюки БСПН ATACS FG M</t>
  </si>
  <si>
    <t>GSG1FGM</t>
  </si>
  <si>
    <t>assets/images/gsg1fg.jpg</t>
  </si>
  <si>
    <t>Брюки БСПН ATACS FG L</t>
  </si>
  <si>
    <t>GSG1FGL</t>
  </si>
  <si>
    <t>Брюки БСПН ATACS FG XL</t>
  </si>
  <si>
    <t>GSG1FGXL</t>
  </si>
  <si>
    <t>Брюки БСПН ATACS FG XXL</t>
  </si>
  <si>
    <t>GSG1FGXXL</t>
  </si>
  <si>
    <t>Брюки ГРУ Multicam M</t>
  </si>
  <si>
    <t>GSG9MCM</t>
  </si>
  <si>
    <t>assets/images/gsg9mc.jpg</t>
  </si>
  <si>
    <t>Брюки ГРУ Multicam L</t>
  </si>
  <si>
    <t>GSG9MCL</t>
  </si>
  <si>
    <t>Брюки ГРУ Multicam XL</t>
  </si>
  <si>
    <t>GSG9MCXL</t>
  </si>
  <si>
    <t>Брюки ГРУ Multicam XXL</t>
  </si>
  <si>
    <t>GSG9MCXXL</t>
  </si>
  <si>
    <t>Брюки Вервольф Койот S</t>
  </si>
  <si>
    <t>GSG19CBS</t>
  </si>
  <si>
    <t>assets/images/gsg19cb.jpg</t>
  </si>
  <si>
    <t>Брюки Вервольф Койот M</t>
  </si>
  <si>
    <t>GSG19CBM</t>
  </si>
  <si>
    <t>Брюки Вервольф Койот L</t>
  </si>
  <si>
    <t>GSG19CBL</t>
  </si>
  <si>
    <t>Брюки Вервольф Койот XL</t>
  </si>
  <si>
    <t>GSG19CBXL</t>
  </si>
  <si>
    <t>Брюки Вервольф Олива M</t>
  </si>
  <si>
    <t>GSG19ODM</t>
  </si>
  <si>
    <t>assets/images/gsg19od.jpg</t>
  </si>
  <si>
    <t>Брюки Вервольф Олива L</t>
  </si>
  <si>
    <t>GSG19ODL</t>
  </si>
  <si>
    <t>Брюки Вервольф Multicam S</t>
  </si>
  <si>
    <t>GSG19MCS</t>
  </si>
  <si>
    <t>assets/images/gsg19mc.jpg</t>
  </si>
  <si>
    <t>Брюки Вервольф Multicam M</t>
  </si>
  <si>
    <t>GSG19MCM</t>
  </si>
  <si>
    <t>Брюки Вервольф Multicam L</t>
  </si>
  <si>
    <t>GSG19MCL</t>
  </si>
  <si>
    <t>Брюки Вервольф Multicam XL</t>
  </si>
  <si>
    <t>GSG19MCXL</t>
  </si>
  <si>
    <t>Брюки Вервольф Multicam XXL</t>
  </si>
  <si>
    <t>GSG19MCXXL</t>
  </si>
  <si>
    <t>Тактическая майка Черный M</t>
  </si>
  <si>
    <t>gto10SBKM</t>
  </si>
  <si>
    <t>assets/images/gto10sbk.jpg</t>
  </si>
  <si>
    <t>Тактическая майка Черный L</t>
  </si>
  <si>
    <t>gto10SBKL</t>
  </si>
  <si>
    <t>Тактическая майка Олива M</t>
  </si>
  <si>
    <t>gto10SODM</t>
  </si>
  <si>
    <t>assets/images/gto10sod.jpg</t>
  </si>
  <si>
    <t>Тактическая майка Олива L</t>
  </si>
  <si>
    <t>gto10SODL</t>
  </si>
  <si>
    <t>Тактическая майка Койот M</t>
  </si>
  <si>
    <t>gto10SCBM</t>
  </si>
  <si>
    <t>assets/images/gto10scb.jpg</t>
  </si>
  <si>
    <t>Тактическая майка Койот L</t>
  </si>
  <si>
    <t>gto10SCBL</t>
  </si>
  <si>
    <t>Тактическая майка Мультикам M</t>
  </si>
  <si>
    <t>gto10SMCM</t>
  </si>
  <si>
    <t>assets/images/gto10smc.jpg</t>
  </si>
  <si>
    <t>Тактическая майка Мультикам L</t>
  </si>
  <si>
    <t>gto10SMCL</t>
  </si>
  <si>
    <t>Тактическая рубашка Мультикам S</t>
  </si>
  <si>
    <t>GT004TMC</t>
  </si>
  <si>
    <t>assets/images/gt004tmc.jpg</t>
  </si>
  <si>
    <t>Тактическая рубашка ATACS FG M</t>
  </si>
  <si>
    <t>GT004TFG</t>
  </si>
  <si>
    <t>assets/images/gt004tfg.jpg</t>
  </si>
  <si>
    <t xml:space="preserve">Балаклава NordKapp </t>
  </si>
  <si>
    <t>GT605</t>
  </si>
  <si>
    <t>Серый</t>
  </si>
  <si>
    <t>assets/images/gt605.jpg</t>
  </si>
  <si>
    <t>Шапка флисовая Олива</t>
  </si>
  <si>
    <t>GT789</t>
  </si>
  <si>
    <t>assets/images/gt789.jpg</t>
  </si>
  <si>
    <t>Шапка флисовая Черная</t>
  </si>
  <si>
    <t>GT790</t>
  </si>
  <si>
    <t>assets/images/gt790.jpg</t>
  </si>
  <si>
    <t>Термобелье из микрофлиса XXS Серый</t>
  </si>
  <si>
    <t>GT620XXS</t>
  </si>
  <si>
    <t>Термобелье</t>
  </si>
  <si>
    <t>assets/images/gt620.jpg</t>
  </si>
  <si>
    <t>Термобелье из микрофлиса XS Серый</t>
  </si>
  <si>
    <t>GT620XS</t>
  </si>
  <si>
    <t>Термобелье из микрофлиса S Серый</t>
  </si>
  <si>
    <t>GT620S</t>
  </si>
  <si>
    <t>Термобелье из микрофлиса М Серый</t>
  </si>
  <si>
    <t>GT620M</t>
  </si>
  <si>
    <t>Термобелье из микрофлиса L Серый</t>
  </si>
  <si>
    <t>GT620L</t>
  </si>
  <si>
    <t>Термобелье из микрофлиса XL Серый</t>
  </si>
  <si>
    <t>GT620XL</t>
  </si>
  <si>
    <t xml:space="preserve">Термоноски мужские Арт. 504  39-42</t>
  </si>
  <si>
    <t>GT504M</t>
  </si>
  <si>
    <t>assets/images/gt504.jpg</t>
  </si>
  <si>
    <t xml:space="preserve">Термоноски мужские Арт.504   43-46</t>
  </si>
  <si>
    <t>GT504L</t>
  </si>
  <si>
    <t xml:space="preserve">Термоноски мужские Арт.946   39-42</t>
  </si>
  <si>
    <t>GT946M</t>
  </si>
  <si>
    <t>assets/images/gt946.jpg</t>
  </si>
  <si>
    <t>Рюкзак Штурмовой тактический 30л Мультикам</t>
  </si>
  <si>
    <t>GB000626MC</t>
  </si>
  <si>
    <t>assets/images/gb000626mc.jpg</t>
  </si>
  <si>
    <t>Рюкзак Штурмовой тактический 30л Олива</t>
  </si>
  <si>
    <t>GB000626OD</t>
  </si>
  <si>
    <t>assets/images/gb000626od.jpg</t>
  </si>
  <si>
    <t>Рюкзак Штурмовой тактический 30л ATACS FG</t>
  </si>
  <si>
    <t>assets/images/gb000626fg.jpg</t>
  </si>
  <si>
    <t>Рюкзак Штурмовой тактический 30л Черный</t>
  </si>
  <si>
    <t>GB000626BK</t>
  </si>
  <si>
    <t>assets/images/gb000626bk.jpg</t>
  </si>
  <si>
    <t>Обувь</t>
  </si>
  <si>
    <t>Ботинки мужские Hydra черные 43</t>
  </si>
  <si>
    <t>121103(43)</t>
  </si>
  <si>
    <t>assets/images/121103.jpg</t>
  </si>
  <si>
    <t>Ботинки мужские Hydra черные 44</t>
  </si>
  <si>
    <t>121103(44)</t>
  </si>
  <si>
    <t>Ботинки мужские Hydra черные 45</t>
  </si>
  <si>
    <t>121103(45)</t>
  </si>
  <si>
    <t>Ботинки с высоким берцем "Rush'' Черный 42</t>
  </si>
  <si>
    <t>35(42)</t>
  </si>
  <si>
    <t>assets/images/35.jpg</t>
  </si>
  <si>
    <t>Ботинки с высоким берцем "Rush'' Черный 43</t>
  </si>
  <si>
    <t>35(43)</t>
  </si>
  <si>
    <t>Ботинки с высоким берцем "Rush'' Черный 44</t>
  </si>
  <si>
    <t>35(44)</t>
  </si>
  <si>
    <t>Ботинки с высоким берцем "Rush'' Черный 45</t>
  </si>
  <si>
    <t>35(45)</t>
  </si>
  <si>
    <t>Ботинки с высоким берцем "Rush'' Черный 46</t>
  </si>
  <si>
    <t>35(46)</t>
  </si>
  <si>
    <t>Ботинки с высоким берцем "Shot Cifra"</t>
  </si>
  <si>
    <t>516C</t>
  </si>
  <si>
    <t>Ботинки с высоким берцем "Rush" Multicam 41</t>
  </si>
  <si>
    <t>35m(41)</t>
  </si>
  <si>
    <t>assets/images/35m.jpg</t>
  </si>
  <si>
    <t>Ботинки с высоким берцем "Rush" Multicam 42</t>
  </si>
  <si>
    <t>35m(42)</t>
  </si>
  <si>
    <t>Ботинки с высоким берцем "Rush" Multicam 43</t>
  </si>
  <si>
    <t>35m(43)</t>
  </si>
  <si>
    <t>Ботинки с высоким берцем "Rush Multicam" 42</t>
  </si>
  <si>
    <t>335M(42)</t>
  </si>
  <si>
    <t>assets/images/335m.jpg</t>
  </si>
  <si>
    <t>Ботинки с высоким берцем "Rush Multicam" 43</t>
  </si>
  <si>
    <t>335M(43)</t>
  </si>
  <si>
    <t>Ботинки с высоким берцем "Rush Olive" 40</t>
  </si>
  <si>
    <t>335O(40)</t>
  </si>
  <si>
    <t>assets/images/335o.jpg</t>
  </si>
  <si>
    <t>ботинки с высоким берцем "Sahara Multicam"</t>
  </si>
  <si>
    <t>355M</t>
  </si>
  <si>
    <t>assets/images/355m.jpg</t>
  </si>
  <si>
    <t>Ботинки с высоким берцем "Antiterror" Tan 40</t>
  </si>
  <si>
    <t>1005P(40)</t>
  </si>
  <si>
    <t>Бежевый</t>
  </si>
  <si>
    <t>assets/images/1005p.jpg</t>
  </si>
  <si>
    <t>Ботинки с высоким берцем "Antiterror" Tan 42</t>
  </si>
  <si>
    <t>1005P(42)</t>
  </si>
  <si>
    <t>Ботинки с высоким берцем "SIGMA" Черный 41</t>
  </si>
  <si>
    <t>102(41)</t>
  </si>
  <si>
    <t>assets/images/102.jpg</t>
  </si>
  <si>
    <t>Ботинки с высоким берцем "SIGMA" Черный 42</t>
  </si>
  <si>
    <t>102(42)</t>
  </si>
  <si>
    <t>Ботинки с высоким берцем "SIGMA" Черный 43</t>
  </si>
  <si>
    <t>102(43)</t>
  </si>
  <si>
    <t>Ботинки с высоким берцем "SIGMA" Черный 44</t>
  </si>
  <si>
    <t>102(44)</t>
  </si>
  <si>
    <t xml:space="preserve">Ботинки с высоким берцем "Tactics New Multicam"  44</t>
  </si>
  <si>
    <t>108M(44)</t>
  </si>
  <si>
    <t>assets/images/108m.jpg</t>
  </si>
  <si>
    <t>Ботинки с высоким берцем "Atacama" черный</t>
  </si>
  <si>
    <t>144BK</t>
  </si>
  <si>
    <t>assets/images/144bk.jpg</t>
  </si>
  <si>
    <t>Ботинки с высоким берцем "Shark" Коричневый 40</t>
  </si>
  <si>
    <t>131BR(40)</t>
  </si>
  <si>
    <t>Коричневый</t>
  </si>
  <si>
    <t>assets/images/131cb.jpg</t>
  </si>
  <si>
    <t>Ботинки с высоким берцем "Shark" Коричневый 42</t>
  </si>
  <si>
    <t>131BR(42)</t>
  </si>
  <si>
    <t>Ботинки с высоким берцем "Shark" Черный 39</t>
  </si>
  <si>
    <t>131BK(39)</t>
  </si>
  <si>
    <t>assets/images/131bk.jpg</t>
  </si>
  <si>
    <t>Ботинки с высоким берцем "Shark" Черный 40</t>
  </si>
  <si>
    <t>131BK(40)</t>
  </si>
  <si>
    <t>Ботинки с высоким берцем "Shark" Черный 41</t>
  </si>
  <si>
    <t>131BK(41)</t>
  </si>
  <si>
    <t>Ботинки с высоким берцем "Shark" Черный 42</t>
  </si>
  <si>
    <t>131BK(42)</t>
  </si>
  <si>
    <t>Ботинки с высоким берцем "Shark" Черный 43</t>
  </si>
  <si>
    <t>131BK(43)</t>
  </si>
  <si>
    <t>Ботинки с высоким берцем "Shark" Черный 44</t>
  </si>
  <si>
    <t>131BK(44)</t>
  </si>
  <si>
    <t>Ботинки с высоким берцем "Shark" Черный 45</t>
  </si>
  <si>
    <t>131BK(45)</t>
  </si>
  <si>
    <t>Ботинки с высоким берцем "Shark" Черный 46</t>
  </si>
  <si>
    <t>131BK(46)</t>
  </si>
  <si>
    <t>Ботинки с высоким берцем "Shark" Бежевый 40</t>
  </si>
  <si>
    <t>131BE(40)</t>
  </si>
  <si>
    <t>assets/images/131p.jpg</t>
  </si>
  <si>
    <t>Ботинки с высоким берцем "Shark" Бежевый 41</t>
  </si>
  <si>
    <t>131BE(41)</t>
  </si>
  <si>
    <t>Ботинки с высоким берцем "Shark" Бежевый 42</t>
  </si>
  <si>
    <t>131BE(42)</t>
  </si>
  <si>
    <t>Ботинки с высоким берцем "Shark" Бежевый 45</t>
  </si>
  <si>
    <t>131BE(45)</t>
  </si>
  <si>
    <t>Ботинки с высоким берцем "Shark" Бежевый 46</t>
  </si>
  <si>
    <t>131BE(46)</t>
  </si>
  <si>
    <t>Ботинки с высоким берцем "Shark" Олива 39</t>
  </si>
  <si>
    <t>131O(39)</t>
  </si>
  <si>
    <t>assets/images/131o.jpg</t>
  </si>
  <si>
    <t>Ботинки с высоким берцем "Shark" Олива 40</t>
  </si>
  <si>
    <t>131O(40)</t>
  </si>
  <si>
    <t>Ботинки с высоким берцем "Shark" Олива 41</t>
  </si>
  <si>
    <t>131O(41)</t>
  </si>
  <si>
    <t>Ботинки с высоким берцем "Shark" Олива 42</t>
  </si>
  <si>
    <t>131O(42)</t>
  </si>
  <si>
    <t>Ботинки с высоким берцем "Shark" Олива 43</t>
  </si>
  <si>
    <t>131O(43)</t>
  </si>
  <si>
    <t>Ботинки с высоким берцем "Shark" Олива 44</t>
  </si>
  <si>
    <t>131O(44)</t>
  </si>
  <si>
    <t>Ботинки с высоким берцем "Shark" Олива 45</t>
  </si>
  <si>
    <t>131O(45)</t>
  </si>
  <si>
    <t>Ботинки с высоким берцем "Shark" Олива 46</t>
  </si>
  <si>
    <t>131O(46)</t>
  </si>
  <si>
    <t>177(40)</t>
  </si>
  <si>
    <t>assets/images/177.jpg</t>
  </si>
  <si>
    <t>Ботинки с высоким берцем "Англия LX" 41</t>
  </si>
  <si>
    <t>177(41)</t>
  </si>
  <si>
    <t>Ботинки с высоким берцем "Англия LX" 42</t>
  </si>
  <si>
    <t>177(42)</t>
  </si>
  <si>
    <t>Ботинки с высоким берцем "Patriot" 41</t>
  </si>
  <si>
    <t>712bk(41)</t>
  </si>
  <si>
    <t>assets/images/712bk.jpg</t>
  </si>
  <si>
    <t>Ботинки с высоким берцем "Patriot" 43</t>
  </si>
  <si>
    <t>712bk(43)</t>
  </si>
  <si>
    <t>Ботинки с высоким берцем "Patriot" 44</t>
  </si>
  <si>
    <t>712bk(44)</t>
  </si>
  <si>
    <t>Ботинки с высоким берцем "Stranger Lux" Бежевый 42</t>
  </si>
  <si>
    <t>0106P(42)</t>
  </si>
  <si>
    <t>assets/images/0106p.jpg</t>
  </si>
  <si>
    <t>Ботинки с высоким берцем "G.R.O.M. ZIP" 40</t>
  </si>
  <si>
    <t>0139bk(40)</t>
  </si>
  <si>
    <t>assets/images/0139bk.jpg</t>
  </si>
  <si>
    <t>Ботинки с высоким берцем "G.R.O.M. ZIP" 41</t>
  </si>
  <si>
    <t>0139bk(41)</t>
  </si>
  <si>
    <t>Ботинки с высоким берцем "ARAVI BLACK SUEDE" 42</t>
  </si>
  <si>
    <t>626BK(42)</t>
  </si>
  <si>
    <t>assets/images/626bk.jpg</t>
  </si>
  <si>
    <t>Ботинки с высоким берцем "ARAVI BLACK SUEDE" 43</t>
  </si>
  <si>
    <t>626BK(43)</t>
  </si>
  <si>
    <t>Ботинки с высоким берцем "ARAVI BLACK SUEDE" 44</t>
  </si>
  <si>
    <t>626BK(44)</t>
  </si>
  <si>
    <t>Ботинки с высоким берцем "Aravi Multicam" 41</t>
  </si>
  <si>
    <t>0626M(41)</t>
  </si>
  <si>
    <t>assets/images/626mc.jpg</t>
  </si>
  <si>
    <t>Ботинки с высоким берцем "Aravi Multicam" 42</t>
  </si>
  <si>
    <t>0626M(42)</t>
  </si>
  <si>
    <t>Ботинки с высоким берцем "Aravi Multicam" 43</t>
  </si>
  <si>
    <t>0626M(43)</t>
  </si>
  <si>
    <t>Ботинки с высоким берцем "Commander" 41</t>
  </si>
  <si>
    <t>0647Bk(41)</t>
  </si>
  <si>
    <t>assets/images/0647bk.jpg</t>
  </si>
  <si>
    <t>Ботинки с высоким берцем "Commander" 42</t>
  </si>
  <si>
    <t>0647Bk(42)</t>
  </si>
  <si>
    <t>Ботинки с высоким берцем "Commander" 45</t>
  </si>
  <si>
    <t>0647Bk(45)</t>
  </si>
  <si>
    <t>Ботинки мужские "Cyclone" 44</t>
  </si>
  <si>
    <t>0650(44)</t>
  </si>
  <si>
    <t>assets/images/0650.jpg</t>
  </si>
  <si>
    <t>Ботинки с высоким берцем "Harpy Light" 40</t>
  </si>
  <si>
    <t>3901bk(40)</t>
  </si>
  <si>
    <t>assets/images/3901bk.jpg</t>
  </si>
  <si>
    <t>assets/images/3901bk-1.jpg</t>
  </si>
  <si>
    <t>Ботинки с высоким берцем "Harpy Light" 42</t>
  </si>
  <si>
    <t>3901bk(42)</t>
  </si>
  <si>
    <t>Ботинки с высоким берцем «ARMOR» Олива 42</t>
  </si>
  <si>
    <t>5039O(42)</t>
  </si>
  <si>
    <t>assets/images/5039o.jpg</t>
  </si>
  <si>
    <t>Ботинки с высоким берцем «ARMOR» Черный 40</t>
  </si>
  <si>
    <t>5039Bk(40)</t>
  </si>
  <si>
    <t>assets/images/5039bk.jpg</t>
  </si>
  <si>
    <t>Ботинки с высоким берцем «ARMOR» Черный 41</t>
  </si>
  <si>
    <t>5039Bk(41)</t>
  </si>
  <si>
    <t>Ботинки с высоким берцем «ARMOR» Черный 42</t>
  </si>
  <si>
    <t>5039Bk(42)</t>
  </si>
  <si>
    <t>Ботинки с высоким берцем «ARMOR» Черный 43</t>
  </si>
  <si>
    <t>5039Bk(43)</t>
  </si>
  <si>
    <t>Ботинки с высоким берцем «ARMOR» Черный 44</t>
  </si>
  <si>
    <t>5039Bk(44)</t>
  </si>
  <si>
    <t>Полуботинки мужские "Traveler Multicam" 43</t>
  </si>
  <si>
    <t>061M(43)</t>
  </si>
  <si>
    <t>assets/images/061m.jpg</t>
  </si>
  <si>
    <t>Полуботинки мужские "Traveler Black" 42</t>
  </si>
  <si>
    <t>061(42)</t>
  </si>
  <si>
    <t>assets/images/061.jpg</t>
  </si>
  <si>
    <t>Полуботинки мужские "Traveler Black" 43</t>
  </si>
  <si>
    <t>061(43)</t>
  </si>
  <si>
    <t>Полуботинки мужские "Traveler Black" 44</t>
  </si>
  <si>
    <t>061(44)</t>
  </si>
  <si>
    <t xml:space="preserve">Кроссовки мужские  "Crossfit" 40</t>
  </si>
  <si>
    <t>290acb(40)</t>
  </si>
  <si>
    <t>assets/images/290acb.jpg</t>
  </si>
  <si>
    <t xml:space="preserve">Кроссовки мужские  "Crossfit" 41</t>
  </si>
  <si>
    <t>290acb(41)</t>
  </si>
  <si>
    <t xml:space="preserve">Кроссовки мужские  "Crossfit" 42</t>
  </si>
  <si>
    <t>290acb(42)</t>
  </si>
  <si>
    <t xml:space="preserve">Кроссовки мужские  "Crossfit" 43</t>
  </si>
  <si>
    <t>290acb(43)</t>
  </si>
  <si>
    <t xml:space="preserve">Кроссовки мужские  "Crossfit" 44</t>
  </si>
  <si>
    <t>290acb(44)</t>
  </si>
  <si>
    <t xml:space="preserve">Кроссовки мужские  "Crossfit" 45</t>
  </si>
  <si>
    <t>290acb(45)</t>
  </si>
  <si>
    <t>Ботинки с высоким берцем "Harpy" Черный 39</t>
  </si>
  <si>
    <t>5320(39)</t>
  </si>
  <si>
    <t>assets/images/5320.jpg</t>
  </si>
  <si>
    <t>Ботинки с высоким берцем "Harpy" Черный 40</t>
  </si>
  <si>
    <t>5320(40)</t>
  </si>
  <si>
    <t>Ботинки с высоким берцем "Harpy" Черный 41</t>
  </si>
  <si>
    <t>5320(41)</t>
  </si>
  <si>
    <t>Ботинки с высоким берцем "Harpy" Черный 42</t>
  </si>
  <si>
    <t>5320(42)</t>
  </si>
  <si>
    <t>Ботинки с высоким берцем "Harpy" Черный 43</t>
  </si>
  <si>
    <t>5320(43)</t>
  </si>
  <si>
    <t>Ботинки с высоким берцем "Harpy" Черный 44</t>
  </si>
  <si>
    <t>5320(44)</t>
  </si>
  <si>
    <t>Ботинки с высоким берцем "ACCONA" Черный 40</t>
  </si>
  <si>
    <t>50516Bk(40)</t>
  </si>
  <si>
    <t>assets/images/50516bk.jpg</t>
  </si>
  <si>
    <t>Ботинки с высоким берцем "ACCONA" Черный 41</t>
  </si>
  <si>
    <t>50516Bk(41)</t>
  </si>
  <si>
    <t>Ботинки с высоким берцем "ACCONA" Черный 42</t>
  </si>
  <si>
    <t>50516Bk(42)</t>
  </si>
  <si>
    <t>Ботинки с высоким берцем "ACCONA" Черный 43</t>
  </si>
  <si>
    <t>50516Bk(43)</t>
  </si>
  <si>
    <t>GUSTAS</t>
  </si>
  <si>
    <t>GUSTAS M193 Ботинки</t>
  </si>
  <si>
    <t>GM193</t>
  </si>
  <si>
    <t>assets/images/gm193.jpg</t>
  </si>
  <si>
    <t>Ботинки с высоким берцем армейские</t>
  </si>
  <si>
    <t>Berci</t>
  </si>
  <si>
    <t>assets/images/berci.jpg</t>
  </si>
  <si>
    <t>STICH</t>
  </si>
  <si>
    <t xml:space="preserve">Кобура поясная для Glock 17 (модель №17) </t>
  </si>
  <si>
    <t>Stich Profi</t>
  </si>
  <si>
    <t>assets/images/1417.jpg</t>
  </si>
  <si>
    <t xml:space="preserve">Паучер для магазина АК патр. вниз по левую руку (правша) </t>
  </si>
  <si>
    <t>assets/images/1507.jpg</t>
  </si>
  <si>
    <t xml:space="preserve">Двойной паучер №2 быстросьемный (пластик) </t>
  </si>
  <si>
    <t>assets/images/1543.jpg</t>
  </si>
  <si>
    <t>Патронтаж на 4 патрона</t>
  </si>
  <si>
    <t>assets/images/1557.jpg</t>
  </si>
  <si>
    <t xml:space="preserve">Клипса 12 калибр </t>
  </si>
  <si>
    <t>assets/images/1560.jpg</t>
  </si>
  <si>
    <t>Кобура набедренная ПЯ</t>
  </si>
  <si>
    <t>assets/images/3561.jpg</t>
  </si>
  <si>
    <t xml:space="preserve">Подсумок под 4 магазина АК (черный) </t>
  </si>
  <si>
    <t>assets/images/3573.jpg</t>
  </si>
  <si>
    <t>Бандаж поясничный разгрузочный 800 (molle) (Черный)</t>
  </si>
  <si>
    <t>assets/images/3585.jpg</t>
  </si>
  <si>
    <t>Бандаж поясничный разгрузочный 800 (molle) (Олива)</t>
  </si>
  <si>
    <t>3585o</t>
  </si>
  <si>
    <t>assets/images/3585o.jpg</t>
  </si>
  <si>
    <t>Колба для питьевой системы 3 литра</t>
  </si>
  <si>
    <t>assets/images/3643.jpg</t>
  </si>
  <si>
    <t>Повязка нарукавная светоотражающая</t>
  </si>
  <si>
    <t>Средства эвакуации</t>
  </si>
  <si>
    <t>assets/images/3654.jpg</t>
  </si>
  <si>
    <t>Быстросъемный адаптер "Мельница" Molle</t>
  </si>
  <si>
    <t>assets/images/3674.jpg</t>
  </si>
  <si>
    <t>Кобура комбинированная для ПЯ, G17,ГШ-18, Вектор /Молле(Черный)</t>
  </si>
  <si>
    <t>assets/images/18320000.jpg</t>
  </si>
  <si>
    <t>Кобура комбинированная для ПЯ, G17,ГШ-18, Вектор /Молле(Олива)</t>
  </si>
  <si>
    <t>assets/images/18320020.jpg</t>
  </si>
  <si>
    <t>Кобура комбинированная для ПЯ, G17,ГШ-18, Вектор /Молле(Мультикам)</t>
  </si>
  <si>
    <t>assets/images/18320060.jpg</t>
  </si>
  <si>
    <t>Кобура Трансформер-2 Молле Черная</t>
  </si>
  <si>
    <t>assets/images/18321000.jpg</t>
  </si>
  <si>
    <t>Кобура Трансформер-2 Молле Олива</t>
  </si>
  <si>
    <t>assets/images/18321020.jpg</t>
  </si>
  <si>
    <t>Кобура Трансформер-2 Молле Мультикам</t>
  </si>
  <si>
    <t>assets/images/18321060.jpg</t>
  </si>
  <si>
    <t>Кобура Трансформер-2 Молле Левая Черная</t>
  </si>
  <si>
    <t>assets/images/18321001.jpg</t>
  </si>
  <si>
    <t>Кобура Трансформер-2 Молле Левая Олива</t>
  </si>
  <si>
    <t>assets/images/18321021.jpg</t>
  </si>
  <si>
    <t xml:space="preserve">Кобура текстильная закрытая ПМ (Черный) </t>
  </si>
  <si>
    <t>assets/images/3638.jpg</t>
  </si>
  <si>
    <t xml:space="preserve">Кобура текстильная закрытая ПМ (Олива) </t>
  </si>
  <si>
    <t>assets/images/3638o.jpg</t>
  </si>
  <si>
    <t xml:space="preserve">Кобура АПС Молле черная </t>
  </si>
  <si>
    <t>assets/images/3568.jpg</t>
  </si>
  <si>
    <t xml:space="preserve">Кобура АПС Молле Олива </t>
  </si>
  <si>
    <t>assets/images/3568o.jpg</t>
  </si>
  <si>
    <t>Кобура АПС Молле Волна</t>
  </si>
  <si>
    <t>assets/images/3568w.jpg</t>
  </si>
  <si>
    <t>Кобура АПС Молле цифрофлора</t>
  </si>
  <si>
    <t>Кобура MOLLE Ярыгин(Черный)</t>
  </si>
  <si>
    <t>assets/images/3577.jpg</t>
  </si>
  <si>
    <t>Кобура MOLLE Ярыгин(Олива)</t>
  </si>
  <si>
    <t>assets/images/3577o.jpg</t>
  </si>
  <si>
    <t>Кобура MOLLE Ярыгин(Multicam)</t>
  </si>
  <si>
    <t>Кобура MOLLE Glock 17,19(Черный)</t>
  </si>
  <si>
    <t>assets/images/3578.jpg</t>
  </si>
  <si>
    <t>Кобура MOLLE Glock 17,19(Олива)</t>
  </si>
  <si>
    <t>assets/images/3578o.jpg</t>
  </si>
  <si>
    <t>Кобура трансформер (molle) (Черная)</t>
  </si>
  <si>
    <t>assets/images/3596.jpg</t>
  </si>
  <si>
    <t xml:space="preserve">Кобура трансформер (molle) (Олива) </t>
  </si>
  <si>
    <t>assets/images/3596o.jpg</t>
  </si>
  <si>
    <t>Кобура трансформер (molle) (Multicam)</t>
  </si>
  <si>
    <t>assets/images/3596m.jpg</t>
  </si>
  <si>
    <t>Подсумок облегченный на 4 магазина АК (молле) Черный</t>
  </si>
  <si>
    <t>assets/images/4702.jpg</t>
  </si>
  <si>
    <t>Подсумок облегченный на 4 магазина АК (молле) Олива</t>
  </si>
  <si>
    <t>assets/images/4702o.jpg</t>
  </si>
  <si>
    <t>Подсумок облегченный на 4 магазина АК (молле) Multicam</t>
  </si>
  <si>
    <t>assets/images/4702m.jpg</t>
  </si>
  <si>
    <t>Подсумок под магазин СВД (molle) (Черный)</t>
  </si>
  <si>
    <t>assets/images/3611.jpg</t>
  </si>
  <si>
    <t>Подсумок под магазин СВД (molle) (Олива)</t>
  </si>
  <si>
    <t>assets/images/3611o.jpg</t>
  </si>
  <si>
    <t>Подсумок под магазин "ВАЛ" (molle) (Черный)</t>
  </si>
  <si>
    <t>assets/images/3612.jpg</t>
  </si>
  <si>
    <t>Подсумок под магазин "ВАЛ" (molle) (Олива)</t>
  </si>
  <si>
    <t>assets/images/3612o.jpg</t>
  </si>
  <si>
    <t xml:space="preserve">Подсумок модульный укороченный (molle) (Черный) </t>
  </si>
  <si>
    <t>assets/images/3613.jpg</t>
  </si>
  <si>
    <t>Подсумок модульный укороченный (molle) (Олива)</t>
  </si>
  <si>
    <t>assets/images/3613o.jpg</t>
  </si>
  <si>
    <t>Подсумок FAST Molle (Мох)</t>
  </si>
  <si>
    <t>assets/images/4715w.jpg</t>
  </si>
  <si>
    <t>Подсумок FAST Molle (Multicam)</t>
  </si>
  <si>
    <t>assets/images/4715m.jpg</t>
  </si>
  <si>
    <t>Подсумок Double FAST Molle (Черный)</t>
  </si>
  <si>
    <t>Черная</t>
  </si>
  <si>
    <t>assets/images/4716.jpg</t>
  </si>
  <si>
    <t>Подсумок Double FAST Molle (Олива)</t>
  </si>
  <si>
    <t>assets/images/4716o.jpg</t>
  </si>
  <si>
    <t>Подсумок Double FAST Molle (Цифрофлора)</t>
  </si>
  <si>
    <t>assets/images/18416040.jpg</t>
  </si>
  <si>
    <t>Подсумок Double FAST Molle (multicam)</t>
  </si>
  <si>
    <t>assets/images/4716m.jpg</t>
  </si>
  <si>
    <t>Подсумок для магазина ПП на 30 патронов (molle) (Черный)</t>
  </si>
  <si>
    <t>assets/images/3626.jpg</t>
  </si>
  <si>
    <t>Подсумок для магазина ПП на 30 патронов (molle) (Олива)</t>
  </si>
  <si>
    <t>assets/images/3626o.jpg</t>
  </si>
  <si>
    <t>Подсумок FAST для пистолетного магазина (Молле) Черный</t>
  </si>
  <si>
    <t>assets/images/4727.jpg</t>
  </si>
  <si>
    <t>Подсумок FAST для пистолетного магазина (Молле) Олива</t>
  </si>
  <si>
    <t>assets/images/4727o.jpg</t>
  </si>
  <si>
    <t>Подсумок FAST для пистолетного магазина (Молле) Мох</t>
  </si>
  <si>
    <t>assets/images/4727w.jpg</t>
  </si>
  <si>
    <t>Подсумок FAST для пистолетного магазина (Молле) Мультикам</t>
  </si>
  <si>
    <t>assets/images/4727m.jpg</t>
  </si>
  <si>
    <t>Подсумок FAST-комплекс (молле) Черный</t>
  </si>
  <si>
    <t>assets/images/4728.jpg</t>
  </si>
  <si>
    <t>Подсумок FAST-комплекс (молле) Олива</t>
  </si>
  <si>
    <t>assets/images/4728o.jpg</t>
  </si>
  <si>
    <t>Подсумок FAST-комплекс (молле) Мох</t>
  </si>
  <si>
    <t>assets/images/4728w.jpg</t>
  </si>
  <si>
    <t>Подсумок FAST-комплекс (молле) Мультикам</t>
  </si>
  <si>
    <t>assets/images/4728m.jpg</t>
  </si>
  <si>
    <t xml:space="preserve">Подсумок для магазина ВСС (molle) (Черный) </t>
  </si>
  <si>
    <t>assets/images/3635.jpg</t>
  </si>
  <si>
    <t xml:space="preserve">Подсумок для магазина ВСС (molle) (Олива) </t>
  </si>
  <si>
    <t>assets/images/3635o.jpg</t>
  </si>
  <si>
    <t>Подсумок на 1 магазин ПМ, ПММ (молле) Черный</t>
  </si>
  <si>
    <t>assets/images/3642.jpg</t>
  </si>
  <si>
    <t>Подсумок на 1 магазин ПМ, ПММ (молле) Олива</t>
  </si>
  <si>
    <t>assets/images/3642o.jpg</t>
  </si>
  <si>
    <t xml:space="preserve">Подсумок под 2 магазина РПК 5,45 кбр. (molle) (Черный) </t>
  </si>
  <si>
    <t>assets/images/3646.jpg</t>
  </si>
  <si>
    <t>Подсумок под 2 магазина РПК 5,45 кбр. (molle) (Олива)</t>
  </si>
  <si>
    <t>assets/images/3646o.jpg</t>
  </si>
  <si>
    <t>Подсумок под 2 магазина РПК 5,45 кбр. (molle) (Мультикам)</t>
  </si>
  <si>
    <t>assets/images/3646m.jpg</t>
  </si>
  <si>
    <t>Подсумок для магазина ПП на 20 патронов (molle) (Черный)</t>
  </si>
  <si>
    <t>assets/images/3627.jpg</t>
  </si>
  <si>
    <t>Подсумок для магазина ПП на 20 патронов (molle) (Олива)</t>
  </si>
  <si>
    <t>assets/images/3627o.jpg</t>
  </si>
  <si>
    <t>Подсумок для магазина ПП на 20 патронов (molle) (Мультикам)</t>
  </si>
  <si>
    <t>assets/images/3627m.jpg</t>
  </si>
  <si>
    <t xml:space="preserve">Сдвоенный чехол на 2 магазина универсальный (molle) (Черный) </t>
  </si>
  <si>
    <t>assets/images/3567.jpg</t>
  </si>
  <si>
    <t>Сдвоенный чехол под 2 магазина универсальный (molle) (Олива)</t>
  </si>
  <si>
    <t>assets/images/3567o.jpg</t>
  </si>
  <si>
    <t xml:space="preserve">Сдвоенный чехол на 2 магазина универсальный (molle) (Multicam) </t>
  </si>
  <si>
    <t>assets/images/18467060.jpg</t>
  </si>
  <si>
    <t xml:space="preserve">Подсумок под 2 магазина АК с резиной (molle) (Черный) </t>
  </si>
  <si>
    <t>assets/images/3576.jpg</t>
  </si>
  <si>
    <t xml:space="preserve">Подсумок под 2 магазина АК с резиной (molle) (Олива) </t>
  </si>
  <si>
    <t>assets/images/3576o.jpg</t>
  </si>
  <si>
    <t xml:space="preserve">Подсумок под 2 магазина АК с резиной (molle) (Multicam) </t>
  </si>
  <si>
    <t>assets/images/3576m.jpg</t>
  </si>
  <si>
    <t>Подсумок под 1 магазин АК с резиной (molle) (Черный)</t>
  </si>
  <si>
    <t>assets/images/3580.jpg</t>
  </si>
  <si>
    <t xml:space="preserve">Подсумок на 1 магазин АК (molle) с резиной  (Олива)</t>
  </si>
  <si>
    <t>assets/images/3580o.jpg</t>
  </si>
  <si>
    <t>Подсумок под 1 магазин АК с резиной (molle) (Multicam)</t>
  </si>
  <si>
    <t>Подсумок под 1 магазин АК с эласт.жгутом (molle) (Черный)</t>
  </si>
  <si>
    <t>assets/images/3581.jpg</t>
  </si>
  <si>
    <t xml:space="preserve">Подсумок на 1 магазин АК  с эластичным жгутом (molle) (Олива)</t>
  </si>
  <si>
    <t>assets/images/3581o.jpg</t>
  </si>
  <si>
    <t xml:space="preserve">Подсумок на 1 магазин АК  с эластичным жгутом (molle) (Multicam)</t>
  </si>
  <si>
    <t>Подсумок под 2 магазина АК (molle) с эластичным жгутом Черный</t>
  </si>
  <si>
    <t>assets/images/3582.jpg</t>
  </si>
  <si>
    <t>Подсумок под 2 магазина АК (molle) с эластичным жгутом Олива</t>
  </si>
  <si>
    <t>assets/images/3582o.jpg</t>
  </si>
  <si>
    <t>Подсумок под 2 магазина АК (molle) с эластичным жгутом Мох</t>
  </si>
  <si>
    <t>assets/images/3582w.jpg</t>
  </si>
  <si>
    <t>Подсумок под 2 магазина АК (molle) с эластичным жгутом Цифрофлора</t>
  </si>
  <si>
    <t>assets/images/3582c.jpg</t>
  </si>
  <si>
    <t>Подсумок под 2 магазина АК (molle) с эластичным жгутом Мультикам</t>
  </si>
  <si>
    <t>черный</t>
  </si>
  <si>
    <t>assets/images/3582m.jpg</t>
  </si>
  <si>
    <t>Подсумок РПК 7,62 "улитка" (molle) (Черная)</t>
  </si>
  <si>
    <t>assets/images/3583.jpg</t>
  </si>
  <si>
    <t>Подсумок РПК 7,62 "улитка" (molle) (Олива)</t>
  </si>
  <si>
    <t>assets/images/3583o.jpg</t>
  </si>
  <si>
    <t>Подсумок для пулеметной коробки на 100 патр. (molle) (Черный)</t>
  </si>
  <si>
    <t>assets/images/3586.jpg</t>
  </si>
  <si>
    <t xml:space="preserve">Подсумок для пулеметной коробки на 100 патр. (molle)  (Олива)</t>
  </si>
  <si>
    <t>assets/images/3586o.jpg</t>
  </si>
  <si>
    <t>Подсумок для пулеметной коробки на 100 патр. (molle) (Multicam)</t>
  </si>
  <si>
    <t>assets/images/3586m.jpg</t>
  </si>
  <si>
    <t>Подсумок на 2 магазина "ВАЛ", мягкий(молле) Черный</t>
  </si>
  <si>
    <t>assets/images/3686.jpg</t>
  </si>
  <si>
    <t>Подсумок на 2 магазина "ВАЛ", мягкий(молле) Олива</t>
  </si>
  <si>
    <t>assets/images/3686o.jpg</t>
  </si>
  <si>
    <t>Подсумок на 2 магазина "ВАЛ", мягкий(молле) Multicam</t>
  </si>
  <si>
    <t>assets/images/3686m.jpg</t>
  </si>
  <si>
    <t>Подсумок на 2 магазина РПК 5.45 Мягкий Олива</t>
  </si>
  <si>
    <t>assets/images/3688o.jpg</t>
  </si>
  <si>
    <t>Подсумок на 2 магазина РПК 5.45 Мягкий Мох</t>
  </si>
  <si>
    <t>assets/images/3688w.jpg</t>
  </si>
  <si>
    <t>Подсумок на 2 магазина СВД,СВ-98 Молле Черный</t>
  </si>
  <si>
    <t>assets/images/3689o.jpg</t>
  </si>
  <si>
    <t>Подсумок на 2 магазина СВД,СВ-98 Молле Олива</t>
  </si>
  <si>
    <t>assets/images/3689.jpg</t>
  </si>
  <si>
    <t>Подсумок на 2 магазина СВД,СВ-98 Молле Multicam</t>
  </si>
  <si>
    <t>Подсумок модульный АК №1 (molle) (Черный)</t>
  </si>
  <si>
    <t>assets/images/3597.jpg</t>
  </si>
  <si>
    <t>Подсумок модульный АК №1 (molle) (Олива)</t>
  </si>
  <si>
    <t>assets/images/3597o.jpg</t>
  </si>
  <si>
    <t>Подсумок модульный АК №1 (molle) (Мох)</t>
  </si>
  <si>
    <t>assets/images/3597w.jpg</t>
  </si>
  <si>
    <t>Подсумок модульный АК №1 (molle) (Цифрофлора)</t>
  </si>
  <si>
    <t>assets/images/3597c.jpg</t>
  </si>
  <si>
    <t>Подсумок модульный АК №1 (molle) (Multicam)</t>
  </si>
  <si>
    <t>assets/images/3597m.jpg</t>
  </si>
  <si>
    <t xml:space="preserve">Подсумок под GPS навигатор (molle) (Черный) </t>
  </si>
  <si>
    <t>assets/images/3619.jpg</t>
  </si>
  <si>
    <t xml:space="preserve">Подсумок под GPS навигатор (molle) (Олива) </t>
  </si>
  <si>
    <t>assets/images/3619o.jpg</t>
  </si>
  <si>
    <t>Подсумок открытый под РДГ - П (molle) (Черный)</t>
  </si>
  <si>
    <t>assets/images/3623.jpg</t>
  </si>
  <si>
    <t>Подсумок открытый под РДГ - П (molle) (Олива)</t>
  </si>
  <si>
    <t>assets/images/3623o.jpg</t>
  </si>
  <si>
    <t>Подсумок для ручной гранаты c облегченный Molle Multicam</t>
  </si>
  <si>
    <t>assets/images/4731m.jpg</t>
  </si>
  <si>
    <t>Подсумок для ручной гранаты c фастексом Molle Multicam</t>
  </si>
  <si>
    <t>assets/images/4732m.jpg</t>
  </si>
  <si>
    <t>Подсумок под рацию универсальный (molle) (Олива)</t>
  </si>
  <si>
    <t>Подсумок под рацию универсальный (molle) (Мультикам)</t>
  </si>
  <si>
    <t xml:space="preserve">Подсумок гранатный (molle) РГО,РГН,Ф1,РГД-5 (Черный) </t>
  </si>
  <si>
    <t>assets/images/3571.jpg</t>
  </si>
  <si>
    <t xml:space="preserve">Подсумок гранатный (molle) РГО,РГН,Ф1,РГД-5 (Олива) </t>
  </si>
  <si>
    <t>assets/images/3571o.jpg</t>
  </si>
  <si>
    <t xml:space="preserve">Подсумок гранатный (molle) РГО,РГН,Ф1,РГД-5 (Multicam) </t>
  </si>
  <si>
    <t>assets/images/18532060.jpg</t>
  </si>
  <si>
    <t>Подсумок для спец. гранат РДГ-М,РГР,РГК-60 (molle) (Олива)</t>
  </si>
  <si>
    <t>assets/images/3591o.jpg</t>
  </si>
  <si>
    <t>Подсумок под рацию "Кенвуд" (molle) (Черный)</t>
  </si>
  <si>
    <t>assets/images/3593.jpg</t>
  </si>
  <si>
    <t>Подсумок под рацию "Кенвуд" (molle) (Олива)</t>
  </si>
  <si>
    <t>assets/images/3593o.jpg</t>
  </si>
  <si>
    <t>Подсумок под рацию "Кенвуд" (molle) (Мох)</t>
  </si>
  <si>
    <t>assets/images/3593w.jpg</t>
  </si>
  <si>
    <t>Подсумок под рацию "Кенвуд" (molle) (Мультикам)</t>
  </si>
  <si>
    <t>assets/images/3593m.jpg</t>
  </si>
  <si>
    <t xml:space="preserve">Подсумок под ИПП (Черный) </t>
  </si>
  <si>
    <t>assets/images/3575.jpg</t>
  </si>
  <si>
    <t>Подсумок под ИПП (Олива)</t>
  </si>
  <si>
    <t>assets/images/3575o.jpg</t>
  </si>
  <si>
    <t>Подсумок под ИПП (Multicam)</t>
  </si>
  <si>
    <t>assets/images/3575m.jpg</t>
  </si>
  <si>
    <t>Подсумок для ИПП и турникетного жгута Molle(Черный)</t>
  </si>
  <si>
    <t>assets/images/3679.jpg</t>
  </si>
  <si>
    <t>Подсумок для ИПП и турникетного жгута Molle(Олива)</t>
  </si>
  <si>
    <t>assets/images/3679o.jpg</t>
  </si>
  <si>
    <t>Подсумок для ИПП и турникетного жгута Molle(Multicam)</t>
  </si>
  <si>
    <t>assets/images/3679m.jpg</t>
  </si>
  <si>
    <t>Сумка медицинская (molle) быстросъемная (Черный)</t>
  </si>
  <si>
    <t>assets/images/3584.jpg</t>
  </si>
  <si>
    <t>Сумка медицинская (molle) быстросъемная (Олива)</t>
  </si>
  <si>
    <t>assets/images/3584o.jpg</t>
  </si>
  <si>
    <t>Сумка медицинская (molle) быстросъемная (Цифрофлора)</t>
  </si>
  <si>
    <t>assets/images/18684040.jpg</t>
  </si>
  <si>
    <t>Сумка медицинская (molle) быстросъемная (Multicam)</t>
  </si>
  <si>
    <t>assets/images/3584m.jpg</t>
  </si>
  <si>
    <t>Подсумок под ИПП "Альфа" (molle) (Черный)</t>
  </si>
  <si>
    <t>assets/images/3599.jpg</t>
  </si>
  <si>
    <t>Подсумок под ИПП "Альфа" (molle) (Олива)</t>
  </si>
  <si>
    <t>assets/images/3599o.jpg</t>
  </si>
  <si>
    <t>Подсумок под ИПП "Альфа" (molle) (Мох)</t>
  </si>
  <si>
    <t>assets/images/3599w.jpg</t>
  </si>
  <si>
    <t>Подсумок под ИПП "Альфа" (molle) (Мультикам)</t>
  </si>
  <si>
    <t>assets/images/3599m.jpg</t>
  </si>
  <si>
    <t>Ремень брючный 40 мм. (Черный)</t>
  </si>
  <si>
    <t>assets/images/3615.jpg</t>
  </si>
  <si>
    <t>Ремень брючный 40 мм. (Олива)</t>
  </si>
  <si>
    <t>assets/images/3615o.jpg</t>
  </si>
  <si>
    <t>"Флажок" Олива</t>
  </si>
  <si>
    <t>assets/images/4717o.jpg</t>
  </si>
  <si>
    <t>"Флажок" Мох</t>
  </si>
  <si>
    <t>assets/images/4717w.jpg</t>
  </si>
  <si>
    <t>"Флажок" Мультикам</t>
  </si>
  <si>
    <t>assets/images/4717m.jpg</t>
  </si>
  <si>
    <t>Стропа эвакуационная (molle) (Черный)</t>
  </si>
  <si>
    <t>assets/images/3632.jpg</t>
  </si>
  <si>
    <t xml:space="preserve">Стропа эвакуационная (molle) (Олива) </t>
  </si>
  <si>
    <t>assets/images/3632o.jpg</t>
  </si>
  <si>
    <t>Сумка для питьевой системы №1(молле) черный</t>
  </si>
  <si>
    <t>assets/images/3644.jpg</t>
  </si>
  <si>
    <t>Сумка для питьевой системы №1(молле) Олива</t>
  </si>
  <si>
    <t>assets/images/3644o.jpg</t>
  </si>
  <si>
    <t>Сумка для питьевой системы №2(молле) черный</t>
  </si>
  <si>
    <t>assets/images/3645.jpg</t>
  </si>
  <si>
    <t>Сумка для питьевой системы №2(молле) Олива</t>
  </si>
  <si>
    <t>assets/images/3645o.jpg</t>
  </si>
  <si>
    <t xml:space="preserve">Подсумок для наручников (molle) (Черный) </t>
  </si>
  <si>
    <t>assets/images/3648.jpg</t>
  </si>
  <si>
    <t xml:space="preserve">Подсумок для наручников (molle) (Олива) </t>
  </si>
  <si>
    <t>assets/images/3648o.jpg</t>
  </si>
  <si>
    <t>Подсумок административный Molle Черный</t>
  </si>
  <si>
    <t>assets/images/3696.jpg</t>
  </si>
  <si>
    <t>Подсумок административный Molle Олива</t>
  </si>
  <si>
    <t>assets/images/3696o.jpg</t>
  </si>
  <si>
    <t>Подсумок административный Molle Multicam</t>
  </si>
  <si>
    <t>assets/images/3696m.jpg</t>
  </si>
  <si>
    <t xml:space="preserve">Ремень поясной тактический "50" (Черный) </t>
  </si>
  <si>
    <t>assets/images/3560.jpg</t>
  </si>
  <si>
    <t>Ремень поясной тактический "50" (Олива)</t>
  </si>
  <si>
    <t>assets/images/3560o.jpg</t>
  </si>
  <si>
    <t>Крепление для ножен среднего размера (molle) Черный</t>
  </si>
  <si>
    <t>assets/images/3671.jpg</t>
  </si>
  <si>
    <t>Крепление для ножен среднего размера (molle) Олива</t>
  </si>
  <si>
    <t>assets/images/3671o.jpg</t>
  </si>
  <si>
    <t>Крепление для ножен среднего размера (molle) Мох</t>
  </si>
  <si>
    <t>assets/images/3671w.jpg</t>
  </si>
  <si>
    <t>Крепление для ножен среднего размера (molle) Multicam</t>
  </si>
  <si>
    <t>assets/images/3671m.jpg</t>
  </si>
  <si>
    <t xml:space="preserve">Подсумок под  МПЛ молле Олива</t>
  </si>
  <si>
    <t>assets/images/18781020.jpg</t>
  </si>
  <si>
    <t>Чехол для фляги "NATO" (molle) (Черный)</t>
  </si>
  <si>
    <t>assets/images/3598.jpg</t>
  </si>
  <si>
    <t>Чехол для фляги "NATO" (molle) (Олива)</t>
  </si>
  <si>
    <t>assets/images/3598o.jpg</t>
  </si>
  <si>
    <t xml:space="preserve">Наплечная разгрузочная система открытая (molle) (Черный) </t>
  </si>
  <si>
    <t>assets/images/3617.jpg</t>
  </si>
  <si>
    <t xml:space="preserve">Наплечная разгрузочная система открытая (molle) (Олива) </t>
  </si>
  <si>
    <t>assets/images/3617o.jpg</t>
  </si>
  <si>
    <t>Бандаж поясничный разгрузочный затяжной 900 (molle) (Черный)</t>
  </si>
  <si>
    <t>assets/images/3618.jpg</t>
  </si>
  <si>
    <t xml:space="preserve">Бандаж поясничный разгрузочный затяжной 900 (molle) (Олива) </t>
  </si>
  <si>
    <t>assets/images/3618o.jpg</t>
  </si>
  <si>
    <t>Бандаж поясничный разгрузочный затяжной 900 (molle) (Мох)</t>
  </si>
  <si>
    <t xml:space="preserve">Нагрудник быстросьемный (molle) (Олива) </t>
  </si>
  <si>
    <t>assets/images/3621o.jpg</t>
  </si>
  <si>
    <t>Бандаж поясной регулируемый Молле Черный</t>
  </si>
  <si>
    <t>assets/images/3622.jpg</t>
  </si>
  <si>
    <t>Бандаж поясной регулируемый Молле Олива</t>
  </si>
  <si>
    <t>assets/images/3622o.jpg</t>
  </si>
  <si>
    <t>Бандаж поясной регулируемый Молле Multicam</t>
  </si>
  <si>
    <t>assets/images/3622m.jpg</t>
  </si>
  <si>
    <t>Plate Carrier без системы самосброса( молле) черный</t>
  </si>
  <si>
    <t>assets/images/4725.jpg</t>
  </si>
  <si>
    <t>Plate Carrier без системы самосброса( молле) Олива</t>
  </si>
  <si>
    <t>assets/images/4725o.jpg</t>
  </si>
  <si>
    <t>Plate Carrier без системы самосброса( молле) Мультикам</t>
  </si>
  <si>
    <t>assets/images/4725m.jpg</t>
  </si>
  <si>
    <t>Нагрудно-плечевая разгрузочная система (molle) (Черный)</t>
  </si>
  <si>
    <t>assets/images/3630.jpg</t>
  </si>
  <si>
    <t xml:space="preserve">Нагрудно-плечевая разгрузочная система (molle) (Олива) </t>
  </si>
  <si>
    <t>assets/images/3630o.jpg</t>
  </si>
  <si>
    <t>Нагрудно-плечевая разгрузочная система (molle) (Multicam)</t>
  </si>
  <si>
    <t>assets/images/3630m.jpg</t>
  </si>
  <si>
    <t>Наплечные лямки (Черный)</t>
  </si>
  <si>
    <t>assets/images/4730.jpg</t>
  </si>
  <si>
    <t>Наплечные лямки (Олива)</t>
  </si>
  <si>
    <t>assets/images/4730o.jpg</t>
  </si>
  <si>
    <t>Наплечные лямки (Мох)</t>
  </si>
  <si>
    <t>assets/images/4730w.jpg</t>
  </si>
  <si>
    <t>Наплечные лямки (Multicam)</t>
  </si>
  <si>
    <t>assets/images/4730m.jpg</t>
  </si>
  <si>
    <t>Платформа на бедро малая Молле Черная</t>
  </si>
  <si>
    <t>assets/images/18843000.jpg</t>
  </si>
  <si>
    <t>Наплечная разгрузочная система (сетка) MOLLE(Черный)</t>
  </si>
  <si>
    <t>assets/images/3652.jpg</t>
  </si>
  <si>
    <t>Наплечная разгрузочная система (сетка) MOLLE(Олива)</t>
  </si>
  <si>
    <t>assets/images/3652o.jpg</t>
  </si>
  <si>
    <t>Наплечная разгрузочная система (сетка) MOLLE(Multicam)</t>
  </si>
  <si>
    <t>assets/images/3652m.jpg</t>
  </si>
  <si>
    <t>Бандаж разгрузочный секционный MOLLE (Черный)</t>
  </si>
  <si>
    <t>assets/images/3653.jpg</t>
  </si>
  <si>
    <t>Бандаж разгрузочный секционный MOLLE Олива</t>
  </si>
  <si>
    <t>assets/images/3653o.jpg</t>
  </si>
  <si>
    <t>Бандаж разгрузочный секционный MOLLE (Atacs FG)</t>
  </si>
  <si>
    <t>assets/images/3653w.jpg</t>
  </si>
  <si>
    <t>Бандаж разгрузочный секционный MOLLE (Multicam)</t>
  </si>
  <si>
    <t>assets/images/3653m.jpg</t>
  </si>
  <si>
    <t xml:space="preserve">Подвесная система на бедро №1 (molle) (Черный) </t>
  </si>
  <si>
    <t>assets/images/3564.jpg</t>
  </si>
  <si>
    <t>Подвесная система на бедро №1 (molle) (Олива)</t>
  </si>
  <si>
    <t>assets/images/3564o.jpg</t>
  </si>
  <si>
    <t xml:space="preserve">Подвесная система на бедро №1 (molle) (Мох) </t>
  </si>
  <si>
    <t>assets/images/3564w.jpg</t>
  </si>
  <si>
    <t xml:space="preserve">Подвесная система на бедро №1 (molle) (Цифрофлора) </t>
  </si>
  <si>
    <t>assets/images/3564c.jpg</t>
  </si>
  <si>
    <t xml:space="preserve">Подвесная система на бедро №1 (molle) (Multicam) </t>
  </si>
  <si>
    <t>assets/images/3564m.jpg</t>
  </si>
  <si>
    <t xml:space="preserve">Подвесная система на бедро №2 (molle) правая (Черная) </t>
  </si>
  <si>
    <t>assets/images/3565.jpg</t>
  </si>
  <si>
    <t>Подвесная система на бедро №2 (molle) правая (Олива)</t>
  </si>
  <si>
    <t>assets/images/3565o.jpg</t>
  </si>
  <si>
    <t>Подвесная система на бедро №2 (molle) правая (Мох)</t>
  </si>
  <si>
    <t>assets/images/3565w.jpg</t>
  </si>
  <si>
    <t>Подвесная система на бедро №2 (molle) правая (Цифрофлора)</t>
  </si>
  <si>
    <t>assets/images/3565c.jpg</t>
  </si>
  <si>
    <t>Подвесная система на бедро №2 (molle) правая (Multicam)</t>
  </si>
  <si>
    <t>assets/images/3565m.jpg</t>
  </si>
  <si>
    <t>Бандаж регулируемый молле Олива</t>
  </si>
  <si>
    <t>assets/images/3673o.jpg</t>
  </si>
  <si>
    <t>Бандаж регулируемый молле Multicam</t>
  </si>
  <si>
    <t xml:space="preserve">Подвесная система на бедро №2 (molle) левая (Олива) </t>
  </si>
  <si>
    <t>assets/images/3574.jpg</t>
  </si>
  <si>
    <t>Наплечная разгрузочная система №2 (molle) (Черный)</t>
  </si>
  <si>
    <t>assets/images/3595.jpg</t>
  </si>
  <si>
    <t>Наплечная разгрузочная система №2 (molle) (Олива)</t>
  </si>
  <si>
    <t>assets/images/3595o.jpg</t>
  </si>
  <si>
    <t xml:space="preserve">Ремень тактический 3-х точечный №1 (черный) </t>
  </si>
  <si>
    <t>assets/images/3502.jpg</t>
  </si>
  <si>
    <t>Ремень тактический 3-х точечный №1 (Олива)</t>
  </si>
  <si>
    <t>assets/images/3502o.jpg</t>
  </si>
  <si>
    <t>Ремень тактический 3-х точечный №1 (Мох)</t>
  </si>
  <si>
    <t>assets/images/3502w.jpg</t>
  </si>
  <si>
    <t>Ремень тактический 3-х точечный №1 (Цифрофлора)</t>
  </si>
  <si>
    <t>assets/images/3502c.jpg</t>
  </si>
  <si>
    <t>Ремень тактический 3-х точечный №1 (Multicam)</t>
  </si>
  <si>
    <t>assets/images/3502m.jpg</t>
  </si>
  <si>
    <t>Ремень тактический одноточечный с резиновым жгутом №1 (черный)</t>
  </si>
  <si>
    <t>assets/images/3503.jpg</t>
  </si>
  <si>
    <t xml:space="preserve">Ремень тактический одноточечный с резиновым жгутом №1 (Олива) </t>
  </si>
  <si>
    <t>assets/images/3503o.jpg</t>
  </si>
  <si>
    <t xml:space="preserve">Ремень тактический одноточечный с резиновым жгутом №2 (Черный) </t>
  </si>
  <si>
    <t>assets/images/3546.jpg</t>
  </si>
  <si>
    <t xml:space="preserve">Ремень тактический одноточечный с резиновым жгутом №2 (Олива) </t>
  </si>
  <si>
    <t>assets/images/3546o.jpg</t>
  </si>
  <si>
    <t xml:space="preserve">Ремень тактический 3-х точечный №2 (Черный) </t>
  </si>
  <si>
    <t>assets/images/3572.jpg</t>
  </si>
  <si>
    <t xml:space="preserve">Ремень тактический 3-х точечный №2 (Олива) </t>
  </si>
  <si>
    <t>assets/images/3572o.jpg</t>
  </si>
  <si>
    <t>Подсумок общего назначения горизонтальный (molle) (черный)</t>
  </si>
  <si>
    <t>assets/images/3614.jpg</t>
  </si>
  <si>
    <t>Подсумок общего назначения горизонтальный (molle) (Олива)</t>
  </si>
  <si>
    <t>assets/images/3614o.jpg</t>
  </si>
  <si>
    <t>Подсумок общего назначения горизонтальный (molle) (multicam)</t>
  </si>
  <si>
    <t>assets/images/3614m.jpg</t>
  </si>
  <si>
    <t>Подсумок транспортный многоцелевой (molle) (Черный)</t>
  </si>
  <si>
    <t>assets/images/3616.jpg</t>
  </si>
  <si>
    <t>Подсумок транспортный многоцелевой (molle) (Олива)</t>
  </si>
  <si>
    <t>assets/images/3616o.jpg</t>
  </si>
  <si>
    <t>Подсумок транспортный многоцелевой (molle) (Мультикам)</t>
  </si>
  <si>
    <t>assets/images/19116060.jpg</t>
  </si>
  <si>
    <t>Сумка для сброса магазинов увеличен. обьема (molle) (Черный)</t>
  </si>
  <si>
    <t>assets/images/3625.jpg</t>
  </si>
  <si>
    <t>Сумка для сброса магазинов увеличен. обьема (molle) (Олива)</t>
  </si>
  <si>
    <t>assets/images/3625o.jpg</t>
  </si>
  <si>
    <t>Сумка для сброса магазинов увеличен. обьема (molle) (Мультикам)</t>
  </si>
  <si>
    <t>assets/images/3625m.jpg</t>
  </si>
  <si>
    <t>Подсумок общего назначения вертикальный (molle) (Черный)</t>
  </si>
  <si>
    <t>assets/images/3628.jpg</t>
  </si>
  <si>
    <t xml:space="preserve">Подсумок общего назначения вертикальный (molle) (Олива) </t>
  </si>
  <si>
    <t>assets/images/3628o.jpg</t>
  </si>
  <si>
    <t xml:space="preserve">Подсумок общего назначения вертикальный (molle) (Мох) </t>
  </si>
  <si>
    <t>assets/images/3628w.jpg</t>
  </si>
  <si>
    <t xml:space="preserve">Подсумок общего назначения вертикальный (molle) (Цифрофлора) </t>
  </si>
  <si>
    <t>assets/images/3628c.jpg</t>
  </si>
  <si>
    <t xml:space="preserve">Подсумок общего назначения вертикальный (molle) (multicam) </t>
  </si>
  <si>
    <t>assets/images/3628m.jpg</t>
  </si>
  <si>
    <t>Подсумок утилитарный Molle Черный</t>
  </si>
  <si>
    <t>assets/images/19172000.jpg</t>
  </si>
  <si>
    <t>Подсумок утилитарный Molle Олива</t>
  </si>
  <si>
    <t>assets/images/3672o.jpg</t>
  </si>
  <si>
    <t>Подсумок утилитарный Molle Multicam</t>
  </si>
  <si>
    <t>assets/images/19172060.jpg</t>
  </si>
  <si>
    <t>Сумка техническая средняя MOLLE(Черный)</t>
  </si>
  <si>
    <t>assets/images/3589.jpg</t>
  </si>
  <si>
    <t>Сумка техническая средняя MOLLE(Олива)</t>
  </si>
  <si>
    <t>assets/images/3589o.jpg</t>
  </si>
  <si>
    <t>Сумка техническая средняя MOLLE(Multicam)</t>
  </si>
  <si>
    <t>assets/images/19189060.jpg</t>
  </si>
  <si>
    <t>Сумка техническая большая MOLLE (Черный)</t>
  </si>
  <si>
    <t>assets/images/3590.jpg</t>
  </si>
  <si>
    <t>Сумка техническая большая MOLLE (Олива)</t>
  </si>
  <si>
    <t>assets/images/3590o.jpg</t>
  </si>
  <si>
    <t>Сумка техническая большая MOLLE (Мультикам)</t>
  </si>
  <si>
    <t>Сумка под сброс магазинов (molle) (Черный)</t>
  </si>
  <si>
    <t>assets/images/3592.jpg</t>
  </si>
  <si>
    <t>Сумка под сброс магазинов (molle) (Олива)</t>
  </si>
  <si>
    <t>assets/images/3592o.jpg</t>
  </si>
  <si>
    <t>Сумка техническая большая с карманами MOLLE(Черный)</t>
  </si>
  <si>
    <t>assets/images/3594.jpg</t>
  </si>
  <si>
    <t>Сумка техническая большая с карманами MOLLE(Олива)</t>
  </si>
  <si>
    <t>assets/images/3594o.jpg</t>
  </si>
  <si>
    <t>Сумка техническая большая с карманами MOLLE(Мультикам)</t>
  </si>
  <si>
    <t>Сумка заплечная "Спутник" (молле) Черный</t>
  </si>
  <si>
    <t>assets/images/19223000.jpg</t>
  </si>
  <si>
    <t>Сумка заплечная "Спутник" (молле) Олива</t>
  </si>
  <si>
    <t>assets/images/19223020.jpg</t>
  </si>
  <si>
    <t>Сумка заплечная "Спутник" (молле) Мультикам</t>
  </si>
  <si>
    <t>assets/images/19223060.jpg</t>
  </si>
  <si>
    <t>Кобура Альфа Ярыгин с поясным креплением Черный</t>
  </si>
  <si>
    <t>assets/images/27240000.jpg</t>
  </si>
  <si>
    <t>Кобура альфа ПЯ с полицейским креплением черная</t>
  </si>
  <si>
    <t>assets/images/27242000.jpg</t>
  </si>
  <si>
    <t>Кобура альфа ПЯ с креплением краб(молле) черная</t>
  </si>
  <si>
    <t>assets/images/27241000.jpg</t>
  </si>
  <si>
    <t>Кобура Альфа ПМ с поясным креплением Черный</t>
  </si>
  <si>
    <t>assets/images/27640000.jpg</t>
  </si>
  <si>
    <t>Кобура Альфа ПМ с поясным креплением Олива</t>
  </si>
  <si>
    <t>assets/images/27640020.jpg</t>
  </si>
  <si>
    <t>Краб большой</t>
  </si>
  <si>
    <t>assets/images/3650.jpg</t>
  </si>
  <si>
    <t>Кобура оперативная горизонтальная "Агент субкомпакт" Черный</t>
  </si>
  <si>
    <t>assets/images/32404000.jpg</t>
  </si>
  <si>
    <t>Сумка наплечная для переноски пистолета №1(ткань) Черный</t>
  </si>
  <si>
    <t>assets/images/33503000.jpg</t>
  </si>
  <si>
    <t>Кобура-вкладыш Grand Power T10 №23</t>
  </si>
  <si>
    <t>assets/images/33514000.jpg</t>
  </si>
  <si>
    <t>Кобура летняя Т10, Р99,НК Р30, Вектор №16 Бежевая 50мм</t>
  </si>
  <si>
    <t>assets/images/35316105.jpg</t>
  </si>
  <si>
    <t>Кобура Grand Power T10 №9 (трасса) черный 50 мм</t>
  </si>
  <si>
    <t>assets/images/35309005.jpg</t>
  </si>
  <si>
    <t>Кобура оперативная P226 "стандарт" коричневая</t>
  </si>
  <si>
    <t>Кобура Викинг/Р226/Гроза-05/G21/G17/ПЯ</t>
  </si>
  <si>
    <t>Шнур пистолетный, витой черный</t>
  </si>
  <si>
    <t>assets/images/2930.jpg</t>
  </si>
  <si>
    <t>Шнур пистолетный, витой Олива</t>
  </si>
  <si>
    <t>assets/images/2930o.jpg</t>
  </si>
  <si>
    <t>чехол для магазина летний с пласт. Клипсой Ярыгин, АПС, Т10, Гроза-05</t>
  </si>
  <si>
    <t>Чехол 75см Сайга 20-К на молнии камуфляж</t>
  </si>
  <si>
    <t>Чехлы оружейные</t>
  </si>
  <si>
    <t>Чехол 90см Сайга 20-С на молнии камуфляж</t>
  </si>
  <si>
    <t>Кобура оперативная горизонтальная Т10</t>
  </si>
  <si>
    <t>assets/images/5321.jpg</t>
  </si>
  <si>
    <t xml:space="preserve">Кобура пласт. быстросьемная под Т10 №26 </t>
  </si>
  <si>
    <t>assets/images/5326.jpg</t>
  </si>
  <si>
    <t xml:space="preserve">Кобура пласт. быстросьемная под Walther P99QA №26 </t>
  </si>
  <si>
    <t>assets/images/5526.jpg</t>
  </si>
  <si>
    <t>Кобура поясная для пистолета Ярыгина модель №2 (закрытая с 2 ушами)</t>
  </si>
  <si>
    <t>assets/images/6302.jpg</t>
  </si>
  <si>
    <t>Кобура поясная для пистолета Ярыгина (модель №7)</t>
  </si>
  <si>
    <t>assets/images/6307.jpg</t>
  </si>
  <si>
    <t>Кобура пласт. быстросьемная под "G17" с ЛЦУ Клещ</t>
  </si>
  <si>
    <t>assets/images/6926.jpg</t>
  </si>
  <si>
    <t>assets/images/6927.jpg</t>
  </si>
  <si>
    <t>Кобура быстросъемная под ПЯ с ЛЦУ Клещ</t>
  </si>
  <si>
    <t>assets/images/7024.jpg</t>
  </si>
  <si>
    <t>Кобура полицейская под Ярыгин с ЛЦУ</t>
  </si>
  <si>
    <t>assets/images/7027.jpg</t>
  </si>
  <si>
    <t>Кобура пластиковая под ПЯ (Модель №24)</t>
  </si>
  <si>
    <t>assets/images/7224.jpg</t>
  </si>
  <si>
    <t>Кобура пластиковая под ПЯ (Модель №26)</t>
  </si>
  <si>
    <t>assets/images/7226.jpg</t>
  </si>
  <si>
    <t>Кобура пластиковая быстросъемная</t>
  </si>
  <si>
    <t>assets/images/7231.jpg</t>
  </si>
  <si>
    <t xml:space="preserve">Кобура пласт. быстросьемная с рег. накл. ПМ,ПММ №24 </t>
  </si>
  <si>
    <t>assets/images/7624.jpg</t>
  </si>
  <si>
    <t xml:space="preserve">Кобура пласт. быстросьемная под ПМ,ПММ №26 </t>
  </si>
  <si>
    <t>assets/images/7626.jpg</t>
  </si>
  <si>
    <t>Кобура пластиковая закрытая с кнопкой для ПМ, ПММ полицейская</t>
  </si>
  <si>
    <t>assets/images/7627.jpg</t>
  </si>
  <si>
    <t>Кобура пласт. быстросьемная под ПМ,ПММ с кнопкой</t>
  </si>
  <si>
    <t>assets/images/7629.jpg</t>
  </si>
  <si>
    <t>Кобура закрытая с мех фиксацией ПМ Tec Lock</t>
  </si>
  <si>
    <t>assets/images/7630.jpg</t>
  </si>
  <si>
    <t>assets/images/7631.jpg</t>
  </si>
  <si>
    <t xml:space="preserve">Кобура поясная для пистолета ОСА </t>
  </si>
  <si>
    <t>assets/images/7708.jpg</t>
  </si>
  <si>
    <t xml:space="preserve">Ремень одноточечный №3 </t>
  </si>
  <si>
    <t>assets/images/900099.jpg</t>
  </si>
  <si>
    <t>Ремень одноточечный №4</t>
  </si>
  <si>
    <t>assets/images/900098.jpg</t>
  </si>
  <si>
    <t>ССО</t>
  </si>
  <si>
    <t>ССО Панама Рипстоп Мультикам Размер 56</t>
  </si>
  <si>
    <t>ssop1mcxs</t>
  </si>
  <si>
    <t>assets/images/ssop1mc.jpg</t>
  </si>
  <si>
    <t>Панамы</t>
  </si>
  <si>
    <t>ССО Панама Рипстоп Мультикам Размер 57</t>
  </si>
  <si>
    <t>ssop1mcs</t>
  </si>
  <si>
    <t>ССО Панама Рипстоп Мультикам Размер 58</t>
  </si>
  <si>
    <t>ssop1mcm</t>
  </si>
  <si>
    <t>ССО Панама Рипстоп Мультикам Размер 59</t>
  </si>
  <si>
    <t>ssop1mcl</t>
  </si>
  <si>
    <t>ССО Панама Рипстоп Мультикам Размер 60</t>
  </si>
  <si>
    <t>ssop1mcxl</t>
  </si>
  <si>
    <t>ССО Панама Рипстоп Пограничник Размер 56</t>
  </si>
  <si>
    <t>ssop1pgxs</t>
  </si>
  <si>
    <t>assets/images/ssop1pg.jpg</t>
  </si>
  <si>
    <t>ССО Панама Рипстоп Пограничник Размер 57</t>
  </si>
  <si>
    <t>ssop1pgs</t>
  </si>
  <si>
    <t>ССО Панама Рипстоп Пограничник Размер 58</t>
  </si>
  <si>
    <t>ssop1pgm</t>
  </si>
  <si>
    <t>ССО Панама Рипстоп Пограничник Размер 59</t>
  </si>
  <si>
    <t>ssop1pgl</t>
  </si>
  <si>
    <t>ССО Панама Рипстоп Пограничник Размер 60</t>
  </si>
  <si>
    <t>ssop1pgxl</t>
  </si>
  <si>
    <t>ССО Панама Рипстоп СС-Лето Размер 56</t>
  </si>
  <si>
    <t>ssop1ssxs</t>
  </si>
  <si>
    <t>СС-лето</t>
  </si>
  <si>
    <t>assets/images/ssop1ss.jpg</t>
  </si>
  <si>
    <t>ССО Панама Рипстоп СС-Лето Размер 57</t>
  </si>
  <si>
    <t>ssop1sss</t>
  </si>
  <si>
    <t>ССО Панама Рипстоп СС-Лето Размер 58</t>
  </si>
  <si>
    <t>ssop1ssm</t>
  </si>
  <si>
    <t>ССО Панама Рипстоп СС-Лето Размер 59</t>
  </si>
  <si>
    <t>ssop1ssl</t>
  </si>
  <si>
    <t>ССО Панама Рипстоп СС-Лето Размер 60</t>
  </si>
  <si>
    <t>ssop1ssxl</t>
  </si>
  <si>
    <t>ССО Панама Хаки Размер 56</t>
  </si>
  <si>
    <t>ssop2khxs</t>
  </si>
  <si>
    <t>хаки</t>
  </si>
  <si>
    <t>assets/images/ssop2kh.jpg</t>
  </si>
  <si>
    <t>ССО Панама Хаки Размер 57</t>
  </si>
  <si>
    <t>ssop2khs</t>
  </si>
  <si>
    <t>ССО Панама Хаки Размер 58</t>
  </si>
  <si>
    <t>ssop2khm</t>
  </si>
  <si>
    <t>ССО Панама Хаки Размер 59</t>
  </si>
  <si>
    <t>ssop2khl</t>
  </si>
  <si>
    <t>ССО Панама Хаки Размер 60</t>
  </si>
  <si>
    <t>ssop2khxl</t>
  </si>
  <si>
    <t>ССО Кепи US СС-лето размер 57</t>
  </si>
  <si>
    <t>ssoussss</t>
  </si>
  <si>
    <t>assets/images/ssousss.jpg</t>
  </si>
  <si>
    <t>ССО Кепи US СС-лето размер 58</t>
  </si>
  <si>
    <t>ssousssm</t>
  </si>
  <si>
    <t>ССО Кепи US СС-лето размер 59</t>
  </si>
  <si>
    <t>ssousssl</t>
  </si>
  <si>
    <t>ССО Бейсболка Multicam</t>
  </si>
  <si>
    <t>ssobbkmc</t>
  </si>
  <si>
    <t>assets/images/ssobbkmc.jpg</t>
  </si>
  <si>
    <t>Одежда</t>
  </si>
  <si>
    <t>ССО Горка-Е СС-Лето Размер 48-4</t>
  </si>
  <si>
    <t>ssogess484</t>
  </si>
  <si>
    <t>assets/images/ssogess.jpg</t>
  </si>
  <si>
    <t>ССО Горка-Е СС-Лето Размер 50-3</t>
  </si>
  <si>
    <t>ssogess503</t>
  </si>
  <si>
    <t>ССО Горка-Е СС-Лето Размер 52-4</t>
  </si>
  <si>
    <t>ssogess524</t>
  </si>
  <si>
    <t>ССО Горка-Е СС-Лето Размер 54-4</t>
  </si>
  <si>
    <t>ssogess544</t>
  </si>
  <si>
    <t>ССО Горка-Е СС-Осень Размер 48-4</t>
  </si>
  <si>
    <t>ssogesso484</t>
  </si>
  <si>
    <t>СС-осень</t>
  </si>
  <si>
    <t>ССО Горка-Е СС-Осень Размер 50-5</t>
  </si>
  <si>
    <t>ssogesso505</t>
  </si>
  <si>
    <t>ССО Партизан масккостюм СС-Лето Размер 46-3</t>
  </si>
  <si>
    <t>ssopzss463</t>
  </si>
  <si>
    <t>assets/images/ssopzss.jpg</t>
  </si>
  <si>
    <t>ССО Партизан масккостюм СС-Лето Размер 48-3</t>
  </si>
  <si>
    <t>ssopzss483</t>
  </si>
  <si>
    <t>ССО Партизан масккостюм СС-Лето Размер 48-4</t>
  </si>
  <si>
    <t>ssopzss484</t>
  </si>
  <si>
    <t>ССО Партизан масккостюм СС-Лето Размер 48-5</t>
  </si>
  <si>
    <t>ssopzss485</t>
  </si>
  <si>
    <t>ССО Партизан масккостюм СС-Лето Размер 50-4</t>
  </si>
  <si>
    <t>ssopzss504</t>
  </si>
  <si>
    <t>ССО Партизан масккостюм СС-Лето Размер 52-4</t>
  </si>
  <si>
    <t>ssopzss524</t>
  </si>
  <si>
    <t>ССО Партизан масккостюм СС-Лето Размер 52-5</t>
  </si>
  <si>
    <t>ssopzss525</t>
  </si>
  <si>
    <t>ССО Партизан масккостюм СС-Лето Размер 54-4</t>
  </si>
  <si>
    <t>ssopzss544</t>
  </si>
  <si>
    <t>ССО Партизан масккостюм СС-Лето Размер 54-5</t>
  </si>
  <si>
    <t>ssopzss545</t>
  </si>
  <si>
    <t>ССО Партизан М 2х-сторонний СС-Лето/Осень Размер 48-4</t>
  </si>
  <si>
    <t>ssopzmss484</t>
  </si>
  <si>
    <t>assets/images/ssopzmss.jpg</t>
  </si>
  <si>
    <t>ССО Партизан М 2х-сторонний СС-Лето/Осень Размер 52-4</t>
  </si>
  <si>
    <t>ssopzmss524</t>
  </si>
  <si>
    <t>ССО Партизан М 2х-сторонний СС-Лето/Осень Размер 52-5</t>
  </si>
  <si>
    <t>ssopzmss525</t>
  </si>
  <si>
    <t>ССО Партизан М 2х-сторонний СС-Лето/Осень Размер 56-5</t>
  </si>
  <si>
    <t>ssopzmss565</t>
  </si>
  <si>
    <t>Аммуниция</t>
  </si>
  <si>
    <t>ССО СМЕРШ АК комплект Олива</t>
  </si>
  <si>
    <t>SSOSMERSH1</t>
  </si>
  <si>
    <t>assets/images/ssosmersh1.jpg</t>
  </si>
  <si>
    <t>ССО СМЕРШ АК комплект Цифрофлора</t>
  </si>
  <si>
    <t>SSOSMERSHCF</t>
  </si>
  <si>
    <t>assets/images/ssosmershcf.jpg</t>
  </si>
  <si>
    <t>ССО СМЕРШ АК комплект Multicam</t>
  </si>
  <si>
    <t>SSOSMERSHMC</t>
  </si>
  <si>
    <t>assets/images/ssosmershmc.jpg</t>
  </si>
  <si>
    <t>ССО Нерпа жилет тактический Олива</t>
  </si>
  <si>
    <t>assets/images/ssonrp1.jpg</t>
  </si>
  <si>
    <t>ССО Легат нагрудная основа Олива</t>
  </si>
  <si>
    <t>assets/images/ssolgt1.jpg</t>
  </si>
  <si>
    <t>ССО Лазутчик сумка нагрудная Олива</t>
  </si>
  <si>
    <t>assets/images/ssolzk1.jpg</t>
  </si>
  <si>
    <t>ССО Егерь сумка нагрудная Олива</t>
  </si>
  <si>
    <t>assets/images/ssoegr1.jpg</t>
  </si>
  <si>
    <t>ССО Кондор рюкзак Олива</t>
  </si>
  <si>
    <t>SSOKNR1</t>
  </si>
  <si>
    <t>assets/images/ssoknr1.jpg</t>
  </si>
  <si>
    <t>ССО Бобер рюкзак штурмовой Олива</t>
  </si>
  <si>
    <t>assets/images/ssobbr1.jpg</t>
  </si>
  <si>
    <t>ССО Бобер М рюкзак штурмовой модернизированный Цифрофлора</t>
  </si>
  <si>
    <t>assets/images/ssobbm1.jpg</t>
  </si>
  <si>
    <t>ССО Адлер рюкзак патрульный, 30л Цифрофлора</t>
  </si>
  <si>
    <t>assets/images/ssoadl1.jpg</t>
  </si>
  <si>
    <t>ССО РД-99 рюкзак боевой, 30л Олива</t>
  </si>
  <si>
    <t xml:space="preserve">ССО Подсумок на 4 магазина АК открытый Molle  Олива</t>
  </si>
  <si>
    <t>ssoak4mod</t>
  </si>
  <si>
    <t>assets/images/ssoak4mod.jpg</t>
  </si>
  <si>
    <t xml:space="preserve">ССО Подсумок на 2 магазина АК Molle  Олива</t>
  </si>
  <si>
    <t>assets/images/ssoak2mod.jpg</t>
  </si>
  <si>
    <t xml:space="preserve">ССО Подсумок на 2 магазина СВД Molle  Олива</t>
  </si>
  <si>
    <t>assets/images/ssosvd2mod.jpg</t>
  </si>
  <si>
    <t xml:space="preserve">ССО Подсумок на 1 магазин AK открытый Molle  Олива</t>
  </si>
  <si>
    <t>ssoak1mod</t>
  </si>
  <si>
    <t>assets/images/ssoak1mod.jpg</t>
  </si>
  <si>
    <t xml:space="preserve">ССО Подсумок на 4 магазинf AK-103 Molle  Олива</t>
  </si>
  <si>
    <t>assets/images/ssoak4762mod.jpg</t>
  </si>
  <si>
    <t>ССО Планшет нарукавный Олива</t>
  </si>
  <si>
    <t>ssoplanod</t>
  </si>
  <si>
    <t>assets/images/ssonkl1.jpg</t>
  </si>
  <si>
    <t>ССО наколенники Олива</t>
  </si>
  <si>
    <t>ssonkl1</t>
  </si>
  <si>
    <t>assets/images/ssoplanod.jpg</t>
  </si>
  <si>
    <t>ССО Ремень специальный</t>
  </si>
  <si>
    <t>ssormn1</t>
  </si>
  <si>
    <t>assets/images/ssormn1.jpg</t>
  </si>
  <si>
    <t>ССО Коврик для сидения</t>
  </si>
  <si>
    <t>ssoptt1</t>
  </si>
  <si>
    <t>assets/images/ssoptt1.jpg</t>
  </si>
  <si>
    <t>Техинком</t>
  </si>
  <si>
    <t>Боевой нагрудник БНЗ (чехол) цифрофлора</t>
  </si>
  <si>
    <t>teh2526c</t>
  </si>
  <si>
    <t>assets/images/teh2526c.jpg</t>
  </si>
  <si>
    <t>Подсумок для радиостанции большой цифрофлора</t>
  </si>
  <si>
    <t>teh2523c</t>
  </si>
  <si>
    <t>assets/images/teh2523c.jpg</t>
  </si>
  <si>
    <t>Подсумок для радиостанции малый цифрофлора</t>
  </si>
  <si>
    <t>teh2524c</t>
  </si>
  <si>
    <t>assets/images/teh2524c.jpg</t>
  </si>
  <si>
    <t>Кобура универсальная правая цифрофлора</t>
  </si>
  <si>
    <t>teh4635c</t>
  </si>
  <si>
    <t>assets/images/teh4635c.jpg</t>
  </si>
  <si>
    <t>Подсумок на 2 магазина СВД/ВСС цифрофлора</t>
  </si>
  <si>
    <t>teh2500c</t>
  </si>
  <si>
    <t>assets/images/teh2500c.jpg</t>
  </si>
  <si>
    <t>Подсумок на 2 магазина СВД/ВСС олива</t>
  </si>
  <si>
    <t>teh2500o</t>
  </si>
  <si>
    <t>assets/images/teh2500o.jpg</t>
  </si>
  <si>
    <t>Подсумок на гранату РГО/РГН/РГД-5/Ф-1 цифрофлора</t>
  </si>
  <si>
    <t>teh2461c</t>
  </si>
  <si>
    <t>assets/images/teh2461c.jpg</t>
  </si>
  <si>
    <t>Подсумок на гранату РГО/РГН/РГД-5/Ф-1 черный</t>
  </si>
  <si>
    <t>teh2461b</t>
  </si>
  <si>
    <t>assets/images/teh2461b.jpg</t>
  </si>
  <si>
    <t>Подсумок на гранату РГО/РГН/РГД-5/Ф-1 олива</t>
  </si>
  <si>
    <t>teh2461o</t>
  </si>
  <si>
    <t>assets/images/teh2461o.jpg</t>
  </si>
  <si>
    <t>Подсумок для РДГ-2 олива</t>
  </si>
  <si>
    <t>teh0565o</t>
  </si>
  <si>
    <t>assets/images/teh0565o.jpg</t>
  </si>
  <si>
    <t>Макет бронежилета 6Б13 цифрофлора</t>
  </si>
  <si>
    <t>teh2528c</t>
  </si>
  <si>
    <t>ММГ</t>
  </si>
  <si>
    <t>assets/images/teh2528c.jpg</t>
  </si>
  <si>
    <t>Чехол для гидратора цифрофлора</t>
  </si>
  <si>
    <t>teh0549c</t>
  </si>
  <si>
    <t>assets/images/teh0549c.jpg</t>
  </si>
  <si>
    <t>Подсумок утилитарный вертикальный цифрофлора</t>
  </si>
  <si>
    <t>teh2487c</t>
  </si>
  <si>
    <t>assets/images/teh2487c.jpg</t>
  </si>
  <si>
    <t>Подсумок на 2 магазина АК/АК-74 цифрофлора</t>
  </si>
  <si>
    <t>teh2482c</t>
  </si>
  <si>
    <t>assets/images/teh2482c.jpg</t>
  </si>
  <si>
    <t>Подсумок на 2 пистолетных магазина цифрофлора</t>
  </si>
  <si>
    <t>teh2504c</t>
  </si>
  <si>
    <t>assets/images/teh2504c.jpg</t>
  </si>
  <si>
    <t>Ранец боевой(сухарная сумка) цифрофлора</t>
  </si>
  <si>
    <t>teh2477c</t>
  </si>
  <si>
    <t>assets/images/teh2477c.jpg</t>
  </si>
  <si>
    <t>Рюкзак тактический 50л цифрофлора</t>
  </si>
  <si>
    <t>tehpktk50</t>
  </si>
  <si>
    <t>assets/images/tehpktk50.jpg</t>
  </si>
  <si>
    <t>Хольстер</t>
  </si>
  <si>
    <t>Хольстер чехол охотничий КМФ 75см</t>
  </si>
  <si>
    <t>HLS75kmf</t>
  </si>
  <si>
    <t>assets/images/hls75kmf.jpg</t>
  </si>
  <si>
    <t>Хольстер чехол охотничий черный 75см</t>
  </si>
  <si>
    <t>HLS75bk</t>
  </si>
  <si>
    <t>assets/images/hls75bk.jpg</t>
  </si>
  <si>
    <t>Хольстер чехол охотничий КМФ 90см</t>
  </si>
  <si>
    <t>HLS90kmf</t>
  </si>
  <si>
    <t>assets/images/hls90kmf.jpg</t>
  </si>
  <si>
    <t>Хольстер чехол охотничий черный 90см</t>
  </si>
  <si>
    <t>HLS90bk</t>
  </si>
  <si>
    <t>assets/images/hls90bk.jpg</t>
  </si>
  <si>
    <t>Хольстер чехол охотничий КМФ 100см</t>
  </si>
  <si>
    <t>HLS100kmf</t>
  </si>
  <si>
    <t>assets/images/hls100kmf.jpg</t>
  </si>
  <si>
    <t>Хольстер чехол охотничий черный 100см</t>
  </si>
  <si>
    <t>hls100bk</t>
  </si>
  <si>
    <t>assets/images/hls100bk.jpg</t>
  </si>
  <si>
    <t>Хольстер чехол охотничий черный 125см</t>
  </si>
  <si>
    <t>HLS125bk</t>
  </si>
  <si>
    <t>assets/images/hls125bk.jpg</t>
  </si>
  <si>
    <t>Хольстер чехол охотничий черный 125см (с оптикой)</t>
  </si>
  <si>
    <t>HLS125bko</t>
  </si>
  <si>
    <t>Wartech</t>
  </si>
  <si>
    <t>Wartech подсумок СВД ЕМР</t>
  </si>
  <si>
    <t>WTSVDEMR</t>
  </si>
  <si>
    <t>assets/images/wtsvdemr.jpg</t>
  </si>
  <si>
    <t>сувенирка</t>
  </si>
  <si>
    <t>Нож тренировочный Cold Steel Loredo</t>
  </si>
  <si>
    <t>CSLB</t>
  </si>
  <si>
    <t xml:space="preserve">Cold Steel </t>
  </si>
  <si>
    <t>Ножи</t>
  </si>
  <si>
    <t>assets/images/cslb.jpg</t>
  </si>
  <si>
    <t>Нож тренировочный Штык-Т</t>
  </si>
  <si>
    <t>ShtikT</t>
  </si>
  <si>
    <t>assets/images/shtikt.jpg</t>
  </si>
  <si>
    <t>Нож тренировочный Кортик-Т</t>
  </si>
  <si>
    <t>KortikT</t>
  </si>
  <si>
    <t>assets/images/kortikt.jpg</t>
  </si>
  <si>
    <t>Пластиковый нож и ножны M-37K черный</t>
  </si>
  <si>
    <t>M37K</t>
  </si>
  <si>
    <t>assets/images/m37k.jpg</t>
  </si>
  <si>
    <t>Пластиковый нож и ножны M-37K Тан</t>
  </si>
  <si>
    <t>M37KT</t>
  </si>
  <si>
    <t>assets/images/m37kt.jpg</t>
  </si>
  <si>
    <t>Пластиковый нож и ножны K-141</t>
  </si>
  <si>
    <t>K141</t>
  </si>
  <si>
    <t>assets/images/k141.jpg</t>
  </si>
  <si>
    <t>Штык-нож М9 с ножнами(пластик)</t>
  </si>
  <si>
    <t>M9knife</t>
  </si>
  <si>
    <t>assets/images/m9knife.jpg</t>
  </si>
  <si>
    <t>Пластиковый нож в ассортименте</t>
  </si>
  <si>
    <t>Pknife</t>
  </si>
  <si>
    <t>assets/images/pknife.jpg</t>
  </si>
  <si>
    <t>assets/images/pknife-1.jpg</t>
  </si>
  <si>
    <t>assets/images/pknife-2.jpg</t>
  </si>
  <si>
    <t>Кукри 1</t>
  </si>
  <si>
    <t>kukri1</t>
  </si>
  <si>
    <t>assets/images/kukri1.jpg</t>
  </si>
  <si>
    <t>Кукри 2 прямой</t>
  </si>
  <si>
    <t>kukri2</t>
  </si>
  <si>
    <t>assets/images/kukri2.jpg</t>
  </si>
  <si>
    <t>нож-кастет</t>
  </si>
  <si>
    <t>kastet</t>
  </si>
  <si>
    <t>assets/images/kastet.jpg</t>
  </si>
  <si>
    <t>Нож складной MAGNUM</t>
  </si>
  <si>
    <t>MAGNUM</t>
  </si>
  <si>
    <t>ACRCHONT</t>
  </si>
  <si>
    <t>assets/images/magnum.jpg</t>
  </si>
  <si>
    <t>Мультитул ARCHONT</t>
  </si>
  <si>
    <t>ARCHONT</t>
  </si>
  <si>
    <t>CRKT</t>
  </si>
  <si>
    <t>assets/images/archont.jpg</t>
  </si>
  <si>
    <t xml:space="preserve">EAT'N'TOOL </t>
  </si>
  <si>
    <t>EATNTOOL</t>
  </si>
  <si>
    <t>assets/images/eatntool.jpg</t>
  </si>
  <si>
    <t>ММГ штык-ножа АКМ 6х4</t>
  </si>
  <si>
    <t>mmg6x4</t>
  </si>
  <si>
    <t>ТОЧИЛКА ДЛЯ НОЖЕЙ OLIV</t>
  </si>
  <si>
    <t>assets/images/15445000.jpg</t>
  </si>
  <si>
    <t>ХИС 6» в ассортименте</t>
  </si>
  <si>
    <t>HIS</t>
  </si>
  <si>
    <t>Illumiglow</t>
  </si>
  <si>
    <t>Брелоки</t>
  </si>
  <si>
    <t>assets/images/his.jpg</t>
  </si>
  <si>
    <t>Наклейка авто AIRSOFTGUN.NNOV.RU</t>
  </si>
  <si>
    <t>ASGNNOV</t>
  </si>
  <si>
    <t>assets/images/asgnnov.jpg</t>
  </si>
  <si>
    <t>БРЕЛОК РЕВОЛЬВЕР</t>
  </si>
  <si>
    <t>BREVOLVER</t>
  </si>
  <si>
    <t>assets/images/brevolver.jpg</t>
  </si>
  <si>
    <t>БРЕЛОК МАУЗЕР</t>
  </si>
  <si>
    <t>BMAUSER</t>
  </si>
  <si>
    <t>assets/images/bmauser.jpg</t>
  </si>
  <si>
    <t>БРЕЛОК ПМ</t>
  </si>
  <si>
    <t>BPM</t>
  </si>
  <si>
    <t>assets/images/bpm.jpg</t>
  </si>
  <si>
    <t>БРЕЛОК "AK-47", 7.62 x 39, код Max Fuchs 28249</t>
  </si>
  <si>
    <t>assets/images/28249.jpg</t>
  </si>
  <si>
    <t>БРЕЛОК "AK-47", silber, 7.62 x 39, код Max Fuchs 28250</t>
  </si>
  <si>
    <t>assets/images/28250.jpg</t>
  </si>
  <si>
    <t>БРАСЛЕТ PARACORD Woodland код ROTHCO 928</t>
  </si>
  <si>
    <t>R978</t>
  </si>
  <si>
    <t>Жетоны и браслеты</t>
  </si>
  <si>
    <t>assets/images/r978.jpg</t>
  </si>
  <si>
    <t>БРАСЛЕТ PARACORD OLIVE код ROTHCO 926</t>
  </si>
  <si>
    <t>R926</t>
  </si>
  <si>
    <t>assets/images/r926.jpg</t>
  </si>
  <si>
    <t>БРАСЛЕТ PARACORD OLIVE DRAB AND BLACK код ROTHCO 921</t>
  </si>
  <si>
    <t>R921</t>
  </si>
  <si>
    <t>assets/images/r921.jpg</t>
  </si>
  <si>
    <t>ЛИЧНЫЙ ЖЕТОН US с цепочкой, серебристый</t>
  </si>
  <si>
    <t>Серебристый</t>
  </si>
  <si>
    <t>assets/images/16313000.jpg</t>
  </si>
  <si>
    <t>ЛИЧНЫЙ ЖЕТОН US с цепочкой и резинкой, серебристый</t>
  </si>
  <si>
    <t>assets/images/16311018.jpg</t>
  </si>
  <si>
    <t>ЛИЧНЫЙ ЖЕТОН Bundeswer с цепочкой и резинкой, серебристый</t>
  </si>
  <si>
    <t>assets/images/16310000.jpg</t>
  </si>
  <si>
    <t>ЛИЧНЫЙ ЖЕТОН Italy с цепочкой и резинкой, серебристый</t>
  </si>
  <si>
    <t>assets/images/16317000.jpg</t>
  </si>
  <si>
    <t>Журнал Airsoftmag № 7</t>
  </si>
  <si>
    <t>AIRSOFTMAG</t>
  </si>
  <si>
    <t>Airsoftmag</t>
  </si>
  <si>
    <t>Журналы</t>
  </si>
  <si>
    <t>assets/images/airsoftmag.jpg</t>
  </si>
  <si>
    <t>Свисток серебристый</t>
  </si>
  <si>
    <t>whistleS</t>
  </si>
  <si>
    <t>assets/images/whistles.jpg</t>
  </si>
  <si>
    <t>Подсумок ВМ Кожа репарационный</t>
  </si>
  <si>
    <t>Repro1</t>
  </si>
  <si>
    <t>assets/images/repro1.jpg</t>
  </si>
  <si>
    <t>Подсумок Gew98 WH, репро MIL-35</t>
  </si>
  <si>
    <t>mil35</t>
  </si>
  <si>
    <t>assets/images/mil35.jpg</t>
  </si>
  <si>
    <t>ММГ патрона 9*18 ПМ</t>
  </si>
  <si>
    <t>patron1</t>
  </si>
  <si>
    <t>assets/images/patron1.jpg</t>
  </si>
  <si>
    <t>ММГ патрона 5.45*39 АК74</t>
  </si>
  <si>
    <t>patron2</t>
  </si>
  <si>
    <t>assets/images/patron2.jpg</t>
  </si>
  <si>
    <t>ММГ патрона 7.62*39 АК</t>
  </si>
  <si>
    <t>patron3</t>
  </si>
  <si>
    <t>assets/images/patron3.jpg</t>
  </si>
  <si>
    <t>ММГ патрона 7.62*54 СВД</t>
  </si>
  <si>
    <t>patron4</t>
  </si>
  <si>
    <t>assets/images/patron4.jpg</t>
  </si>
  <si>
    <t>ММГ магазина АК-74 Черный</t>
  </si>
  <si>
    <t>AK74MAG</t>
  </si>
  <si>
    <t>assets/images/ak74mag.jpg</t>
  </si>
  <si>
    <t>ММГ магазина АК-74 Бакелит</t>
  </si>
  <si>
    <t>AK74MAGB</t>
  </si>
  <si>
    <t>assets/images/ak74magb.jpg</t>
  </si>
  <si>
    <t>ММГ магазина АКМ Сталь</t>
  </si>
  <si>
    <t>AKMAG</t>
  </si>
  <si>
    <t>assets/images/akmag.jpg</t>
  </si>
  <si>
    <t>ММГ магазина АКМ Бакелит</t>
  </si>
  <si>
    <t>AKMMAG</t>
  </si>
  <si>
    <t>assets/images/akmmag.jpg</t>
  </si>
  <si>
    <t>ММГ магазина РПК Сталь</t>
  </si>
  <si>
    <t>RPKMAG</t>
  </si>
  <si>
    <t>assets/images/rpkmag.jpg</t>
  </si>
  <si>
    <t>ММГ магазина РПК74 Бакелит</t>
  </si>
  <si>
    <t>RPK74MAG</t>
  </si>
  <si>
    <t>assets/images/rpk74mag.jpg</t>
  </si>
  <si>
    <t>ММГ магазина СВД</t>
  </si>
  <si>
    <t>SVDMAG</t>
  </si>
  <si>
    <t>assets/images/svdmag.jpg</t>
  </si>
  <si>
    <t>ММГ АК-105</t>
  </si>
  <si>
    <t>mmg105</t>
  </si>
  <si>
    <t>assets/images/mmgak105.jpg</t>
  </si>
  <si>
    <t>ММГ РПК74М</t>
  </si>
  <si>
    <t>MMGRPK74M</t>
  </si>
  <si>
    <t>assets/images/mmgrpk74m.jpg</t>
  </si>
  <si>
    <t>Пенал АК ЗИП</t>
  </si>
  <si>
    <t>penal</t>
  </si>
  <si>
    <t>assets/images/penal.jpg</t>
  </si>
  <si>
    <t>НПО АЕГ Макет баллистического щита Вант-ВМ</t>
  </si>
  <si>
    <t>vant</t>
  </si>
  <si>
    <t>NPO AEG</t>
  </si>
  <si>
    <t>assets/images/vant.jpg</t>
  </si>
  <si>
    <t>Чехлы</t>
  </si>
  <si>
    <t>ЧЕХОЛ Guarder 28" B-14</t>
  </si>
  <si>
    <t>B14</t>
  </si>
  <si>
    <t>assets/images/b14.jpg</t>
  </si>
  <si>
    <t>КЕЙС-СУМКА ПИСТОЛЕТНЫЙ, schwarz, код Max Fuchs 30771A</t>
  </si>
  <si>
    <t>30771A</t>
  </si>
  <si>
    <t>assets/images/30771a.jpg</t>
  </si>
  <si>
    <t>КЕЙС ПИСТОЛЕТНЫЙ МЯГКИЙ SCHWARZ код sturm 16194102</t>
  </si>
  <si>
    <t>assets/images/16194102.jpg</t>
  </si>
  <si>
    <t>Чехол оружейный с лямками 85см Олива</t>
  </si>
  <si>
    <t>WS20051G</t>
  </si>
  <si>
    <t>assets/images/ws20051g.jpg</t>
  </si>
  <si>
    <t>Чехол оружейный с лямками 85см Черный</t>
  </si>
  <si>
    <t>WS20051B</t>
  </si>
  <si>
    <t>assets/images/ws20051b.jpg</t>
  </si>
  <si>
    <t>Чехол оружейный с лямками 100см Черный</t>
  </si>
  <si>
    <t>WS20052B</t>
  </si>
  <si>
    <t>Чехол оружейный с лямками 120см Черный</t>
  </si>
  <si>
    <t>WS20053B</t>
  </si>
  <si>
    <t>Чехол оружейный с лямками 120см Олива</t>
  </si>
  <si>
    <t>WS20053G</t>
  </si>
  <si>
    <t>REDHEAD чехол оружейный</t>
  </si>
  <si>
    <t>RH2774</t>
  </si>
  <si>
    <t>CB</t>
  </si>
  <si>
    <t>REDHEAD</t>
  </si>
  <si>
    <t>assets/images/rh2774.jpg</t>
  </si>
  <si>
    <t>MIL-TEC РЮКЗАК С ГИДРАТОРОМ 3,0L OLIV</t>
  </si>
  <si>
    <t>assets/images/14539001.jpg</t>
  </si>
  <si>
    <t>Max Fuchs РЮКЗАК-СУМКА "MOLLE", 30 x 35 x 9 cm, coyote tan</t>
  </si>
  <si>
    <t>30697R</t>
  </si>
  <si>
    <t>MHF</t>
  </si>
  <si>
    <t>assets/images/30697r.jpg</t>
  </si>
  <si>
    <t>Питьевая система (гидратор) CHN Олива</t>
  </si>
  <si>
    <t>CHN</t>
  </si>
  <si>
    <t>assets/images/chn.jpg</t>
  </si>
  <si>
    <t>КОМИССИЯ</t>
  </si>
  <si>
    <t>Мина лепесток учебная</t>
  </si>
  <si>
    <t>lepest</t>
  </si>
  <si>
    <t>Разное</t>
  </si>
  <si>
    <t>Комиссионка</t>
  </si>
  <si>
    <t>assets/images/lepest.jpg</t>
  </si>
  <si>
    <t>ICS CXP-08 комиссия</t>
  </si>
  <si>
    <t>COMM1</t>
  </si>
  <si>
    <t xml:space="preserve">Привод,  магазин. </t>
  </si>
  <si>
    <t>assets/images/comm1.jpg</t>
  </si>
  <si>
    <t>Scorpi нагрудник MOLLE OD</t>
  </si>
  <si>
    <t>COMM2</t>
  </si>
  <si>
    <t xml:space="preserve">Привод,  магазин</t>
  </si>
  <si>
    <t>assets/images/comm2.jpg</t>
  </si>
  <si>
    <t>g36c комиссия</t>
  </si>
  <si>
    <t>comm3</t>
  </si>
  <si>
    <t>assets/images/comm3.jpg</t>
  </si>
  <si>
    <t>US Style original ACU налокотники широкие</t>
  </si>
  <si>
    <t>Comm4</t>
  </si>
  <si>
    <t>assets/images/comm4.jpg</t>
  </si>
  <si>
    <t>LCT Витязь СН комисия</t>
  </si>
  <si>
    <t>comm5</t>
  </si>
  <si>
    <t>assets/images/comm5.jpg</t>
  </si>
  <si>
    <t>CM040 комиссия</t>
  </si>
  <si>
    <t>comm6</t>
  </si>
  <si>
    <t>assets/images/comm6.jpg</t>
  </si>
  <si>
    <t>НПО АЕГ ВСС(2012г) комиссия</t>
  </si>
  <si>
    <t>comm7</t>
  </si>
  <si>
    <t>Автомат, 2 механическим магазина, акб, з/у, лоадер</t>
  </si>
  <si>
    <t>Сталь, пластик</t>
  </si>
  <si>
    <t>assets/images/comm7.jpg</t>
  </si>
  <si>
    <t xml:space="preserve">БН-3 бинокль ночной  2 поколение.</t>
  </si>
  <si>
    <t>comm8</t>
  </si>
  <si>
    <t>Бинокль, чехол</t>
  </si>
  <si>
    <t>assets/images/comm8.jpg</t>
  </si>
  <si>
    <t>Сyma AIMS комиссия</t>
  </si>
  <si>
    <t>comm9</t>
  </si>
  <si>
    <t>assets/images/comm9.jpg</t>
  </si>
  <si>
    <t xml:space="preserve"> G36 комиссия</t>
  </si>
  <si>
    <t>comm10</t>
  </si>
  <si>
    <t>assets/images/comm10.jpg</t>
  </si>
  <si>
    <t>PSO-1 комиссия</t>
  </si>
  <si>
    <t>comm11</t>
  </si>
  <si>
    <t>assets/images/comm11.jpg</t>
  </si>
  <si>
    <t>ЗУ CYMA</t>
  </si>
  <si>
    <t>comm12</t>
  </si>
  <si>
    <t>assets/images/comm12.jpg</t>
  </si>
  <si>
    <t>Сумрак</t>
  </si>
  <si>
    <t>comm13</t>
  </si>
  <si>
    <t>assets/images/comm13.jpg</t>
  </si>
  <si>
    <t>ППШ ARES АКЦИЯ</t>
  </si>
  <si>
    <t>comm14</t>
  </si>
  <si>
    <t>assets/images/comm14.jpg</t>
  </si>
  <si>
    <t>comm15</t>
  </si>
  <si>
    <t>assets/images/comm15.jpg</t>
  </si>
  <si>
    <t>comm16</t>
  </si>
  <si>
    <t>assets/images/comm16.jpg</t>
  </si>
  <si>
    <t>comm17</t>
  </si>
  <si>
    <t>assets/images/comm17.jpg</t>
  </si>
  <si>
    <t>Зарядное устройство базовое</t>
  </si>
  <si>
    <t>zubaza</t>
  </si>
  <si>
    <t>assets/images/comm18.jpg</t>
  </si>
  <si>
    <t>AKBBAZA</t>
  </si>
  <si>
    <t>assets/images/comm19.jpg</t>
  </si>
  <si>
    <t>Шомпол пластиковый</t>
  </si>
  <si>
    <t>rod</t>
  </si>
  <si>
    <t>assets/images/comm20.jpg</t>
  </si>
  <si>
    <t>END</t>
  </si>
  <si>
    <t>DICE ДАЙС</t>
  </si>
  <si>
    <t>Дайс клавиша переключателя огня АК</t>
  </si>
  <si>
    <t>Dicepro</t>
  </si>
  <si>
    <t>Дайс Адаптер для установки тел. приклада на АКС74</t>
  </si>
  <si>
    <t>DICEAD74</t>
  </si>
  <si>
    <t>Дайс штифт крепления ствола АК</t>
  </si>
  <si>
    <t>DICEPINAK</t>
  </si>
  <si>
    <t>Дайс Рукоять Тормикс на затвор АК</t>
  </si>
  <si>
    <t>DICETORMIX</t>
  </si>
  <si>
    <t>Дайс Переходник с 22 на 14 резьбу</t>
  </si>
  <si>
    <t>DICE2214</t>
  </si>
  <si>
    <t>Пламягаситель ПГ "Болгарин" </t>
  </si>
  <si>
    <t>bolgarin</t>
  </si>
  <si>
    <t>ГРОМ Кочевник (дюраль) пескоструйный</t>
  </si>
  <si>
    <t>GROMKOCH1</t>
  </si>
  <si>
    <t>ГРОМ Кочевник (дюраль) крашеный</t>
  </si>
  <si>
    <t>GROMKOCH2</t>
  </si>
  <si>
    <t>ГРОМ ПБС-1 (дюраль)</t>
  </si>
  <si>
    <t>GROMPBS1</t>
  </si>
  <si>
    <t>Гром ДТК ЦСН</t>
  </si>
  <si>
    <t>gromdtk</t>
  </si>
  <si>
    <t>Гром ДТК SRVV</t>
  </si>
  <si>
    <t>gromsrvv</t>
  </si>
  <si>
    <t>Гром ТГП-А</t>
  </si>
  <si>
    <t>GROMTGPA</t>
  </si>
  <si>
    <t>Гром цевье-накладка RIS на ВАЛ/ВСС Страж-1</t>
  </si>
  <si>
    <t>GROMSTR1</t>
  </si>
  <si>
    <t>Жетон Полигон52</t>
  </si>
  <si>
    <t>жетон</t>
  </si>
  <si>
    <t>Взнос на игру</t>
  </si>
  <si>
    <t>взнос</t>
  </si>
  <si>
    <t>забрал</t>
  </si>
  <si>
    <t>Боксер</t>
  </si>
  <si>
    <t>Скидка</t>
  </si>
  <si>
    <t>DVD</t>
  </si>
  <si>
    <t>ESS ICE очки темная линза контрактные состояние "В"</t>
  </si>
  <si>
    <t>ICE1BKB</t>
  </si>
  <si>
    <t>саня зп</t>
  </si>
  <si>
    <t>Ярыга зп</t>
  </si>
  <si>
    <t>ATAKA капа</t>
  </si>
  <si>
    <t>ATKAPA</t>
  </si>
  <si>
    <t>Danata капа</t>
  </si>
  <si>
    <t>DNKAPA</t>
  </si>
  <si>
    <t>СПОРТ</t>
  </si>
  <si>
    <t>RAYVEL защита голени Красные XL</t>
  </si>
  <si>
    <t>RVZGXLRD</t>
  </si>
  <si>
    <t>КАПА Flamma</t>
  </si>
  <si>
    <t>flkapa</t>
  </si>
  <si>
    <t>BOON шорты тайбокс размер XL</t>
  </si>
  <si>
    <t>BOONSHxl</t>
  </si>
  <si>
    <t>BOON шорты тайбокс размер S</t>
  </si>
  <si>
    <t>BOONSHS</t>
  </si>
  <si>
    <t xml:space="preserve">NM налокотники для  тайского бокса синие</t>
  </si>
  <si>
    <t>NMTBLBL</t>
  </si>
  <si>
    <t>RAYVEL Перчатки 12Oz</t>
  </si>
  <si>
    <t>RVP12</t>
  </si>
  <si>
    <t>RAYVEL Перчатки 14Oz</t>
  </si>
  <si>
    <t>RVP14</t>
  </si>
  <si>
    <t>RAYVEL Перчатки 12Oz Винил</t>
  </si>
  <si>
    <t>RVPV12</t>
  </si>
  <si>
    <t>RAYVEL Перчатки 16Oz</t>
  </si>
  <si>
    <t>RVP16</t>
  </si>
  <si>
    <t>RAYVEL Перчатки 18Oz</t>
  </si>
  <si>
    <t>RVP18</t>
  </si>
  <si>
    <t>RAYVEL Шлем боксерский</t>
  </si>
  <si>
    <t>RVH</t>
  </si>
  <si>
    <t>RAYVEL Шлем боксерский Винил</t>
  </si>
  <si>
    <t>RVHV</t>
  </si>
  <si>
    <t>TWINS перчатка MMA</t>
  </si>
  <si>
    <t>twpmma</t>
  </si>
  <si>
    <t>Firetex Шлем для рукопашного боя</t>
  </si>
  <si>
    <t>FTHRB</t>
  </si>
  <si>
    <t>Top King шорты тайбокс размер S</t>
  </si>
  <si>
    <t>TKSHS</t>
  </si>
  <si>
    <t>Top King шлем тайбокс размер M</t>
  </si>
  <si>
    <t>TKshm</t>
  </si>
  <si>
    <t>Thaiboxing шорты XXL</t>
  </si>
  <si>
    <t>THSH</t>
  </si>
  <si>
    <t xml:space="preserve">Twins шорты </t>
  </si>
  <si>
    <t>TWSHBLL</t>
  </si>
  <si>
    <t>Twins бинты 5м</t>
  </si>
  <si>
    <t>TWB</t>
  </si>
  <si>
    <t>Twins рюкзак-сумка</t>
  </si>
  <si>
    <t>TWBP</t>
  </si>
  <si>
    <t>TWINS шлем боксерский Красный</t>
  </si>
  <si>
    <t>TWHOLRD</t>
  </si>
  <si>
    <t>Twins перчатки 10oz шнуровка синие</t>
  </si>
  <si>
    <t>TWP10SHRD</t>
  </si>
  <si>
    <t xml:space="preserve">TWINS  перчатки 8Oz синие на липучке</t>
  </si>
  <si>
    <t>TWP8BL</t>
  </si>
  <si>
    <t>TWINS скакалки с подшипниками</t>
  </si>
  <si>
    <t>TWSK</t>
  </si>
  <si>
    <t>TWINS масло разогревающее массажное</t>
  </si>
  <si>
    <t>TWOIL</t>
  </si>
  <si>
    <t>Twins майка тайбокс принт</t>
  </si>
  <si>
    <t>twmp</t>
  </si>
  <si>
    <t>Twins майка тайбокс вышивка</t>
  </si>
  <si>
    <t>twmv</t>
  </si>
  <si>
    <t>Twins брелок перчатка</t>
  </si>
  <si>
    <t>TWBR</t>
  </si>
  <si>
    <t>"TWINS" перчатки 12Oz</t>
  </si>
  <si>
    <t>TWSP12SHRD</t>
  </si>
  <si>
    <t>Pac rus защита голени</t>
  </si>
  <si>
    <t>przg</t>
  </si>
  <si>
    <t xml:space="preserve">DANATA защита голени  кожзам.</t>
  </si>
  <si>
    <t>DAS830</t>
  </si>
  <si>
    <t>Danata перчатки DanStar 10 Oz</t>
  </si>
  <si>
    <t>topstarR10</t>
  </si>
  <si>
    <t>Danata перчатки Super Fight 16 Oz</t>
  </si>
  <si>
    <t>dansf14</t>
  </si>
  <si>
    <t>Danata шлем с решеткой пл. красный L</t>
  </si>
  <si>
    <t>DAS802</t>
  </si>
  <si>
    <t>Danata шорты тайский бокс</t>
  </si>
  <si>
    <t>daskik</t>
  </si>
  <si>
    <t>Danata бинты 3.5 метра</t>
  </si>
  <si>
    <t>danBint</t>
  </si>
  <si>
    <t>Danata защита голени трикотаж</t>
  </si>
  <si>
    <t>DANZT</t>
  </si>
  <si>
    <t>Danata шорты кикбоксинг</t>
  </si>
  <si>
    <t>dansh</t>
  </si>
  <si>
    <t xml:space="preserve">NM суппорты </t>
  </si>
  <si>
    <t>Support</t>
  </si>
  <si>
    <t>Twins ракушка XL</t>
  </si>
  <si>
    <t>TWRACL</t>
  </si>
  <si>
    <t>Защита паха Fight Glub р.M</t>
  </si>
  <si>
    <t>ggs-153fc-m</t>
  </si>
  <si>
    <t>Защита паха Fight Glub р.S</t>
  </si>
  <si>
    <t>ggs-153fc-s</t>
  </si>
  <si>
    <t>Шлем для бокса закрытый Fight Glub р.М</t>
  </si>
  <si>
    <t>hgkb501</t>
  </si>
  <si>
    <t>Рашгард с длинным рукавом FLAMMA р.L</t>
  </si>
  <si>
    <t>rashgardL</t>
  </si>
  <si>
    <t>арафатка х\б</t>
  </si>
  <si>
    <t>shemag</t>
  </si>
  <si>
    <t>аккум NiMH акция</t>
  </si>
  <si>
    <t>nimh</t>
  </si>
  <si>
    <t>футболка мультикам 52 размер</t>
  </si>
  <si>
    <t>futbmult</t>
  </si>
  <si>
    <t>Аренда страйкбольного снаряжения</t>
  </si>
  <si>
    <t>аренда</t>
  </si>
  <si>
    <t xml:space="preserve">КЕПИ  ACUPAT</t>
  </si>
  <si>
    <t>kepiACU</t>
  </si>
  <si>
    <t>Кепка "иду в мертвяк"</t>
  </si>
  <si>
    <t>ivm</t>
  </si>
  <si>
    <t>6Б34</t>
  </si>
  <si>
    <t>6b34</t>
  </si>
  <si>
    <t>Ботинки меркурий зимние 43р</t>
  </si>
  <si>
    <t>merc(43)</t>
  </si>
  <si>
    <t>Жилет страйкбольный(олива) - Россия</t>
  </si>
  <si>
    <t>gtu</t>
  </si>
  <si>
    <t>MBAV кайот размер М</t>
  </si>
  <si>
    <t>шторм-хрень</t>
  </si>
  <si>
    <t>дтк м4 бу</t>
  </si>
  <si>
    <t>дткм</t>
  </si>
  <si>
    <t>пули торнадо</t>
  </si>
  <si>
    <t>хрень1</t>
  </si>
  <si>
    <t>пули альфа</t>
  </si>
  <si>
    <t>хрень2</t>
  </si>
  <si>
    <t>AP2683M</t>
  </si>
  <si>
    <t>налокотники красные</t>
  </si>
  <si>
    <t>nalk</t>
  </si>
  <si>
    <t>зарядник глок цима</t>
  </si>
  <si>
    <t>czar</t>
  </si>
  <si>
    <t>Полигон52 камера хоп-ап для CYMA M24(cm.702)</t>
  </si>
  <si>
    <t>p52hm24</t>
  </si>
  <si>
    <t xml:space="preserve">Камера хоп-ап Полигон 52 </t>
  </si>
  <si>
    <t>mc130</t>
  </si>
  <si>
    <t>Кобура по акции мультикам</t>
  </si>
  <si>
    <t>12431274п</t>
  </si>
  <si>
    <t>Маски по акции</t>
  </si>
  <si>
    <t>вяораонупан</t>
  </si>
  <si>
    <t>наколенники аккупат по акции</t>
  </si>
  <si>
    <t>явпкыпап</t>
  </si>
  <si>
    <t>Полигон52 Голова цилиндра латунная для CYMA M24(cm.702)</t>
  </si>
  <si>
    <t>p52k033</t>
  </si>
  <si>
    <t>Костюм ветро-влагозащитный</t>
  </si>
  <si>
    <t>ввз</t>
  </si>
  <si>
    <t>костюм ВКБО</t>
  </si>
  <si>
    <t>ВК1</t>
  </si>
  <si>
    <t>Рюкзак тактический</t>
  </si>
  <si>
    <t>р112</t>
  </si>
  <si>
    <t>Маскхалат полевой</t>
  </si>
  <si>
    <t>м11</t>
  </si>
  <si>
    <t>Активные наушники</t>
  </si>
  <si>
    <t>гш1</t>
  </si>
  <si>
    <t>Рейтар SRWW</t>
  </si>
  <si>
    <t>reisrww</t>
  </si>
  <si>
    <t>Сертификат на покупку 3000р</t>
  </si>
  <si>
    <t>s3000</t>
  </si>
  <si>
    <t>Продавцы:</t>
  </si>
  <si>
    <t>Смена</t>
  </si>
  <si>
    <t>Марков-Гумашян</t>
  </si>
  <si>
    <t>Дневной отчет</t>
  </si>
  <si>
    <t>Марков-Царев</t>
  </si>
  <si>
    <t>Царев-Гумашян</t>
  </si>
  <si>
    <t>Чек</t>
  </si>
  <si>
    <t>Безнал</t>
  </si>
  <si>
    <t>Иное</t>
  </si>
  <si>
    <t>Мазин Сажин</t>
  </si>
  <si>
    <t>скидка</t>
  </si>
  <si>
    <t>за телефон</t>
  </si>
  <si>
    <t>1. Все чеки от руки заносить в конце дня!</t>
  </si>
  <si>
    <t>2. Если вносятся строки помимо чеков(боксер забрал и т.д.) - менять номер свободной строки!(красная ячейка)</t>
  </si>
  <si>
    <t>3. Печать отчета - кнопка Печать</t>
  </si>
  <si>
    <t>ap4366</t>
  </si>
  <si>
    <t>`</t>
  </si>
  <si>
    <t>m052</t>
  </si>
  <si>
    <t>cm057s</t>
  </si>
  <si>
    <t>С номера:</t>
  </si>
  <si>
    <t>Списание товаров с базы</t>
  </si>
  <si>
    <t>Арт.</t>
  </si>
  <si>
    <t>Строка</t>
  </si>
  <si>
    <t>Брак</t>
  </si>
  <si>
    <t>ext20</t>
  </si>
  <si>
    <t>Выездная торговля</t>
  </si>
  <si>
    <t>Прокат</t>
  </si>
  <si>
    <t>Поставка</t>
  </si>
  <si>
    <t>ремонт проката</t>
  </si>
  <si>
    <t>Причина списания:</t>
  </si>
</sst>
</file>

<file path=xl/styles.xml><?xml version="1.0" encoding="utf-8"?>
<styleSheet xmlns="http://schemas.openxmlformats.org/spreadsheetml/2006/main">
  <numFmts count="5">
    <numFmt numFmtId="164" formatCode="000000"/>
    <numFmt numFmtId="165" formatCode="0.00#"/>
    <numFmt numFmtId="166" formatCode="#,##0&quot;р.&quot;"/>
    <numFmt numFmtId="167" formatCode="[$-F400]h:mm:ss\ AM/PM"/>
    <numFmt numFmtId="168" formatCode="#,##0.00&quot;р.&quot;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1"/>
    </font>
    <font>
      <sz val="14"/>
      <name val="Times New Roman"/>
      <family val="1"/>
    </font>
    <font>
      <sz val="13"/>
      <name val="Arial"/>
      <family val="1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20"/>
      <name val="Times New Roman"/>
      <family val="1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Arial"/>
      <family val="1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Calibri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Verdana"/>
      <family val="2"/>
    </font>
    <font>
      <b/>
      <sz val="10"/>
      <color rgb="FF4C4C4C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Tahoma"/>
      <family val="2"/>
    </font>
    <font>
      <sz val="9"/>
      <color rgb="FF000000"/>
      <name val="Arial"/>
      <family val="2"/>
    </font>
    <font>
      <b/>
      <sz val="9"/>
      <color rgb="FF000000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9" tint="0.59999389629810485"/>
        <bgColor indexed="3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34"/>
      </patternFill>
    </fill>
    <fill>
      <patternFill patternType="solid">
        <fgColor theme="7" tint="0.79998168889431442"/>
        <bgColor indexed="3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2" tint="-0.249977111117893"/>
        <bgColor indexed="3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2" tint="-0.099978637043366805"/>
        <bgColor indexed="3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099978637043366805"/>
        <bgColor indexed="26"/>
      </patternFill>
    </fill>
    <fill>
      <patternFill patternType="solid">
        <fgColor theme="5" tint="0.79998168889431442"/>
        <bgColor indexed="34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4"/>
      </patternFill>
    </fill>
    <fill>
      <patternFill patternType="solid">
        <fgColor theme="6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2" tint="-0.499984740745262"/>
        <bgColor indexed="2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indexed="34"/>
      </patternFill>
    </fill>
    <fill>
      <patternFill patternType="solid">
        <fgColor theme="6" tint="0.59999389629810485"/>
        <bgColor indexed="3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3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15" fillId="0" borderId="0">
      <alignment vertical="top"/>
      <protection locked="0"/>
    </xf>
    <xf numFmtId="0" fontId="0" fillId="0" borderId="0"/>
  </cellStyleXfs>
  <cellXfs count="334">
    <xf numFmtId="0" applyNumberFormat="1" fontId="15" applyFont="1" fillId="0" applyFill="1" borderId="0" applyBorder="1" xfId="0">
      <alignment vertical="top"/>
      <protection locked="0"/>
    </xf>
    <xf numFmtId="0" applyNumberFormat="1" fontId="0" applyFont="1" fillId="0" applyFill="1" borderId="0" applyBorder="1" xfId="1"/>
    <xf numFmtId="0" applyNumberFormat="1" fontId="15" applyFont="1" fillId="0" applyFill="1" borderId="0" applyBorder="1" xfId="0">
      <alignment vertical="top"/>
      <protection locked="0"/>
    </xf>
    <xf numFmtId="0" applyNumberFormat="1" fontId="0" applyFont="1" fillId="0" applyFill="1" borderId="0" applyBorder="1" xfId="1"/>
    <xf numFmtId="0" applyNumberFormat="1" fontId="2" applyFont="1" fillId="0" applyFill="1" borderId="0" applyBorder="1" xfId="1"/>
    <xf numFmtId="0" applyNumberFormat="1" fontId="0" applyFont="1" fillId="0" applyFill="1" borderId="0" applyBorder="1" xfId="1">
      <alignment horizontal="left"/>
    </xf>
    <xf numFmtId="164" applyNumberFormat="1" fontId="3" applyFont="1" fillId="0" applyFill="1" borderId="0" applyBorder="1" xfId="1"/>
    <xf numFmtId="0" applyNumberFormat="1" fontId="0" applyFont="1" fillId="0" applyFill="1" borderId="3" applyBorder="1" xfId="1"/>
    <xf numFmtId="0" applyNumberFormat="1" fontId="0" applyFont="1" fillId="0" applyFill="1" borderId="0" applyBorder="1" xfId="1"/>
    <xf numFmtId="0" applyNumberFormat="1" fontId="2" applyFont="1" fillId="0" applyFill="1" borderId="0" applyBorder="1" xfId="1"/>
    <xf numFmtId="14" applyNumberFormat="1" fontId="0" applyFont="1" fillId="0" applyFill="1" borderId="0" applyBorder="1" xfId="1"/>
    <xf numFmtId="2" applyNumberFormat="1" fontId="0" applyFont="1" fillId="0" applyFill="1" borderId="0" applyBorder="1" xfId="1"/>
    <xf numFmtId="0" applyNumberFormat="1" fontId="0" applyFont="1" fillId="0" applyFill="1" borderId="0" applyBorder="1" xfId="1">
      <alignment horizontal="center"/>
    </xf>
    <xf numFmtId="0" applyNumberFormat="1" fontId="5" applyFont="1" fillId="0" applyFill="1" borderId="4" applyBorder="1" xfId="1">
      <alignment horizontal="center" vertical="center" wrapText="1"/>
    </xf>
    <xf numFmtId="0" applyNumberFormat="1" fontId="6" applyFont="1" fillId="0" applyFill="1" borderId="4" applyBorder="1" xfId="1">
      <alignment horizontal="center" vertical="center"/>
    </xf>
    <xf numFmtId="0" applyNumberFormat="1" fontId="0" applyFont="1" fillId="5" applyFill="1" borderId="1" applyBorder="1" xfId="1"/>
    <xf numFmtId="0" applyNumberFormat="1" fontId="9" applyFont="1" fillId="0" applyFill="1" borderId="0" applyBorder="1" xfId="1"/>
    <xf numFmtId="0" applyNumberFormat="1" fontId="7" applyFont="1" fillId="0" applyFill="1" borderId="4" applyBorder="1" xfId="1">
      <alignment horizontal="left" vertical="center" wrapText="1" indent="1"/>
    </xf>
    <xf numFmtId="0" applyNumberFormat="1" fontId="10" applyFont="1" fillId="0" applyFill="1" borderId="5" applyBorder="1" xfId="1">
      <alignment horizontal="center" vertical="center"/>
    </xf>
    <xf numFmtId="2" applyNumberFormat="1" fontId="0" applyFont="1" fillId="5" applyFill="1" borderId="1" applyBorder="1" xfId="1"/>
    <xf numFmtId="0" applyNumberFormat="1" fontId="4" applyFont="1" fillId="0" applyFill="1" borderId="2" applyBorder="1" xfId="1">
      <alignment horizontal="center" vertical="center" wrapText="1"/>
    </xf>
    <xf numFmtId="0" applyNumberFormat="1" fontId="0" applyFont="1" fillId="0" applyFill="1" borderId="6" applyBorder="1" xfId="1"/>
    <xf numFmtId="0" applyNumberFormat="1" fontId="0" applyFont="1" fillId="0" applyFill="1" borderId="6" applyBorder="1" xfId="1">
      <alignment horizontal="center"/>
    </xf>
    <xf numFmtId="0" applyNumberFormat="1" fontId="0" applyFont="1" fillId="0" applyFill="1" borderId="8" applyBorder="1" xfId="1"/>
    <xf numFmtId="0" applyNumberFormat="1" fontId="0" applyFont="1" fillId="0" applyFill="1" borderId="9" applyBorder="1" xfId="1"/>
    <xf numFmtId="0" applyNumberFormat="1" fontId="2" applyFont="1" fillId="0" applyFill="1" borderId="7" applyBorder="1" xfId="1"/>
    <xf numFmtId="0" applyNumberFormat="1" fontId="1" applyFont="1" fillId="0" applyFill="1" borderId="6" applyBorder="1" xfId="1"/>
    <xf numFmtId="0" applyNumberFormat="1" fontId="1" applyFont="1" fillId="0" applyFill="1" borderId="6" applyBorder="1" xfId="1">
      <alignment horizontal="center"/>
    </xf>
    <xf numFmtId="0" applyNumberFormat="1" fontId="1" applyFont="1" fillId="0" applyFill="1" borderId="7" applyBorder="1" xfId="1"/>
    <xf numFmtId="0" applyNumberFormat="1" fontId="1" applyFont="1" fillId="0" applyFill="1" borderId="8" applyBorder="1" xfId="1"/>
    <xf numFmtId="0" applyNumberFormat="1" fontId="1" applyFont="1" fillId="0" applyFill="1" borderId="9" applyBorder="1" xfId="1"/>
    <xf numFmtId="0" applyNumberFormat="1" fontId="1" applyFont="1" fillId="0" applyFill="1" borderId="0" applyBorder="1" xfId="1">
      <alignment horizontal="right"/>
    </xf>
    <xf numFmtId="0" applyNumberFormat="1" fontId="13" applyFont="1" fillId="0" applyFill="1" borderId="6" applyBorder="1" xfId="1">
      <alignment horizontal="left" vertical="top" wrapText="1"/>
    </xf>
    <xf numFmtId="0" applyNumberFormat="1" fontId="13" applyFont="1" fillId="0" applyFill="1" borderId="6" applyBorder="1" xfId="1"/>
    <xf numFmtId="0" applyNumberFormat="1" fontId="13" applyFont="1" fillId="0" applyFill="1" borderId="6" applyBorder="1" xfId="1">
      <alignment wrapText="1"/>
    </xf>
    <xf numFmtId="3" applyNumberFormat="1" fontId="13" applyFont="1" fillId="0" applyFill="1" borderId="6" applyBorder="1" xfId="1">
      <alignment horizontal="center" vertical="top" wrapText="1"/>
    </xf>
    <xf numFmtId="3" applyNumberFormat="1" fontId="13" applyFont="1" fillId="0" applyFill="1" borderId="6" applyBorder="1" xfId="1">
      <alignment horizontal="center" vertical="top" wrapText="1"/>
    </xf>
    <xf numFmtId="0" applyNumberFormat="1" fontId="13" applyFont="1" fillId="0" applyFill="1" borderId="6" applyBorder="1" xfId="1">
      <alignment horizontal="center"/>
    </xf>
    <xf numFmtId="1" applyNumberFormat="1" fontId="13" applyFont="1" fillId="0" applyFill="1" borderId="6" applyBorder="1" xfId="1">
      <alignment horizontal="center" vertical="top" wrapText="1"/>
    </xf>
    <xf numFmtId="1" applyNumberFormat="1" fontId="13" applyFont="1" fillId="0" applyFill="1" borderId="6" applyBorder="1" xfId="1">
      <alignment horizontal="center" vertical="top" wrapText="1"/>
    </xf>
    <xf numFmtId="0" applyNumberFormat="1" fontId="13" applyFont="1" fillId="0" applyFill="1" borderId="6" applyBorder="1" xfId="1">
      <alignment horizontal="center"/>
    </xf>
    <xf numFmtId="0" applyNumberFormat="1" fontId="13" applyFont="1" fillId="0" applyFill="1" borderId="6" applyBorder="1" xfId="1">
      <alignment horizontal="center" vertical="top" wrapText="1"/>
    </xf>
    <xf numFmtId="165" applyNumberFormat="1" fontId="13" applyFont="1" fillId="0" applyFill="1" borderId="6" applyBorder="1" xfId="1">
      <alignment horizontal="center"/>
    </xf>
    <xf numFmtId="0" applyNumberFormat="1" fontId="13" applyFont="1" fillId="5" applyFill="1" borderId="6" applyBorder="1" xfId="1">
      <alignment horizontal="left" vertical="top" wrapText="1"/>
    </xf>
    <xf numFmtId="166" applyNumberFormat="1" fontId="0" applyFont="1" fillId="0" applyFill="1" borderId="6" applyBorder="1" xfId="1"/>
    <xf numFmtId="0" applyNumberFormat="1" fontId="13" applyFont="1" fillId="0" applyFill="1" borderId="6" applyBorder="1" xfId="1"/>
    <xf numFmtId="2" applyNumberFormat="1" fontId="0" applyFont="1" fillId="0" applyFill="1" borderId="6" applyBorder="1" xfId="1"/>
    <xf numFmtId="0" applyNumberFormat="1" fontId="0" applyFont="1" fillId="0" applyFill="1" borderId="6" applyBorder="1" xfId="1"/>
    <xf numFmtId="0" applyNumberFormat="1" fontId="0" applyFont="1" fillId="0" applyFill="1" borderId="7" applyBorder="1" xfId="1"/>
    <xf numFmtId="166" applyNumberFormat="1" fontId="0" applyFont="1" fillId="0" applyFill="1" borderId="0" applyBorder="1" xfId="1"/>
    <xf numFmtId="0" applyNumberFormat="1" fontId="13" applyFont="1" fillId="11" applyFill="1" borderId="6" applyBorder="1" xfId="1"/>
    <xf numFmtId="0" applyNumberFormat="1" fontId="13" applyFont="1" fillId="0" applyFill="1" borderId="11" applyBorder="1" xfId="1"/>
    <xf numFmtId="0" applyNumberFormat="1" fontId="13" applyFont="1" fillId="0" applyFill="1" borderId="11" applyBorder="1" xfId="1">
      <alignment wrapText="1"/>
    </xf>
    <xf numFmtId="0" applyNumberFormat="1" fontId="13" applyFont="1" fillId="0" applyFill="1" borderId="12" applyBorder="1" xfId="1"/>
    <xf numFmtId="0" applyNumberFormat="1" fontId="13" applyFont="1" fillId="0" applyFill="1" borderId="12" applyBorder="1" xfId="1">
      <alignment wrapText="1"/>
    </xf>
    <xf numFmtId="0" applyNumberFormat="1" fontId="0" applyFont="1" fillId="0" applyFill="1" borderId="0" applyBorder="1" xfId="1">
      <alignment horizontal="right"/>
    </xf>
    <xf numFmtId="0" applyNumberFormat="1" fontId="1" applyFont="1" fillId="0" applyFill="1" borderId="0" applyBorder="1" xfId="1">
      <alignment horizontal="center"/>
    </xf>
    <xf numFmtId="14" applyNumberFormat="1" fontId="3" applyFont="1" fillId="0" applyFill="1" borderId="0" applyBorder="1" xfId="1">
      <alignment horizontal="center"/>
    </xf>
    <xf numFmtId="167" applyNumberFormat="1" fontId="0" applyFont="1" fillId="0" applyFill="1" borderId="0" applyBorder="1" xfId="1">
      <alignment horizontal="center"/>
    </xf>
    <xf numFmtId="0" applyNumberFormat="1" fontId="0" applyFont="1" fillId="0" applyFill="1" borderId="3" applyBorder="1" xfId="1">
      <alignment horizontal="center"/>
    </xf>
    <xf numFmtId="0" applyNumberFormat="1" fontId="9" applyFont="1" fillId="0" applyFill="1" borderId="6" applyBorder="1" xfId="1">
      <alignment horizontal="center"/>
    </xf>
    <xf numFmtId="0" applyNumberFormat="1" fontId="1" applyFont="1" fillId="0" applyFill="1" borderId="7" applyBorder="1" xfId="1">
      <alignment horizontal="center"/>
    </xf>
    <xf numFmtId="0" applyNumberFormat="1" fontId="8" applyFont="1" fillId="0" applyFill="1" borderId="11" applyBorder="1" xfId="1">
      <alignment horizontal="center" vertical="center"/>
    </xf>
    <xf numFmtId="0" applyNumberFormat="1" fontId="17" applyFont="1" fillId="0" applyFill="1" borderId="13" applyBorder="1" xfId="1">
      <alignment horizontal="center" vertical="center" wrapText="1"/>
    </xf>
    <xf numFmtId="0" applyNumberFormat="1" fontId="8" applyFont="1" fillId="0" applyFill="1" borderId="12" applyBorder="1" xfId="1">
      <alignment horizontal="center" vertical="center"/>
    </xf>
    <xf numFmtId="0" applyNumberFormat="1" fontId="13" applyFont="1" fillId="0" applyFill="1" borderId="12" applyBorder="1" xfId="1"/>
    <xf numFmtId="0" applyNumberFormat="1" fontId="14" applyFont="1" fillId="0" applyFill="1" borderId="0" applyBorder="1" xfId="1"/>
    <xf numFmtId="0" applyNumberFormat="1" fontId="13" applyFont="1" fillId="18" applyFill="1" borderId="6" applyBorder="1" xfId="1"/>
    <xf numFmtId="0" applyNumberFormat="1" fontId="0" applyFont="1" fillId="0" applyFill="1" borderId="0" applyBorder="1" xfId="1"/>
    <xf numFmtId="0" applyNumberFormat="1" fontId="0" applyFont="1" fillId="19" applyFill="1" borderId="0" applyBorder="1" xfId="1"/>
    <xf numFmtId="0" applyNumberFormat="1" fontId="12" applyFont="1" fillId="0" applyFill="1" borderId="0" applyBorder="1" xfId="1">
      <alignment horizontal="center"/>
    </xf>
    <xf numFmtId="0" applyNumberFormat="1" fontId="18" applyFont="1" fillId="0" applyFill="1" borderId="6" applyBorder="1" xfId="1"/>
    <xf numFmtId="0" applyNumberFormat="1" fontId="13" applyFont="1" fillId="24" applyFill="1" borderId="6" applyBorder="1" xfId="1">
      <alignment horizontal="left" vertical="top" wrapText="1"/>
    </xf>
    <xf numFmtId="0" applyNumberFormat="1" fontId="13" applyFont="1" fillId="0" applyFill="1" borderId="0" applyBorder="1" xfId="1"/>
    <xf numFmtId="0" applyNumberFormat="1" fontId="11" applyFont="1" fillId="0" applyFill="1" borderId="0" applyBorder="1" xfId="1">
      <alignment horizontal="center" vertical="center"/>
    </xf>
    <xf numFmtId="0" applyNumberFormat="1" fontId="19" applyFont="1" fillId="18" applyFill="1" borderId="0" applyBorder="1" xfId="1">
      <alignment horizontal="center" vertical="center"/>
    </xf>
    <xf numFmtId="0" applyNumberFormat="1" fontId="16" applyFont="1" fillId="0" applyFill="1" borderId="0" applyBorder="1" xfId="1">
      <alignment horizontal="center" vertical="center"/>
    </xf>
    <xf numFmtId="0" applyNumberFormat="1" fontId="16" applyFont="1" fillId="0" applyFill="1" borderId="0" applyBorder="1" xfId="0">
      <alignment horizontal="center" vertical="center"/>
    </xf>
    <xf numFmtId="0" applyNumberFormat="1" fontId="13" applyFont="1" fillId="0" applyFill="1" borderId="0" applyBorder="1" xfId="1">
      <alignment horizontal="center" vertical="center"/>
    </xf>
    <xf numFmtId="0" applyNumberFormat="1" fontId="1" applyFont="1" fillId="0" applyFill="1" borderId="0" applyBorder="1" xfId="1">
      <alignment horizontal="center"/>
    </xf>
    <xf numFmtId="0" applyNumberFormat="1" fontId="3" applyFont="1" fillId="0" applyFill="1" borderId="14" applyBorder="1" xfId="1">
      <alignment horizontal="center"/>
    </xf>
    <xf numFmtId="0" applyNumberFormat="1" fontId="3" applyFont="1" fillId="0" applyFill="1" borderId="14" applyBorder="1" xfId="1">
      <alignment horizontal="center" vertical="center"/>
    </xf>
    <xf numFmtId="0" applyNumberFormat="1" fontId="3" applyFont="1" fillId="0" applyFill="1" borderId="14" applyBorder="1" xfId="1">
      <alignment horizontal="left" vertical="center"/>
    </xf>
    <xf numFmtId="166" applyNumberFormat="1" fontId="3" applyFont="1" fillId="0" applyFill="1" borderId="14" applyBorder="1" xfId="1"/>
    <xf numFmtId="0" applyNumberFormat="1" fontId="3" applyFont="1" fillId="0" applyFill="1" borderId="0" applyBorder="1" xfId="1"/>
    <xf numFmtId="0" applyNumberFormat="1" fontId="21" applyFont="1" fillId="0" applyFill="1" borderId="9" applyBorder="1" xfId="1">
      <alignment horizontal="center"/>
    </xf>
    <xf numFmtId="0" applyNumberFormat="1" fontId="14" applyFont="1" fillId="0" applyFill="1" borderId="14" applyBorder="1" xfId="1">
      <alignment horizontal="center"/>
    </xf>
    <xf numFmtId="0" applyNumberFormat="1" fontId="3" applyFont="1" fillId="0" applyFill="1" borderId="15" applyBorder="1" xfId="1">
      <alignment horizontal="center" vertical="center"/>
    </xf>
    <xf numFmtId="0" applyNumberFormat="1" fontId="3" applyFont="1" fillId="0" applyFill="1" borderId="16" applyBorder="1" xfId="1">
      <alignment horizontal="center" vertical="center"/>
    </xf>
    <xf numFmtId="168" applyNumberFormat="1" fontId="0" applyFont="1" fillId="0" applyFill="1" borderId="0" applyBorder="1" xfId="1"/>
    <xf numFmtId="168" applyNumberFormat="1" fontId="0" applyFont="1" fillId="0" applyFill="1" borderId="0" applyBorder="1" xfId="1"/>
    <xf numFmtId="0" applyNumberFormat="1" fontId="22" applyFont="1" fillId="0" applyFill="1" borderId="4" applyBorder="1" xfId="1">
      <alignment horizontal="left" vertical="center" wrapText="1" indent="1"/>
    </xf>
    <xf numFmtId="0" applyNumberFormat="1" fontId="0" applyFont="1" fillId="0" applyFill="1" borderId="7" applyBorder="1" xfId="1">
      <alignment horizontal="center"/>
    </xf>
    <xf numFmtId="0" applyNumberFormat="1" fontId="1" applyFont="1" fillId="0" applyFill="1" borderId="4" applyBorder="1" xfId="1">
      <alignment horizontal="center" vertical="center" wrapText="1"/>
    </xf>
    <xf numFmtId="0" applyNumberFormat="1" fontId="0" applyFont="1" fillId="18" applyFill="1" borderId="0" applyBorder="1" xfId="1"/>
    <xf numFmtId="0" applyNumberFormat="1" fontId="2" applyFont="1" fillId="0" applyFill="1" borderId="0" applyBorder="1" xfId="1">
      <alignment horizontal="left"/>
    </xf>
    <xf numFmtId="0" applyNumberFormat="1" fontId="13" applyFont="1" fillId="0" applyFill="1" borderId="0" applyBorder="1" xfId="1">
      <alignment horizontal="center"/>
    </xf>
    <xf numFmtId="0" applyNumberFormat="1" fontId="23" applyFont="1" fillId="5" applyFill="1" borderId="6" applyBorder="1" xfId="1">
      <alignment horizontal="left" vertical="top" wrapText="1"/>
    </xf>
    <xf numFmtId="3" applyNumberFormat="1" fontId="23" applyFont="1" fillId="0" applyFill="1" borderId="6" applyBorder="1" xfId="1">
      <alignment horizontal="center" vertical="top" wrapText="1"/>
    </xf>
    <xf numFmtId="0" applyNumberFormat="1" fontId="23" applyFont="1" fillId="18" applyFill="1" borderId="6" applyBorder="1" xfId="1">
      <alignment horizontal="left" vertical="top" wrapText="1"/>
    </xf>
    <xf numFmtId="0" applyNumberFormat="1" fontId="23" applyFont="1" fillId="6" applyFill="1" borderId="6" applyBorder="1" xfId="1">
      <alignment horizontal="left" vertical="top" wrapText="1"/>
    </xf>
    <xf numFmtId="0" applyNumberFormat="1" fontId="23" applyFont="1" fillId="4" applyFill="1" borderId="6" applyBorder="1" xfId="1">
      <alignment horizontal="left" vertical="top" wrapText="1"/>
    </xf>
    <xf numFmtId="0" applyNumberFormat="1" fontId="23" applyFont="1" fillId="7" applyFill="1" borderId="6" applyBorder="1" xfId="1">
      <alignment horizontal="left" vertical="top" wrapText="1"/>
    </xf>
    <xf numFmtId="0" applyNumberFormat="1" fontId="23" applyFont="1" fillId="17" applyFill="1" borderId="6" applyBorder="1" xfId="1">
      <alignment horizontal="left" vertical="top" wrapText="1"/>
    </xf>
    <xf numFmtId="0" applyNumberFormat="1" fontId="23" applyFont="1" fillId="5" applyFill="1" borderId="6" applyBorder="1" xfId="1"/>
    <xf numFmtId="0" applyNumberFormat="1" fontId="23" applyFont="1" fillId="0" applyFill="1" borderId="6" applyBorder="1" xfId="1">
      <alignment horizontal="center"/>
    </xf>
    <xf numFmtId="0" applyNumberFormat="1" fontId="23" applyFont="1" fillId="10" applyFill="1" borderId="6" applyBorder="1" xfId="1">
      <alignment horizontal="left" vertical="top" wrapText="1"/>
    </xf>
    <xf numFmtId="0" applyNumberFormat="1" fontId="23" applyFont="1" fillId="11" applyFill="1" borderId="6" applyBorder="1" xfId="1">
      <alignment horizontal="left" vertical="top" wrapText="1"/>
    </xf>
    <xf numFmtId="0" applyNumberFormat="1" fontId="24" applyFont="1" fillId="11" applyFill="1" borderId="6" applyBorder="1" xfId="1">
      <alignment horizontal="left" vertical="top" wrapText="1"/>
    </xf>
    <xf numFmtId="0" applyNumberFormat="1" fontId="23" applyFont="1" fillId="12" applyFill="1" borderId="6" applyBorder="1" xfId="1">
      <alignment horizontal="left" vertical="top" wrapText="1"/>
    </xf>
    <xf numFmtId="0" applyNumberFormat="1" fontId="23" applyFont="1" fillId="13" applyFill="1" borderId="6" applyBorder="1" xfId="1">
      <alignment horizontal="left" vertical="top" wrapText="1"/>
    </xf>
    <xf numFmtId="0" applyNumberFormat="1" fontId="23" applyFont="1" fillId="13" applyFill="1" borderId="6" applyBorder="1" xfId="1"/>
    <xf numFmtId="0" applyNumberFormat="1" fontId="23" applyFont="1" fillId="14" applyFill="1" borderId="6" applyBorder="1" xfId="1">
      <alignment horizontal="left" vertical="top" wrapText="1"/>
    </xf>
    <xf numFmtId="1" applyNumberFormat="1" fontId="23" applyFont="1" fillId="0" applyFill="1" borderId="6" applyBorder="1" xfId="1">
      <alignment horizontal="center" vertical="top" wrapText="1"/>
    </xf>
    <xf numFmtId="0" applyNumberFormat="1" fontId="23" applyFont="1" fillId="15" applyFill="1" borderId="6" applyBorder="1" xfId="1">
      <alignment horizontal="left" vertical="top" wrapText="1"/>
    </xf>
    <xf numFmtId="0" applyNumberFormat="1" fontId="23" applyFont="1" fillId="0" applyFill="1" borderId="6" applyBorder="1" xfId="1">
      <alignment horizontal="left" vertical="top" wrapText="1"/>
    </xf>
    <xf numFmtId="0" applyNumberFormat="1" fontId="23" applyFont="1" fillId="3" applyFill="1" borderId="6" applyBorder="1" xfId="1">
      <alignment horizontal="left" vertical="top" wrapText="1"/>
    </xf>
    <xf numFmtId="0" applyNumberFormat="1" fontId="23" applyFont="1" fillId="2" applyFill="1" borderId="6" applyBorder="1" xfId="1">
      <alignment horizontal="left" vertical="top" wrapText="1"/>
    </xf>
    <xf numFmtId="0" applyNumberFormat="1" fontId="23" applyFont="1" fillId="0" applyFill="1" borderId="6" applyBorder="1" xfId="1">
      <alignment horizontal="left" vertical="top" wrapText="1"/>
    </xf>
    <xf numFmtId="3" applyNumberFormat="1" fontId="23" applyFont="1" fillId="0" applyFill="1" borderId="6" applyBorder="1" xfId="1">
      <alignment horizontal="center" vertical="top" wrapText="1"/>
    </xf>
    <xf numFmtId="0" applyNumberFormat="1" fontId="23" applyFont="1" fillId="20" applyFill="1" borderId="6" applyBorder="1" xfId="1">
      <alignment horizontal="left" vertical="top" wrapText="1"/>
    </xf>
    <xf numFmtId="1" applyNumberFormat="1" fontId="23" applyFont="1" fillId="0" applyFill="1" borderId="6" applyBorder="1" xfId="1">
      <alignment horizontal="center" vertical="top" wrapText="1"/>
    </xf>
    <xf numFmtId="0" applyNumberFormat="1" fontId="23" applyFont="1" fillId="21" applyFill="1" borderId="6" applyBorder="1" xfId="1">
      <alignment horizontal="left" vertical="top" wrapText="1"/>
    </xf>
    <xf numFmtId="0" applyNumberFormat="1" fontId="23" applyFont="1" fillId="22" applyFill="1" borderId="6" applyBorder="1" xfId="1">
      <alignment horizontal="left" vertical="top" wrapText="1"/>
    </xf>
    <xf numFmtId="0" applyNumberFormat="1" fontId="23" applyFont="1" fillId="24" applyFill="1" borderId="6" applyBorder="1" xfId="1">
      <alignment horizontal="left" vertical="top" wrapText="1"/>
    </xf>
    <xf numFmtId="0" applyNumberFormat="1" fontId="23" applyFont="1" fillId="23" applyFill="1" borderId="6" applyBorder="1" xfId="1">
      <alignment horizontal="left" vertical="top" wrapText="1"/>
    </xf>
    <xf numFmtId="0" applyNumberFormat="1" fontId="23" applyFont="1" fillId="25" applyFill="1" borderId="6" applyBorder="1" xfId="1">
      <alignment horizontal="left" vertical="top" wrapText="1"/>
    </xf>
    <xf numFmtId="0" applyNumberFormat="1" fontId="23" applyFont="1" fillId="26" applyFill="1" borderId="6" applyBorder="1" xfId="1">
      <alignment horizontal="left" vertical="top" wrapText="1"/>
    </xf>
    <xf numFmtId="0" applyNumberFormat="1" fontId="23" applyFont="1" fillId="27" applyFill="1" borderId="6" applyBorder="1" xfId="1">
      <alignment horizontal="left" vertical="top" wrapText="1"/>
    </xf>
    <xf numFmtId="0" applyNumberFormat="1" fontId="23" applyFont="1" fillId="28" applyFill="1" borderId="6" applyBorder="1" xfId="1">
      <alignment horizontal="left" vertical="top" wrapText="1"/>
    </xf>
    <xf numFmtId="0" applyNumberFormat="1" fontId="23" applyFont="1" fillId="0" applyFill="1" borderId="6" applyBorder="1" xfId="1"/>
    <xf numFmtId="0" applyNumberFormat="1" fontId="24" applyFont="1" fillId="0" applyFill="1" borderId="6" applyBorder="1" xfId="1"/>
    <xf numFmtId="0" applyNumberFormat="1" fontId="23" applyFont="1" fillId="29" applyFill="1" borderId="6" applyBorder="1" xfId="1">
      <alignment horizontal="left" vertical="top" wrapText="1"/>
    </xf>
    <xf numFmtId="0" applyNumberFormat="1" fontId="12" applyFont="1" fillId="0" applyFill="1" borderId="0" applyBorder="1" xfId="1"/>
    <xf numFmtId="0" applyNumberFormat="1" fontId="12" applyFont="1" fillId="0" applyFill="1" borderId="0" applyBorder="1" xfId="1">
      <alignment wrapText="1"/>
    </xf>
    <xf numFmtId="0" applyNumberFormat="1" fontId="12" applyFont="1" fillId="0" applyFill="1" borderId="0" applyBorder="1" xfId="1"/>
    <xf numFmtId="0" applyNumberFormat="1" fontId="12" applyFont="1" fillId="0" applyFill="1" borderId="0" applyBorder="1" xfId="1"/>
    <xf numFmtId="0" applyNumberFormat="1" fontId="25" applyFont="1" fillId="0" applyFill="1" borderId="0" applyBorder="1" xfId="1"/>
    <xf numFmtId="0" applyNumberFormat="1" fontId="12" applyFont="1" fillId="0" applyFill="1" borderId="0" applyBorder="1" xfId="1"/>
    <xf numFmtId="0" applyNumberFormat="1" fontId="12" applyFont="1" fillId="0" applyFill="1" borderId="6" applyBorder="1" xfId="1"/>
    <xf numFmtId="0" applyNumberFormat="1" fontId="12" applyFont="1" fillId="0" applyFill="1" borderId="6" applyBorder="1" xfId="1">
      <alignment wrapText="1"/>
    </xf>
    <xf numFmtId="0" applyNumberFormat="1" fontId="12" applyFont="1" fillId="0" applyFill="1" borderId="6" applyBorder="1" xfId="1"/>
    <xf numFmtId="1" applyNumberFormat="1" fontId="13" applyFont="1" fillId="18" applyFill="1" borderId="6" applyBorder="1" xfId="1">
      <alignment horizontal="center" vertical="top" wrapText="1"/>
    </xf>
    <xf numFmtId="0" applyNumberFormat="1" fontId="13" applyFont="1" fillId="18" applyFill="1" borderId="6" applyBorder="1" xfId="1">
      <alignment wrapText="1"/>
    </xf>
    <xf numFmtId="0" applyNumberFormat="1" fontId="13" applyFont="1" fillId="18" applyFill="1" borderId="6" applyBorder="1" xfId="1"/>
    <xf numFmtId="3" applyNumberFormat="1" fontId="13" applyFont="1" fillId="18" applyFill="1" borderId="6" applyBorder="1" xfId="1">
      <alignment horizontal="center" vertical="top" wrapText="1"/>
    </xf>
    <xf numFmtId="3" applyNumberFormat="1" fontId="1" applyFont="1" fillId="0" applyFill="1" borderId="6" applyBorder="1" xfId="1">
      <alignment horizontal="center" vertical="top" wrapText="1"/>
    </xf>
    <xf numFmtId="1" applyNumberFormat="1" fontId="1" applyFont="1" fillId="0" applyFill="1" borderId="6" applyBorder="1" xfId="1">
      <alignment horizontal="center" vertical="top" wrapText="1"/>
    </xf>
    <xf numFmtId="0" applyNumberFormat="1" fontId="23" applyFont="1" fillId="30" applyFill="1" borderId="6" applyBorder="1" xfId="1"/>
    <xf numFmtId="0" applyNumberFormat="1" fontId="23" applyFont="1" fillId="30" applyFill="1" borderId="6" applyBorder="1" xfId="1">
      <alignment horizontal="left" vertical="top" wrapText="1"/>
    </xf>
    <xf numFmtId="0" applyNumberFormat="1" fontId="23" applyFont="1" fillId="30" applyFill="1" borderId="6" applyBorder="1" xfId="1">
      <alignment horizontal="left"/>
    </xf>
    <xf numFmtId="0" applyNumberFormat="1" fontId="23" applyFont="1" fillId="31" applyFill="1" borderId="6" applyBorder="1" xfId="1">
      <alignment horizontal="left" vertical="top" wrapText="1"/>
    </xf>
    <xf numFmtId="0" applyNumberFormat="1" fontId="13" applyFont="1" fillId="30" applyFill="1" borderId="6" applyBorder="1" xfId="1">
      <alignment horizontal="left" vertical="top" wrapText="1"/>
    </xf>
    <xf numFmtId="0" applyNumberFormat="1" fontId="13" applyFont="1" fillId="8" applyFill="1" borderId="6" applyBorder="1" xfId="1">
      <alignment horizontal="left" vertical="top" wrapText="1"/>
    </xf>
    <xf numFmtId="0" applyNumberFormat="1" fontId="23" applyFont="1" fillId="8" applyFill="1" borderId="6" applyBorder="1" xfId="1">
      <alignment horizontal="left" vertical="top" wrapText="1"/>
    </xf>
    <xf numFmtId="0" applyNumberFormat="1" fontId="23" applyFont="1" fillId="32" applyFill="1" borderId="6" applyBorder="1" xfId="1">
      <alignment horizontal="left" vertical="top" wrapText="1"/>
    </xf>
    <xf numFmtId="0" applyNumberFormat="1" fontId="23" applyFont="1" fillId="9" applyFill="1" borderId="6" applyBorder="1" xfId="1">
      <alignment horizontal="left" vertical="top" wrapText="1"/>
    </xf>
    <xf numFmtId="0" applyNumberFormat="1" fontId="13" applyFont="1" fillId="8" applyFill="1" borderId="6" applyBorder="1" xfId="1"/>
    <xf numFmtId="0" applyNumberFormat="1" fontId="23" applyFont="1" fillId="33" applyFill="1" borderId="6" applyBorder="1" xfId="1">
      <alignment horizontal="left" vertical="top" wrapText="1"/>
    </xf>
    <xf numFmtId="1" applyNumberFormat="1" fontId="1" applyFont="1" fillId="0" applyFill="1" borderId="6" applyBorder="1" xfId="1">
      <alignment horizontal="center" vertical="top" wrapText="1"/>
    </xf>
    <xf numFmtId="0" applyNumberFormat="1" fontId="23" applyFont="1" fillId="34" applyFill="1" borderId="6" applyBorder="1" xfId="1">
      <alignment horizontal="left" vertical="top" wrapText="1"/>
    </xf>
    <xf numFmtId="0" applyNumberFormat="1" fontId="23" applyFont="1" fillId="35" applyFill="1" borderId="6" applyBorder="1" xfId="1">
      <alignment horizontal="left" vertical="top" wrapText="1"/>
    </xf>
    <xf numFmtId="0" applyNumberFormat="1" fontId="23" applyFont="1" fillId="36" applyFill="1" borderId="6" applyBorder="1" xfId="1">
      <alignment horizontal="left" vertical="top" wrapText="1"/>
    </xf>
    <xf numFmtId="0" applyNumberFormat="1" fontId="8" applyFont="1" fillId="0" applyFill="1" borderId="0" applyBorder="1" xfId="1">
      <alignment horizontal="center"/>
    </xf>
    <xf numFmtId="0" applyNumberFormat="1" fontId="26" applyFont="1" fillId="0" applyFill="1" borderId="0" applyBorder="1" xfId="1">
      <alignment horizontal="center"/>
    </xf>
    <xf numFmtId="0" applyNumberFormat="1" fontId="8" applyFont="1" fillId="5" applyFill="1" borderId="0" applyBorder="1" xfId="1">
      <alignment horizontal="center"/>
    </xf>
    <xf numFmtId="0" applyNumberFormat="1" fontId="8" applyFont="1" fillId="18" applyFill="1" borderId="0" applyBorder="1" xfId="1">
      <alignment horizontal="center"/>
    </xf>
    <xf numFmtId="0" applyNumberFormat="1" fontId="8" applyFont="1" fillId="29" applyFill="1" borderId="0" applyBorder="1" xfId="1">
      <alignment horizontal="center"/>
    </xf>
    <xf numFmtId="0" applyNumberFormat="1" fontId="28" applyFont="1" fillId="0" applyFill="1" borderId="0" applyBorder="1" xfId="1"/>
    <xf numFmtId="0" applyNumberFormat="1" fontId="28" applyFont="1" fillId="0" applyFill="1" borderId="0" applyBorder="1" xfId="1"/>
    <xf numFmtId="0" applyNumberFormat="1" fontId="8" applyFont="1" fillId="16" applyFill="1" borderId="6" applyBorder="1" xfId="1"/>
    <xf numFmtId="0" applyNumberFormat="1" fontId="8" applyFont="1" fillId="18" applyFill="1" borderId="6" applyBorder="1" xfId="1"/>
    <xf numFmtId="0" applyNumberFormat="1" fontId="29" applyFont="1" fillId="16" applyFill="1" borderId="6" applyBorder="1" xfId="1"/>
    <xf numFmtId="0" applyNumberFormat="1" fontId="28" applyFont="1" fillId="18" applyFill="1" borderId="6" applyBorder="1" xfId="1"/>
    <xf numFmtId="0" applyNumberFormat="1" fontId="23" applyFont="1" fillId="8" applyFill="1" borderId="6" applyBorder="1" xfId="1"/>
    <xf numFmtId="0" applyNumberFormat="1" fontId="13" applyFont="1" fillId="21" applyFill="1" borderId="6" applyBorder="1" xfId="1">
      <alignment horizontal="left" vertical="top" wrapText="1"/>
    </xf>
    <xf numFmtId="0" applyNumberFormat="1" fontId="23" applyFont="1" fillId="37" applyFill="1" borderId="6" applyBorder="1" xfId="1">
      <alignment horizontal="left" vertical="top" wrapText="1"/>
    </xf>
    <xf numFmtId="0" applyNumberFormat="1" fontId="23" applyFont="1" fillId="38" applyFill="1" borderId="6" applyBorder="1" xfId="1">
      <alignment horizontal="left" vertical="top" wrapText="1"/>
    </xf>
    <xf numFmtId="0" applyNumberFormat="1" fontId="23" applyFont="1" fillId="39" applyFill="1" borderId="6" applyBorder="1" xfId="1">
      <alignment horizontal="left" vertical="top" wrapText="1"/>
    </xf>
    <xf numFmtId="0" applyNumberFormat="1" fontId="23" applyFont="1" fillId="40" applyFill="1" borderId="6" applyBorder="1" xfId="1">
      <alignment horizontal="left" vertical="top" wrapText="1"/>
    </xf>
    <xf numFmtId="0" applyNumberFormat="1" fontId="23" applyFont="1" fillId="41" applyFill="1" borderId="6" applyBorder="1" xfId="1">
      <alignment horizontal="left" vertical="top" wrapText="1"/>
    </xf>
    <xf numFmtId="0" applyNumberFormat="1" fontId="23" applyFont="1" fillId="42" applyFill="1" borderId="6" applyBorder="1" xfId="1">
      <alignment horizontal="left" vertical="top" wrapText="1"/>
    </xf>
    <xf numFmtId="0" applyNumberFormat="1" fontId="28" applyFont="1" fillId="0" applyFill="1" borderId="6" applyBorder="1" xfId="1"/>
    <xf numFmtId="0" applyNumberFormat="1" fontId="23" applyFont="1" fillId="43" applyFill="1" borderId="6" applyBorder="1" xfId="1">
      <alignment horizontal="left" vertical="top" wrapText="1"/>
    </xf>
    <xf numFmtId="0" applyNumberFormat="1" fontId="8" applyFont="1" fillId="18" applyFill="1" borderId="0" applyBorder="1" xfId="1">
      <alignment horizontal="center"/>
    </xf>
    <xf numFmtId="0" applyNumberFormat="1" fontId="8" applyFont="1" fillId="0" applyFill="1" borderId="0" applyBorder="1" xfId="1">
      <alignment horizontal="center"/>
    </xf>
    <xf numFmtId="0" applyNumberFormat="1" fontId="23" applyFont="1" fillId="44" applyFill="1" borderId="6" applyBorder="1" xfId="1">
      <alignment horizontal="left" vertical="top" wrapText="1"/>
    </xf>
    <xf numFmtId="0" applyNumberFormat="1" fontId="23" applyFont="1" fillId="45" applyFill="1" borderId="6" applyBorder="1" xfId="1">
      <alignment horizontal="left" vertical="top" wrapText="1"/>
    </xf>
    <xf numFmtId="0" applyNumberFormat="1" fontId="23" applyFont="1" fillId="46" applyFill="1" borderId="6" applyBorder="1" xfId="1">
      <alignment horizontal="left" vertical="top" wrapText="1"/>
    </xf>
    <xf numFmtId="3" applyNumberFormat="1" fontId="23" applyFont="1" fillId="18" applyFill="1" borderId="6" applyBorder="1" xfId="1">
      <alignment horizontal="center" vertical="top" wrapText="1"/>
    </xf>
    <xf numFmtId="0" applyNumberFormat="1" fontId="12" applyFont="1" fillId="18" applyFill="1" borderId="9" applyBorder="1" xfId="1"/>
    <xf numFmtId="0" applyNumberFormat="1" fontId="23" applyFont="1" fillId="47" applyFill="1" borderId="6" applyBorder="1" xfId="1">
      <alignment horizontal="left" vertical="top" wrapText="1"/>
    </xf>
    <xf numFmtId="0" applyNumberFormat="1" fontId="23" applyFont="1" fillId="48" applyFill="1" borderId="6" applyBorder="1" xfId="1">
      <alignment horizontal="left" vertical="top" wrapText="1"/>
    </xf>
    <xf numFmtId="0" applyNumberFormat="1" fontId="23" applyFont="1" fillId="49" applyFill="1" borderId="6" applyBorder="1" xfId="1">
      <alignment horizontal="left" vertical="top" wrapText="1"/>
    </xf>
    <xf numFmtId="0" applyNumberFormat="1" fontId="23" applyFont="1" fillId="50" applyFill="1" borderId="6" applyBorder="1" xfId="1">
      <alignment horizontal="left" vertical="top" wrapText="1"/>
    </xf>
    <xf numFmtId="0" applyNumberFormat="1" fontId="23" applyFont="1" fillId="35" applyFill="1" borderId="6" applyBorder="1" xfId="1">
      <alignment wrapText="1"/>
    </xf>
    <xf numFmtId="0" applyNumberFormat="1" fontId="23" applyFont="1" fillId="51" applyFill="1" borderId="6" applyBorder="1" xfId="1">
      <alignment horizontal="left" vertical="top" wrapText="1"/>
    </xf>
    <xf numFmtId="0" applyNumberFormat="1" fontId="8" applyFont="1" fillId="52" applyFill="1" borderId="6" applyBorder="1" xfId="1"/>
    <xf numFmtId="0" applyNumberFormat="1" fontId="3" applyFont="1" fillId="0" applyFill="1" borderId="0" applyBorder="1" xfId="1">
      <alignment horizontal="center" vertical="center"/>
    </xf>
    <xf numFmtId="0" applyNumberFormat="1" fontId="13" applyFont="1" fillId="53" applyFill="1" borderId="6" applyBorder="1" xfId="1"/>
    <xf numFmtId="1" applyNumberFormat="1" fontId="13" applyFont="1" fillId="53" applyFill="1" borderId="6" applyBorder="1" xfId="1">
      <alignment horizontal="center" vertical="top" wrapText="1"/>
    </xf>
    <xf numFmtId="0" applyNumberFormat="1" fontId="13" applyFont="1" fillId="53" applyFill="1" borderId="6" applyBorder="1" xfId="1">
      <alignment wrapText="1"/>
    </xf>
    <xf numFmtId="0" applyNumberFormat="1" fontId="13" applyFont="1" fillId="53" applyFill="1" borderId="6" applyBorder="1" xfId="1"/>
    <xf numFmtId="168" applyNumberFormat="1" fontId="0" applyFont="1" fillId="53" applyFill="1" borderId="0" applyBorder="1" xfId="1"/>
    <xf numFmtId="0" applyNumberFormat="1" fontId="14" applyFont="1" fillId="0" applyFill="1" borderId="6" applyBorder="1" xfId="1">
      <alignment horizontal="center" vertical="center"/>
    </xf>
    <xf numFmtId="0" applyNumberFormat="1" fontId="14" applyFont="1" fillId="0" applyFill="1" borderId="0" applyBorder="1" xfId="1">
      <alignment horizontal="center"/>
    </xf>
    <xf numFmtId="0" applyNumberFormat="1" fontId="14" applyFont="1" fillId="0" applyFill="1" borderId="0" applyBorder="1" xfId="1">
      <alignment horizontal="center" vertical="center"/>
    </xf>
    <xf numFmtId="0" applyNumberFormat="1" fontId="14" applyFont="1" fillId="18" applyFill="1" borderId="6" applyBorder="1" xfId="1">
      <alignment horizontal="center" vertical="center"/>
    </xf>
    <xf numFmtId="0" applyNumberFormat="1" fontId="14" applyFont="1" fillId="53" applyFill="1" borderId="6" applyBorder="1" xfId="1">
      <alignment horizontal="center" vertical="center"/>
    </xf>
    <xf numFmtId="0" applyNumberFormat="1" fontId="3" applyFont="1" fillId="0" applyFill="1" borderId="19" applyBorder="1" xfId="1">
      <alignment horizontal="left" vertical="center"/>
    </xf>
    <xf numFmtId="0" applyNumberFormat="1" fontId="3" applyFont="1" fillId="0" applyFill="1" borderId="17" applyBorder="1" xfId="1">
      <alignment horizontal="center"/>
    </xf>
    <xf numFmtId="0" applyNumberFormat="1" fontId="27" applyFont="1" fillId="0" applyFill="1" borderId="6" applyBorder="1" xfId="1"/>
    <xf numFmtId="0" applyNumberFormat="1" fontId="23" applyFont="1" fillId="0" applyFill="1" borderId="0" applyBorder="1" xfId="1">
      <alignment horizontal="left" wrapText="1"/>
    </xf>
    <xf numFmtId="166" applyNumberFormat="1" fontId="3" applyFont="1" fillId="0" applyFill="1" borderId="14" applyBorder="1" xfId="1">
      <alignment horizontal="right"/>
    </xf>
    <xf numFmtId="166" applyNumberFormat="1" fontId="3" applyFont="1" fillId="0" applyFill="1" borderId="0" applyBorder="1" xfId="1"/>
    <xf numFmtId="0" applyNumberFormat="1" fontId="31" applyFont="1" fillId="19" applyFill="1" borderId="0" applyBorder="1" xfId="1"/>
    <xf numFmtId="0" applyNumberFormat="1" fontId="23" applyFont="1" fillId="54" applyFill="1" borderId="6" applyBorder="1" xfId="1">
      <alignment horizontal="left" vertical="top" wrapText="1"/>
    </xf>
    <xf numFmtId="0" applyNumberFormat="1" fontId="0" applyFont="1" fillId="0" applyFill="1" borderId="8" applyBorder="1" xfId="1">
      <alignment horizontal="center"/>
    </xf>
    <xf numFmtId="0" applyNumberFormat="1" fontId="13" applyFont="1" fillId="0" applyFill="1" borderId="9" applyBorder="1" xfId="1"/>
    <xf numFmtId="0" applyNumberFormat="1" fontId="23" applyFont="1" fillId="55" applyFill="1" borderId="6" applyBorder="1" xfId="1">
      <alignment horizontal="left" vertical="top" wrapText="1"/>
    </xf>
    <xf numFmtId="0" applyNumberFormat="1" fontId="13" applyFont="1" fillId="56" applyFill="1" borderId="6" applyBorder="1" xfId="1">
      <alignment horizontal="left" vertical="top" wrapText="1"/>
    </xf>
    <xf numFmtId="0" applyNumberFormat="1" fontId="23" applyFont="1" fillId="56" applyFill="1" borderId="6" applyBorder="1" xfId="1">
      <alignment horizontal="left" vertical="top" wrapText="1"/>
    </xf>
    <xf numFmtId="0" applyNumberFormat="1" fontId="24" applyFont="1" fillId="56" applyFill="1" borderId="6" applyBorder="1" xfId="1"/>
    <xf numFmtId="0" applyNumberFormat="1" fontId="23" applyFont="1" fillId="56" applyFill="1" borderId="6" applyBorder="1" xfId="1">
      <alignment wrapText="1"/>
    </xf>
    <xf numFmtId="0" applyNumberFormat="1" fontId="23" applyFont="1" fillId="57" applyFill="1" borderId="6" applyBorder="1" xfId="1">
      <alignment horizontal="left" vertical="top" wrapText="1"/>
    </xf>
    <xf numFmtId="0" applyNumberFormat="1" fontId="13" applyFont="1" fillId="47" applyFill="1" borderId="6" applyBorder="1" xfId="1">
      <alignment horizontal="left" vertical="top" wrapText="1"/>
    </xf>
    <xf numFmtId="0" applyNumberFormat="1" fontId="27" applyFont="1" fillId="56" applyFill="1" borderId="0" applyBorder="1" xfId="1"/>
    <xf numFmtId="0" applyNumberFormat="1" fontId="23" applyFont="1" fillId="56" applyFill="1" borderId="0" applyBorder="1" xfId="0"/>
    <xf numFmtId="0" applyNumberFormat="1" fontId="27" applyFont="1" fillId="56" applyFill="1" borderId="6" applyBorder="1" xfId="1"/>
    <xf numFmtId="0" applyNumberFormat="1" fontId="27" applyFont="1" fillId="56" applyFill="1" borderId="12" applyBorder="1" xfId="1"/>
    <xf numFmtId="0" applyNumberFormat="1" fontId="24" applyFont="1" fillId="56" applyFill="1" borderId="6" applyBorder="1" xfId="1">
      <alignment wrapText="1"/>
    </xf>
    <xf numFmtId="0" applyNumberFormat="1" fontId="8" applyFont="1" fillId="35" applyFill="1" borderId="0" applyBorder="1" xfId="1">
      <alignment horizontal="center"/>
    </xf>
    <xf numFmtId="0" applyNumberFormat="1" fontId="8" applyFont="1" fillId="55" applyFill="1" borderId="0" applyBorder="1" xfId="1">
      <alignment horizontal="center"/>
    </xf>
    <xf numFmtId="0" applyNumberFormat="1" fontId="8" applyFont="1" fillId="56" applyFill="1" borderId="0" applyBorder="1" xfId="1">
      <alignment horizontal="center"/>
    </xf>
    <xf numFmtId="0" applyNumberFormat="1" fontId="23" applyFont="1" fillId="52" applyFill="1" borderId="6" applyBorder="1" xfId="1">
      <alignment horizontal="left" vertical="top" wrapText="1"/>
    </xf>
    <xf numFmtId="0" applyNumberFormat="1" fontId="3" applyFont="1" fillId="0" applyFill="1" borderId="18" applyBorder="1" xfId="1">
      <alignment horizontal="center" vertical="center"/>
    </xf>
    <xf numFmtId="0" applyNumberFormat="1" fontId="23" applyFont="1" fillId="58" applyFill="1" borderId="6" applyBorder="1" xfId="1">
      <alignment horizontal="left" vertical="top" wrapText="1"/>
    </xf>
    <xf numFmtId="0" applyNumberFormat="1" fontId="23" applyFont="1" fillId="59" applyFill="1" borderId="6" applyBorder="1" xfId="1">
      <alignment horizontal="left" vertical="top" wrapText="1"/>
    </xf>
    <xf numFmtId="0" applyNumberFormat="1" fontId="23" applyFont="1" fillId="60" applyFill="1" borderId="6" applyBorder="1" xfId="1">
      <alignment horizontal="left" vertical="top" wrapText="1"/>
    </xf>
    <xf numFmtId="0" applyNumberFormat="1" fontId="24" applyFont="1" fillId="8" applyFill="1" borderId="6" applyBorder="1" xfId="1"/>
    <xf numFmtId="0" applyNumberFormat="1" fontId="0" applyFont="1" fillId="0" applyFill="1" borderId="13" applyBorder="1" xfId="1">
      <alignment horizontal="center" vertical="center"/>
    </xf>
    <xf numFmtId="0" applyNumberFormat="1" fontId="0" applyFont="1" fillId="0" applyFill="1" borderId="0" applyBorder="1" xfId="1">
      <alignment horizontal="center" vertical="center"/>
    </xf>
    <xf numFmtId="0" applyNumberFormat="1" fontId="13" applyFont="1" fillId="18" applyFill="1" borderId="6" applyBorder="1" xfId="1">
      <alignment horizontal="center"/>
    </xf>
    <xf numFmtId="166" applyNumberFormat="1" fontId="3" applyFont="1" fillId="0" applyFill="1" borderId="20" applyBorder="1" xfId="1"/>
    <xf numFmtId="0" applyNumberFormat="1" fontId="3" applyFont="1" fillId="0" applyFill="1" borderId="0" applyBorder="1" xfId="1">
      <alignment horizontal="center"/>
    </xf>
    <xf numFmtId="0" applyNumberFormat="1" fontId="23" applyFont="1" fillId="61" applyFill="1" borderId="6" applyBorder="1" xfId="1">
      <alignment horizontal="left" vertical="top" wrapText="1"/>
    </xf>
    <xf numFmtId="0" applyNumberFormat="1" fontId="23" applyFont="1" fillId="62" applyFill="1" borderId="6" applyBorder="1" xfId="1">
      <alignment horizontal="left" vertical="top" wrapText="1"/>
    </xf>
    <xf numFmtId="0" applyNumberFormat="1" fontId="23" applyFont="1" fillId="63" applyFill="1" borderId="6" applyBorder="1" xfId="1">
      <alignment horizontal="left" vertical="top" wrapText="1"/>
    </xf>
    <xf numFmtId="0" applyNumberFormat="1" fontId="13" applyFont="1" fillId="0" applyFill="1" borderId="13" applyBorder="1" xfId="1"/>
    <xf numFmtId="0" applyNumberFormat="1" fontId="23" applyFont="1" fillId="64" applyFill="1" borderId="6" applyBorder="1" xfId="1">
      <alignment horizontal="left" vertical="top" wrapText="1"/>
    </xf>
    <xf numFmtId="0" applyNumberFormat="1" fontId="23" applyFont="1" fillId="65" applyFill="1" borderId="6" applyBorder="1" xfId="1">
      <alignment horizontal="left" vertical="top" wrapText="1"/>
    </xf>
    <xf numFmtId="0" applyNumberFormat="1" fontId="19" applyFont="1" fillId="64" applyFill="1" borderId="6" applyBorder="1" xfId="0"/>
    <xf numFmtId="0" applyNumberFormat="1" fontId="13" applyFont="1" fillId="35" applyFill="1" borderId="0" applyBorder="1" xfId="1"/>
    <xf numFmtId="0" applyNumberFormat="1" fontId="23" applyFont="1" fillId="66" applyFill="1" borderId="6" applyBorder="1" xfId="1">
      <alignment horizontal="left" vertical="top" wrapText="1"/>
    </xf>
    <xf numFmtId="0" applyNumberFormat="1" fontId="23" applyFont="1" fillId="67" applyFill="1" borderId="6" applyBorder="1" xfId="1">
      <alignment horizontal="left" vertical="top" wrapText="1"/>
    </xf>
    <xf numFmtId="0" applyNumberFormat="1" fontId="13" applyFont="1" fillId="39" applyFill="1" borderId="6" applyBorder="1" xfId="1">
      <alignment horizontal="left" vertical="top" wrapText="1"/>
    </xf>
    <xf numFmtId="0" applyNumberFormat="1" fontId="0" applyFont="1" fillId="0" applyFill="1" borderId="0" applyBorder="1" xfId="1">
      <alignment horizontal="center"/>
    </xf>
    <xf numFmtId="0" applyNumberFormat="1" fontId="3" applyFont="1" fillId="0" applyFill="1" borderId="20" applyBorder="1" xfId="1">
      <alignment horizontal="center" vertical="center"/>
    </xf>
    <xf numFmtId="166" applyNumberFormat="1" fontId="3" applyFont="1" fillId="0" applyFill="1" borderId="14" applyBorder="1" xfId="1">
      <alignment horizontal="right" vertical="center"/>
    </xf>
    <xf numFmtId="0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1"/>
    <xf numFmtId="0" applyNumberFormat="1" fontId="0" applyFont="1" fillId="0" applyFill="1" borderId="0" applyBorder="1" xfId="1"/>
    <xf numFmtId="0" applyNumberFormat="1" fontId="27" applyFont="1" fillId="56" applyFill="1" borderId="9" applyBorder="1" xfId="1"/>
    <xf numFmtId="0" applyNumberFormat="1" fontId="13" applyFont="1" fillId="0" applyFill="1" borderId="6" applyBorder="1" xfId="1">
      <alignment horizontal="center" vertical="center"/>
    </xf>
    <xf numFmtId="0" applyNumberFormat="1" fontId="24" applyFont="1" fillId="0" applyFill="1" borderId="6" applyBorder="1" xfId="1">
      <alignment horizontal="center"/>
    </xf>
    <xf numFmtId="3" applyNumberFormat="1" fontId="23" applyFont="1" fillId="0" applyFill="1" borderId="21" applyBorder="1" xfId="1">
      <alignment horizontal="center" vertical="top" wrapText="1"/>
    </xf>
    <xf numFmtId="3" applyNumberFormat="1" fontId="23" applyFont="1" fillId="0" applyFill="1" borderId="10" applyBorder="1" xfId="1">
      <alignment horizontal="center" vertical="top" wrapText="1"/>
    </xf>
    <xf numFmtId="3" applyNumberFormat="1" fontId="23" applyFont="1" fillId="0" applyFill="1" borderId="22" applyBorder="1" xfId="1">
      <alignment horizontal="center" vertical="top" wrapText="1"/>
    </xf>
    <xf numFmtId="0" applyNumberFormat="1" fontId="32" applyFont="1" fillId="0" applyFill="1" borderId="0" applyBorder="1" xfId="1"/>
    <xf numFmtId="0" applyNumberFormat="1" fontId="1" applyFont="1" fillId="0" applyFill="1" borderId="5" applyBorder="1" xfId="1">
      <alignment horizontal="center" vertical="center"/>
    </xf>
    <xf numFmtId="0" applyNumberFormat="1" fontId="1" applyFont="1" fillId="0" applyFill="1" borderId="4" applyBorder="1" xfId="1">
      <alignment horizontal="center" vertical="center"/>
    </xf>
    <xf numFmtId="0" applyNumberFormat="1" fontId="33" applyFont="1" fillId="0" applyFill="1" borderId="0" applyBorder="1" xfId="1">
      <alignment horizontal="center" vertical="center" wrapText="1"/>
    </xf>
    <xf numFmtId="0" applyNumberFormat="1" fontId="30" applyFont="1" fillId="0" applyFill="1" borderId="0" applyBorder="1" xfId="1">
      <alignment horizontal="center" vertical="center"/>
    </xf>
    <xf numFmtId="0" applyNumberFormat="1" fontId="30" applyFont="1" fillId="0" applyFill="1" borderId="6" applyBorder="1" xfId="1">
      <alignment horizontal="center" vertical="center"/>
    </xf>
    <xf numFmtId="0" applyNumberFormat="1" fontId="34" applyFont="1" fillId="19" applyFill="1" borderId="6" applyBorder="1" xfId="1">
      <alignment horizontal="center" vertical="center"/>
    </xf>
    <xf numFmtId="0" applyNumberFormat="1" fontId="9" applyFont="1" fillId="0" applyFill="1" borderId="4" applyBorder="1" xfId="1">
      <alignment horizontal="center" vertical="center" wrapText="1"/>
    </xf>
    <xf numFmtId="0" applyNumberFormat="1" fontId="12" applyFont="1" fillId="0" applyFill="1" borderId="23" applyBorder="1" xfId="1"/>
    <xf numFmtId="0" applyNumberFormat="1" fontId="0" applyFont="1" fillId="0" applyFill="1" borderId="0" applyBorder="1" xfId="1"/>
    <xf numFmtId="0" applyNumberFormat="1" fontId="36" applyFont="1" fillId="0" applyFill="1" borderId="0" applyBorder="1" xfId="1"/>
    <xf numFmtId="0" applyNumberFormat="1" fontId="35" applyFont="1" fillId="0" applyFill="1" borderId="0" applyBorder="1" xfId="1"/>
    <xf numFmtId="0" applyNumberFormat="1" fontId="23" applyFont="1" fillId="56" applyFill="1" borderId="9" applyBorder="1" xfId="0"/>
    <xf numFmtId="0" applyNumberFormat="1" fontId="14" applyFont="1" fillId="0" applyFill="1" borderId="0" applyBorder="1" xfId="1">
      <alignment horizontal="center" vertical="center"/>
    </xf>
    <xf numFmtId="0" applyNumberFormat="1" fontId="0" applyFont="1" fillId="18" applyFill="1" borderId="0" applyBorder="1" xfId="1">
      <alignment horizontal="left"/>
    </xf>
    <xf numFmtId="0" applyNumberFormat="1" fontId="16" applyFont="1" fillId="35" applyFill="1" borderId="6" applyBorder="1" xfId="0">
      <alignment horizontal="left" wrapText="1"/>
    </xf>
    <xf numFmtId="0" applyNumberFormat="1" fontId="23" applyFont="1" fillId="34" applyFill="1" borderId="6" applyBorder="1" xfId="1" quotePrefix="1">
      <alignment horizontal="left" vertical="top" wrapText="1"/>
    </xf>
    <xf numFmtId="14" applyNumberFormat="1" fontId="0" applyFont="1" fillId="0" applyFill="1" borderId="0" applyBorder="1" xfId="1"/>
    <xf numFmtId="0" applyNumberFormat="1" fontId="37" applyFont="1" fillId="0" applyFill="1" borderId="6" applyBorder="1" xfId="1"/>
    <xf numFmtId="0" applyNumberFormat="1" fontId="38" applyFont="1" fillId="0" applyFill="1" borderId="0" applyBorder="1" xfId="1"/>
    <xf numFmtId="0" applyNumberFormat="1" fontId="12" applyFont="1" fillId="0" applyFill="1" borderId="0" applyBorder="1" xfId="1"/>
    <xf numFmtId="0" applyNumberFormat="1" fontId="14" applyFont="1" fillId="0" applyFill="1" borderId="6" applyBorder="1" xfId="1">
      <alignment horizontal="left" vertical="top"/>
    </xf>
    <xf numFmtId="0" applyNumberFormat="1" fontId="39" applyFont="1" fillId="0" applyFill="1" borderId="7" applyBorder="1" xfId="1"/>
    <xf numFmtId="0" applyNumberFormat="1" fontId="40" applyFont="1" fillId="0" applyFill="1" borderId="8" applyBorder="1" xfId="1"/>
    <xf numFmtId="0" applyNumberFormat="1" fontId="40" applyFont="1" fillId="0" applyFill="1" borderId="9" applyBorder="1" xfId="1"/>
    <xf numFmtId="0" applyNumberFormat="1" fontId="3" applyFont="1" fillId="0" applyFill="1" borderId="14" applyBorder="1" xfId="1"/>
    <xf numFmtId="0" applyNumberFormat="1" fontId="8" applyFont="1" fillId="68" applyFill="1" borderId="6" applyBorder="1" xfId="1"/>
    <xf numFmtId="0" applyNumberFormat="1" fontId="23" applyFont="1" fillId="47" applyFill="1" borderId="9" applyBorder="1" xfId="1">
      <alignment horizontal="left" vertical="top" wrapText="1"/>
    </xf>
    <xf numFmtId="49" applyNumberFormat="1" fontId="3" applyFont="1" fillId="0" applyFill="1" borderId="6" applyBorder="1" xfId="1">
      <alignment horizontal="center"/>
    </xf>
    <xf numFmtId="0" applyNumberFormat="1" fontId="41" applyFont="1" fillId="0" applyFill="1" borderId="6" applyBorder="1" xfId="1"/>
    <xf numFmtId="0" applyNumberFormat="1" fontId="28" applyFont="1" fillId="16" applyFill="1" borderId="6" applyBorder="1" xfId="1"/>
    <xf numFmtId="0" applyNumberFormat="1" fontId="1" applyFont="1" fillId="0" applyFill="1" borderId="24" applyBorder="1" xfId="1">
      <alignment horizontal="center" vertical="center"/>
    </xf>
    <xf numFmtId="0" applyNumberFormat="1" fontId="13" applyFont="1" fillId="0" applyFill="1" borderId="6" applyBorder="1" xfId="1">
      <alignment horizontal="left"/>
    </xf>
    <xf numFmtId="0" applyNumberFormat="1" fontId="3" applyFont="1" fillId="0" applyFill="1" borderId="25" applyBorder="1" xfId="1">
      <alignment horizontal="left" vertical="center"/>
    </xf>
    <xf numFmtId="0" applyNumberFormat="1" fontId="14" applyFont="1" fillId="0" applyFill="1" borderId="18" applyBorder="1" xfId="1">
      <alignment horizontal="center"/>
    </xf>
    <xf numFmtId="0" applyNumberFormat="1" fontId="14" applyFont="1" fillId="0" applyFill="1" borderId="18" applyBorder="1" xfId="1">
      <alignment horizontal="center" vertical="center"/>
    </xf>
    <xf numFmtId="0" applyNumberFormat="1" fontId="0" applyFont="1" fillId="35" applyFill="1" borderId="14" applyBorder="1" xfId="1">
      <alignment horizontal="center" vertical="center"/>
    </xf>
    <xf numFmtId="0" applyNumberFormat="1" fontId="13" applyFont="1" fillId="0" applyFill="1" borderId="0" applyBorder="1" xfId="1"/>
    <xf numFmtId="0" applyNumberFormat="1" fontId="18" applyFont="1" fillId="0" applyFill="1" borderId="0" applyBorder="1" xfId="1"/>
    <xf numFmtId="0" applyNumberFormat="1" fontId="42" applyFont="1" fillId="0" applyFill="1" borderId="0" applyBorder="1" xfId="1"/>
    <xf numFmtId="0" applyNumberFormat="1" fontId="43" applyFont="1" fillId="0" applyFill="1" borderId="0" applyBorder="1" xfId="1">
      <alignment horizontal="center" vertical="center"/>
    </xf>
    <xf numFmtId="0" applyNumberFormat="1" fontId="0" applyFont="1" fillId="0" applyFill="1" borderId="0" applyBorder="1" xfId="1"/>
    <xf numFmtId="0" applyNumberFormat="1" fontId="4" applyFont="1" fillId="0" applyFill="1" borderId="26" applyBorder="1" xfId="1">
      <alignment horizontal="center" vertical="center" wrapText="1"/>
    </xf>
    <xf numFmtId="0" applyNumberFormat="1" fontId="4" applyFont="1" fillId="0" applyFill="1" borderId="6" applyBorder="1" xfId="1">
      <alignment horizontal="center" vertical="center" wrapText="1"/>
    </xf>
    <xf numFmtId="0" applyNumberFormat="1" fontId="12" applyFont="1" fillId="69" applyFill="1" borderId="6" applyBorder="1" xfId="1"/>
    <xf numFmtId="0" applyNumberFormat="1" fontId="28" applyFont="1" fillId="52" applyFill="1" borderId="6" applyBorder="1" xfId="1"/>
    <xf numFmtId="0" applyNumberFormat="1" fontId="13" applyFont="1" fillId="5" applyFill="1" borderId="6" applyBorder="1" xfId="1"/>
    <xf numFmtId="0" applyNumberFormat="1" fontId="13" applyFont="1" fillId="5" applyFill="1" borderId="0" applyBorder="1" xfId="1"/>
    <xf numFmtId="0" applyNumberFormat="1" fontId="12" applyFont="1" fillId="18" applyFill="1" borderId="6" applyBorder="1" xfId="1"/>
    <xf numFmtId="0" applyNumberFormat="1" fontId="14" applyFont="1" fillId="70" applyFill="1" borderId="6" applyBorder="1" xfId="1">
      <alignment horizontal="center" vertical="center"/>
    </xf>
    <xf numFmtId="0" applyNumberFormat="1" fontId="12" applyFont="1" fillId="70" applyFill="1" borderId="6" applyBorder="1" xfId="1"/>
    <xf numFmtId="0" applyNumberFormat="1" fontId="13" applyFont="1" fillId="70" applyFill="1" borderId="6" applyBorder="1" xfId="1">
      <alignment horizontal="center"/>
    </xf>
    <xf numFmtId="0" applyNumberFormat="1" fontId="13" applyFont="1" fillId="0" applyFill="1" borderId="0" applyBorder="1" xfId="1"/>
    <xf numFmtId="0" applyNumberFormat="1" fontId="13" applyFont="1" fillId="0" applyFill="1" borderId="23" applyBorder="1" xfId="1"/>
    <xf numFmtId="0" applyNumberFormat="1" fontId="14" applyFont="1" fillId="0" applyFill="1" borderId="27" applyBorder="1" xfId="1">
      <alignment horizontal="center" vertical="center"/>
    </xf>
    <xf numFmtId="0" applyNumberFormat="1" fontId="14" applyFont="1" fillId="19" applyFill="1" borderId="0" applyBorder="1" xfId="1">
      <alignment horizontal="center" vertical="center"/>
    </xf>
    <xf numFmtId="0" applyNumberFormat="1" fontId="12" applyFont="1" fillId="19" applyFill="1" borderId="0" applyBorder="1" xfId="1"/>
    <xf numFmtId="0" applyNumberFormat="1" fontId="28" applyFont="1" fillId="19" applyFill="1" borderId="0" applyBorder="1" xfId="1"/>
    <xf numFmtId="0" applyNumberFormat="1" fontId="13" applyFont="1" fillId="19" applyFill="1" borderId="0" applyBorder="1" xfId="1">
      <alignment horizontal="center"/>
    </xf>
    <xf numFmtId="0" applyNumberFormat="1" fontId="13" applyFont="1" fillId="19" applyFill="1" borderId="0" applyBorder="1" xfId="1"/>
    <xf numFmtId="0" applyNumberFormat="1" fontId="43" applyFont="1" fillId="0" applyFill="1" borderId="6" applyBorder="1" xfId="1">
      <alignment horizontal="center" vertical="center"/>
    </xf>
    <xf numFmtId="0" applyNumberFormat="1" fontId="12" applyFont="1" fillId="0" applyFill="1" borderId="9" applyBorder="1" xfId="1"/>
    <xf numFmtId="0" applyNumberFormat="1" fontId="20" applyFont="1" fillId="0" applyFill="1" borderId="0" applyBorder="1" xfId="1"/>
    <xf numFmtId="0" applyNumberFormat="1" fontId="23" applyFont="1" fillId="18" applyFill="1" borderId="6" applyBorder="1" xfId="1">
      <alignment wrapText="1"/>
    </xf>
    <xf numFmtId="0" applyNumberFormat="1" fontId="3" applyFont="1" fillId="0" applyFill="1" borderId="0" applyBorder="1" xfId="1">
      <alignment horizontal="left" vertical="center" wrapText="1"/>
    </xf>
    <xf numFmtId="0" applyNumberFormat="1" fontId="0" applyFont="1" fillId="0" applyFill="1" borderId="0" applyBorder="1" xfId="1">
      <alignment horizontal="center" wrapText="1"/>
    </xf>
  </cellXfs>
  <cellStyles count="2">
    <cellStyle name="Гиперссылка" xfId="0" builtinId="8"/>
    <cellStyle name="Обычный" xfId="1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47625</xdr:rowOff>
    </xdr:from>
    <xdr:to>
      <xdr:col>3</xdr:col>
      <xdr:colOff>762000</xdr:colOff>
      <xdr:row>3</xdr:row>
      <xdr:rowOff>0</xdr:rowOff>
    </xdr:to>
    <xdr:pic>
      <xdr:nvPicPr>
        <xdr:cNvPr id="2" name="Рисунок 1" descr="XO1EIEsJXCk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0625" y="47625"/>
          <a:ext cx="742950" cy="527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4.v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5.v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6.v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X2608"/>
  <sheetViews>
    <sheetView tabSelected="1" zoomScale="85" zoomScaleNormal="85" workbookViewId="0">
      <pane ySplit="1" topLeftCell="A2309" activePane="bottomLeft" state="frozen"/>
      <selection pane="bottomLeft" activeCell="C2361" sqref="C2361"/>
    </sheetView>
  </sheetViews>
  <sheetFormatPr defaultRowHeight="18.75"/>
  <cols>
    <col min="1" max="1" width="16.140625" customWidth="1" style="163"/>
    <col min="2" max="2" width="1.42578125" customWidth="1" style="136"/>
    <col min="3" max="3" width="78.7109375" customWidth="1" style="73"/>
    <col min="4" max="4" width="14.7109375" customWidth="1" style="206"/>
    <col min="5" max="5" width="1.42578125" customWidth="1" style="136"/>
    <col min="6" max="6" width="5.140625" customWidth="1" style="169"/>
    <col min="7" max="7" width="9.85546875" customWidth="1" style="96"/>
    <col min="8" max="8" width="4" customWidth="1" style="136"/>
    <col min="9" max="9" width="9.140625" customWidth="1" style="136"/>
    <col min="10" max="10" width="8.140625" customWidth="1" style="134"/>
    <col min="11" max="11" width="4.5703125" customWidth="1" style="138"/>
    <col min="12" max="12" width="8" customWidth="1" style="136"/>
    <col min="13" max="13" width="9" customWidth="1" style="136"/>
    <col min="14" max="14" width="13.28515625" customWidth="1" style="89"/>
    <col min="15" max="15" width="13.42578125" customWidth="1" style="3"/>
    <col min="16" max="16" width="8.85546875" customWidth="1" style="260"/>
    <col min="17" max="17" width="12.85546875" customWidth="1" style="3"/>
    <col min="18" max="18" width="10.7109375" customWidth="1" style="3"/>
    <col min="19" max="19" width="13" customWidth="1" style="3"/>
    <col min="20" max="20" width="9.140625" customWidth="1" style="277"/>
  </cols>
  <sheetData>
    <row r="1" ht="15" customHeight="1" s="68" customFormat="1">
      <c r="A1" s="163"/>
      <c r="B1" s="133"/>
      <c r="C1" s="96" t="s">
        <v>38</v>
      </c>
      <c r="D1" s="205" t="s">
        <v>10</v>
      </c>
      <c r="E1" s="133" t="s">
        <v>39</v>
      </c>
      <c r="F1" s="168" t="s">
        <v>40</v>
      </c>
      <c r="G1" s="70" t="s">
        <v>14</v>
      </c>
      <c r="H1" s="133" t="s">
        <v>41</v>
      </c>
      <c r="I1" s="133" t="s">
        <v>42</v>
      </c>
      <c r="J1" s="134" t="s">
        <v>43</v>
      </c>
      <c r="K1" s="135" t="s">
        <v>44</v>
      </c>
      <c r="L1" s="133" t="s">
        <v>45</v>
      </c>
      <c r="M1" s="133" t="s">
        <v>46</v>
      </c>
      <c r="N1" s="90"/>
      <c r="O1" s="133" t="s">
        <v>47</v>
      </c>
      <c r="P1" s="261" t="s">
        <v>48</v>
      </c>
      <c r="Q1" s="133" t="s">
        <v>49</v>
      </c>
      <c r="R1" s="133" t="s">
        <v>50</v>
      </c>
      <c r="S1" s="133" t="s">
        <v>51</v>
      </c>
      <c r="T1" s="278" t="s">
        <v>52</v>
      </c>
      <c r="U1" s="133" t="s">
        <v>53</v>
      </c>
      <c r="V1" s="133" t="s">
        <v>54</v>
      </c>
      <c r="W1" s="133" t="s">
        <v>55</v>
      </c>
      <c r="X1" s="133" t="s">
        <v>56</v>
      </c>
    </row>
    <row r="2" ht="15" customHeight="1">
      <c r="A2" s="164"/>
      <c r="C2" s="137" t="s">
        <v>17</v>
      </c>
      <c r="D2" s="206" t="s">
        <v>17</v>
      </c>
      <c r="F2" s="169" t="s">
        <v>17</v>
      </c>
      <c r="G2" s="96" t="s">
        <v>17</v>
      </c>
      <c r="H2" s="136" t="s">
        <v>17</v>
      </c>
      <c r="I2" s="136" t="s">
        <v>17</v>
      </c>
      <c r="J2" s="134" t="s">
        <v>17</v>
      </c>
      <c r="T2" s="279"/>
    </row>
    <row r="3" ht="15" customHeight="1">
      <c r="A3" s="165" t="s">
        <v>57</v>
      </c>
      <c r="C3" s="97" t="s">
        <v>58</v>
      </c>
      <c r="D3" s="204" t="s">
        <v>59</v>
      </c>
      <c r="E3" s="33"/>
      <c r="F3" s="170">
        <v>-59</v>
      </c>
      <c r="G3" s="98">
        <v>10650</v>
      </c>
      <c r="H3" s="33" t="s">
        <v>60</v>
      </c>
      <c r="I3" s="33">
        <v>130</v>
      </c>
      <c r="J3" s="34" t="s">
        <v>61</v>
      </c>
      <c r="K3" s="45"/>
      <c r="L3" s="33" t="s">
        <v>62</v>
      </c>
      <c r="M3" s="33" t="s">
        <v>63</v>
      </c>
      <c r="N3" s="89">
        <f>F3*G3</f>
        <v>0</v>
      </c>
      <c r="O3" s="3" t="s">
        <v>57</v>
      </c>
      <c r="P3" s="260" t="s">
        <v>64</v>
      </c>
      <c r="Q3" s="3" t="s">
        <v>65</v>
      </c>
      <c r="R3" s="3" t="s">
        <v>66</v>
      </c>
      <c r="T3" s="278" t="s">
        <v>67</v>
      </c>
    </row>
    <row r="4" ht="15" customHeight="1">
      <c r="C4" s="97" t="s">
        <v>68</v>
      </c>
      <c r="D4" s="204" t="s">
        <v>69</v>
      </c>
      <c r="E4" s="33"/>
      <c r="F4" s="170">
        <v>-25</v>
      </c>
      <c r="G4" s="98">
        <v>17900</v>
      </c>
      <c r="H4" s="33" t="s">
        <v>70</v>
      </c>
      <c r="I4" s="33">
        <v>130</v>
      </c>
      <c r="J4" s="34" t="s">
        <v>61</v>
      </c>
      <c r="K4" s="45"/>
      <c r="L4" s="33" t="s">
        <v>62</v>
      </c>
      <c r="M4" s="33" t="s">
        <v>63</v>
      </c>
      <c r="N4" s="89">
        <f ref="N4:N80" t="shared" si="0">F4*G4</f>
        <v>0</v>
      </c>
      <c r="O4" s="3" t="s">
        <v>57</v>
      </c>
      <c r="P4" s="260" t="s">
        <v>71</v>
      </c>
      <c r="Q4" s="3" t="s">
        <v>65</v>
      </c>
      <c r="R4" s="3" t="s">
        <v>72</v>
      </c>
      <c r="T4" s="278" t="s">
        <v>73</v>
      </c>
    </row>
    <row r="5" ht="15" customHeight="1">
      <c r="C5" s="97" t="s">
        <v>74</v>
      </c>
      <c r="D5" s="204" t="s">
        <v>75</v>
      </c>
      <c r="E5" s="33"/>
      <c r="F5" s="170">
        <v>-22</v>
      </c>
      <c r="G5" s="98">
        <v>23800</v>
      </c>
      <c r="H5" s="33" t="s">
        <v>70</v>
      </c>
      <c r="I5" s="33">
        <v>130</v>
      </c>
      <c r="J5" s="34" t="s">
        <v>61</v>
      </c>
      <c r="K5" s="45"/>
      <c r="L5" s="33" t="s">
        <v>62</v>
      </c>
      <c r="M5" s="33" t="s">
        <v>63</v>
      </c>
      <c r="N5" s="89">
        <f>F5*G5</f>
        <v>0</v>
      </c>
      <c r="O5" s="3" t="s">
        <v>57</v>
      </c>
      <c r="P5" s="260" t="s">
        <v>71</v>
      </c>
      <c r="Q5" s="3" t="s">
        <v>65</v>
      </c>
      <c r="R5" s="3" t="s">
        <v>76</v>
      </c>
      <c r="T5" s="278" t="s">
        <v>77</v>
      </c>
    </row>
    <row r="6" ht="15" customHeight="1">
      <c r="C6" s="97" t="s">
        <v>78</v>
      </c>
      <c r="D6" s="204" t="s">
        <v>79</v>
      </c>
      <c r="E6" s="33"/>
      <c r="F6" s="170">
        <v>-13</v>
      </c>
      <c r="G6" s="98">
        <v>36650</v>
      </c>
      <c r="H6" s="33" t="s">
        <v>70</v>
      </c>
      <c r="I6" s="33">
        <v>130</v>
      </c>
      <c r="J6" s="34" t="s">
        <v>80</v>
      </c>
      <c r="K6" s="45"/>
      <c r="L6" s="33" t="s">
        <v>62</v>
      </c>
      <c r="M6" s="33" t="s">
        <v>63</v>
      </c>
      <c r="N6" s="89">
        <f t="shared" si="0"/>
        <v>0</v>
      </c>
      <c r="O6" s="3" t="s">
        <v>57</v>
      </c>
      <c r="P6" s="260" t="s">
        <v>71</v>
      </c>
      <c r="Q6" s="3" t="s">
        <v>65</v>
      </c>
      <c r="R6" s="3" t="s">
        <v>76</v>
      </c>
      <c r="T6" s="278" t="s">
        <v>77</v>
      </c>
    </row>
    <row r="7" ht="15" customHeight="1">
      <c r="C7" s="97" t="s">
        <v>81</v>
      </c>
      <c r="D7" s="204" t="s">
        <v>82</v>
      </c>
      <c r="E7" s="33"/>
      <c r="F7" s="170">
        <v>-11</v>
      </c>
      <c r="G7" s="98">
        <v>8500</v>
      </c>
      <c r="H7" s="33" t="s">
        <v>83</v>
      </c>
      <c r="I7" s="33">
        <v>130</v>
      </c>
      <c r="J7" s="34" t="s">
        <v>61</v>
      </c>
      <c r="K7" s="45"/>
      <c r="L7" s="33" t="s">
        <v>62</v>
      </c>
      <c r="M7" s="33" t="s">
        <v>63</v>
      </c>
      <c r="N7" s="89">
        <f>F7*G7</f>
        <v>0</v>
      </c>
      <c r="O7" s="3" t="s">
        <v>57</v>
      </c>
      <c r="P7" s="260" t="s">
        <v>84</v>
      </c>
      <c r="Q7" s="3" t="s">
        <v>65</v>
      </c>
      <c r="R7" s="3" t="s">
        <v>85</v>
      </c>
      <c r="T7" s="278" t="s">
        <v>86</v>
      </c>
    </row>
    <row r="8" ht="15" customHeight="1">
      <c r="C8" s="97" t="s">
        <v>87</v>
      </c>
      <c r="D8" s="204" t="s">
        <v>88</v>
      </c>
      <c r="E8" s="33"/>
      <c r="F8" s="170">
        <v>-10</v>
      </c>
      <c r="G8" s="98">
        <v>9900</v>
      </c>
      <c r="H8" s="33" t="s">
        <v>89</v>
      </c>
      <c r="I8" s="33">
        <v>130</v>
      </c>
      <c r="J8" s="34" t="s">
        <v>61</v>
      </c>
      <c r="K8" s="45"/>
      <c r="L8" s="33" t="s">
        <v>62</v>
      </c>
      <c r="M8" s="33" t="s">
        <v>63</v>
      </c>
      <c r="N8" s="89">
        <f t="shared" si="0"/>
        <v>0</v>
      </c>
      <c r="O8" s="3" t="s">
        <v>57</v>
      </c>
      <c r="P8" s="260" t="s">
        <v>84</v>
      </c>
      <c r="Q8" s="3" t="s">
        <v>65</v>
      </c>
      <c r="R8" s="3" t="s">
        <v>85</v>
      </c>
      <c r="T8" s="278" t="s">
        <v>90</v>
      </c>
    </row>
    <row r="9" ht="15" customHeight="1">
      <c r="C9" s="97" t="s">
        <v>91</v>
      </c>
      <c r="D9" s="204" t="s">
        <v>92</v>
      </c>
      <c r="E9" s="33"/>
      <c r="F9" s="170">
        <v>-11</v>
      </c>
      <c r="G9" s="98">
        <v>9500</v>
      </c>
      <c r="H9" s="33" t="s">
        <v>93</v>
      </c>
      <c r="I9" s="33">
        <v>131</v>
      </c>
      <c r="J9" s="34" t="s">
        <v>61</v>
      </c>
      <c r="K9" s="45"/>
      <c r="L9" s="33" t="s">
        <v>62</v>
      </c>
      <c r="M9" s="33" t="s">
        <v>63</v>
      </c>
      <c r="N9" s="89">
        <f>F9*G9</f>
        <v>0</v>
      </c>
      <c r="O9" s="3" t="s">
        <v>57</v>
      </c>
      <c r="P9" s="260" t="s">
        <v>84</v>
      </c>
      <c r="Q9" s="3" t="s">
        <v>65</v>
      </c>
      <c r="R9" s="3" t="s">
        <v>85</v>
      </c>
      <c r="T9" s="278" t="s">
        <v>94</v>
      </c>
    </row>
    <row r="10" ht="15" customHeight="1">
      <c r="C10" s="97" t="s">
        <v>95</v>
      </c>
      <c r="D10" s="204" t="s">
        <v>96</v>
      </c>
      <c r="E10" s="33"/>
      <c r="F10" s="170">
        <v>-7</v>
      </c>
      <c r="G10" s="98">
        <v>13900</v>
      </c>
      <c r="H10" s="33" t="s">
        <v>60</v>
      </c>
      <c r="I10" s="33">
        <v>130</v>
      </c>
      <c r="J10" s="34" t="s">
        <v>61</v>
      </c>
      <c r="K10" s="45"/>
      <c r="L10" s="33" t="s">
        <v>62</v>
      </c>
      <c r="M10" s="33" t="s">
        <v>63</v>
      </c>
      <c r="N10" s="89">
        <f>F10*G10</f>
        <v>0</v>
      </c>
      <c r="O10" s="3" t="s">
        <v>57</v>
      </c>
      <c r="P10" s="260" t="s">
        <v>64</v>
      </c>
      <c r="Q10" s="3" t="s">
        <v>65</v>
      </c>
      <c r="R10" s="3" t="s">
        <v>66</v>
      </c>
      <c r="T10" s="278" t="s">
        <v>97</v>
      </c>
    </row>
    <row r="11" ht="15" customHeight="1">
      <c r="C11" s="97" t="s">
        <v>98</v>
      </c>
      <c r="D11" s="204" t="s">
        <v>99</v>
      </c>
      <c r="E11" s="33"/>
      <c r="F11" s="170">
        <v>-10</v>
      </c>
      <c r="G11" s="98">
        <v>12200</v>
      </c>
      <c r="H11" s="33" t="s">
        <v>60</v>
      </c>
      <c r="I11" s="33">
        <v>130</v>
      </c>
      <c r="J11" s="34" t="s">
        <v>61</v>
      </c>
      <c r="K11" s="45"/>
      <c r="L11" s="33" t="s">
        <v>62</v>
      </c>
      <c r="M11" s="33" t="s">
        <v>63</v>
      </c>
      <c r="N11" s="89">
        <f t="shared" si="0"/>
        <v>0</v>
      </c>
      <c r="O11" s="3" t="s">
        <v>57</v>
      </c>
      <c r="P11" s="260" t="s">
        <v>64</v>
      </c>
      <c r="Q11" s="3" t="s">
        <v>65</v>
      </c>
      <c r="R11" s="3" t="s">
        <v>66</v>
      </c>
      <c r="T11" s="278" t="s">
        <v>100</v>
      </c>
    </row>
    <row r="12" ht="15" customHeight="1">
      <c r="C12" s="97" t="s">
        <v>101</v>
      </c>
      <c r="D12" s="204" t="s">
        <v>102</v>
      </c>
      <c r="E12" s="33"/>
      <c r="F12" s="170">
        <v>-7</v>
      </c>
      <c r="G12" s="98">
        <v>9000</v>
      </c>
      <c r="H12" s="33" t="s">
        <v>103</v>
      </c>
      <c r="I12" s="33">
        <v>130</v>
      </c>
      <c r="J12" s="34" t="s">
        <v>104</v>
      </c>
      <c r="K12" s="45"/>
      <c r="L12" s="33" t="s">
        <v>62</v>
      </c>
      <c r="M12" s="33" t="s">
        <v>63</v>
      </c>
      <c r="N12" s="89">
        <f t="shared" si="0"/>
        <v>0</v>
      </c>
      <c r="O12" s="3" t="s">
        <v>57</v>
      </c>
      <c r="P12" s="260" t="s">
        <v>84</v>
      </c>
      <c r="Q12" s="3" t="s">
        <v>65</v>
      </c>
      <c r="T12" s="278" t="s">
        <v>105</v>
      </c>
    </row>
    <row r="13" ht="15" customHeight="1">
      <c r="C13" s="97" t="s">
        <v>106</v>
      </c>
      <c r="D13" s="204" t="s">
        <v>107</v>
      </c>
      <c r="E13" s="33"/>
      <c r="F13" s="170">
        <v>-10</v>
      </c>
      <c r="G13" s="98">
        <v>4600</v>
      </c>
      <c r="H13" s="33" t="s">
        <v>108</v>
      </c>
      <c r="I13" s="33">
        <v>100</v>
      </c>
      <c r="J13" s="34" t="s">
        <v>104</v>
      </c>
      <c r="K13" s="45"/>
      <c r="L13" s="33" t="s">
        <v>62</v>
      </c>
      <c r="M13" s="33" t="s">
        <v>63</v>
      </c>
      <c r="N13" s="89">
        <f t="shared" si="0"/>
        <v>0</v>
      </c>
      <c r="O13" s="3" t="s">
        <v>57</v>
      </c>
      <c r="P13" s="260" t="s">
        <v>109</v>
      </c>
      <c r="Q13" s="3" t="s">
        <v>65</v>
      </c>
      <c r="R13" s="3" t="s">
        <v>110</v>
      </c>
      <c r="T13" s="278" t="s">
        <v>111</v>
      </c>
    </row>
    <row r="14" ht="15" customHeight="1">
      <c r="A14" s="165" t="s">
        <v>112</v>
      </c>
      <c r="C14" s="97" t="s">
        <v>113</v>
      </c>
      <c r="D14" s="204" t="s">
        <v>114</v>
      </c>
      <c r="E14" s="33"/>
      <c r="F14" s="170">
        <v>-6</v>
      </c>
      <c r="G14" s="35">
        <v>9800</v>
      </c>
      <c r="H14" s="33" t="s">
        <v>60</v>
      </c>
      <c r="I14" s="33">
        <v>130</v>
      </c>
      <c r="J14" s="34" t="s">
        <v>61</v>
      </c>
      <c r="K14" s="45"/>
      <c r="L14" s="33" t="s">
        <v>62</v>
      </c>
      <c r="M14" s="33" t="s">
        <v>63</v>
      </c>
      <c r="N14" s="89">
        <f t="shared" si="0"/>
        <v>0</v>
      </c>
      <c r="O14" s="3" t="s">
        <v>112</v>
      </c>
      <c r="P14" s="260" t="s">
        <v>64</v>
      </c>
      <c r="Q14" s="3" t="s">
        <v>65</v>
      </c>
      <c r="R14" s="3" t="s">
        <v>66</v>
      </c>
      <c r="T14" s="278" t="s">
        <v>115</v>
      </c>
    </row>
    <row r="15" ht="15" customHeight="1">
      <c r="C15" s="97" t="s">
        <v>116</v>
      </c>
      <c r="D15" s="204" t="s">
        <v>117</v>
      </c>
      <c r="E15" s="33"/>
      <c r="F15" s="170">
        <v>-9</v>
      </c>
      <c r="G15" s="35">
        <v>7900</v>
      </c>
      <c r="H15" s="33" t="s">
        <v>60</v>
      </c>
      <c r="I15" s="33">
        <v>130</v>
      </c>
      <c r="J15" s="34" t="s">
        <v>61</v>
      </c>
      <c r="K15" s="45"/>
      <c r="L15" s="33" t="s">
        <v>62</v>
      </c>
      <c r="M15" s="33" t="s">
        <v>63</v>
      </c>
      <c r="N15" s="89">
        <f t="shared" si="0"/>
        <v>0</v>
      </c>
      <c r="O15" s="3" t="s">
        <v>112</v>
      </c>
      <c r="P15" s="260" t="s">
        <v>64</v>
      </c>
      <c r="Q15" s="3" t="s">
        <v>65</v>
      </c>
      <c r="R15" s="3" t="s">
        <v>66</v>
      </c>
      <c r="T15" s="278" t="s">
        <v>118</v>
      </c>
    </row>
    <row r="16" ht="15" customHeight="1">
      <c r="C16" s="100" t="s">
        <v>119</v>
      </c>
      <c r="D16" s="204" t="s">
        <v>120</v>
      </c>
      <c r="E16" s="33"/>
      <c r="F16" s="170">
        <v>-6</v>
      </c>
      <c r="G16" s="35">
        <v>10850</v>
      </c>
      <c r="H16" s="33" t="s">
        <v>60</v>
      </c>
      <c r="I16" s="33">
        <v>130</v>
      </c>
      <c r="J16" s="34" t="s">
        <v>61</v>
      </c>
      <c r="K16" s="45"/>
      <c r="L16" s="33" t="s">
        <v>62</v>
      </c>
      <c r="M16" s="33" t="s">
        <v>63</v>
      </c>
      <c r="N16" s="89">
        <f t="shared" si="0"/>
        <v>0</v>
      </c>
      <c r="O16" s="3" t="s">
        <v>112</v>
      </c>
      <c r="P16" s="260" t="s">
        <v>64</v>
      </c>
      <c r="Q16" s="3" t="s">
        <v>65</v>
      </c>
      <c r="R16" s="3" t="s">
        <v>121</v>
      </c>
      <c r="T16" s="278" t="s">
        <v>122</v>
      </c>
    </row>
    <row r="17" ht="15" customHeight="1">
      <c r="C17" s="100" t="s">
        <v>123</v>
      </c>
      <c r="D17" s="204" t="s">
        <v>124</v>
      </c>
      <c r="E17" s="33"/>
      <c r="F17" s="170">
        <v>-7</v>
      </c>
      <c r="G17" s="35">
        <v>9800</v>
      </c>
      <c r="H17" s="33" t="s">
        <v>60</v>
      </c>
      <c r="I17" s="33">
        <v>120</v>
      </c>
      <c r="J17" s="34" t="s">
        <v>61</v>
      </c>
      <c r="K17" s="45"/>
      <c r="L17" s="33" t="s">
        <v>62</v>
      </c>
      <c r="M17" s="33" t="s">
        <v>63</v>
      </c>
      <c r="N17" s="89">
        <f t="shared" si="0"/>
        <v>0</v>
      </c>
      <c r="O17" s="3" t="s">
        <v>112</v>
      </c>
      <c r="P17" s="260" t="s">
        <v>64</v>
      </c>
      <c r="Q17" s="3" t="s">
        <v>65</v>
      </c>
      <c r="R17" s="3" t="s">
        <v>121</v>
      </c>
      <c r="T17" s="278" t="s">
        <v>125</v>
      </c>
    </row>
    <row r="18" ht="15" customHeight="1">
      <c r="A18" s="165" t="s">
        <v>126</v>
      </c>
      <c r="C18" s="100" t="s">
        <v>127</v>
      </c>
      <c r="D18" s="204" t="s">
        <v>128</v>
      </c>
      <c r="E18" s="33"/>
      <c r="F18" s="170">
        <v>-8</v>
      </c>
      <c r="G18" s="35">
        <v>7200</v>
      </c>
      <c r="H18" s="33" t="s">
        <v>129</v>
      </c>
      <c r="I18" s="33">
        <v>120</v>
      </c>
      <c r="J18" s="34" t="s">
        <v>61</v>
      </c>
      <c r="K18" s="45"/>
      <c r="L18" s="33" t="s">
        <v>62</v>
      </c>
      <c r="M18" s="33" t="s">
        <v>63</v>
      </c>
      <c r="N18" s="89">
        <f t="shared" si="0"/>
        <v>0</v>
      </c>
      <c r="O18" s="3" t="s">
        <v>126</v>
      </c>
      <c r="P18" s="260" t="s">
        <v>64</v>
      </c>
      <c r="Q18" s="3" t="s">
        <v>65</v>
      </c>
      <c r="R18" s="3" t="s">
        <v>130</v>
      </c>
      <c r="T18" s="278" t="s">
        <v>131</v>
      </c>
    </row>
    <row r="19" ht="15" customHeight="1">
      <c r="A19" s="165" t="s">
        <v>132</v>
      </c>
      <c r="C19" s="100" t="s">
        <v>133</v>
      </c>
      <c r="D19" s="204" t="s">
        <v>134</v>
      </c>
      <c r="E19" s="33"/>
      <c r="F19" s="170">
        <v>-7</v>
      </c>
      <c r="G19" s="35">
        <v>13500</v>
      </c>
      <c r="H19" s="33" t="s">
        <v>60</v>
      </c>
      <c r="I19" s="33">
        <v>120</v>
      </c>
      <c r="J19" s="34" t="s">
        <v>61</v>
      </c>
      <c r="K19" s="45"/>
      <c r="L19" s="33" t="s">
        <v>62</v>
      </c>
      <c r="M19" s="33" t="s">
        <v>63</v>
      </c>
      <c r="N19" s="89">
        <f t="shared" si="0"/>
        <v>0</v>
      </c>
      <c r="O19" s="3" t="s">
        <v>132</v>
      </c>
      <c r="P19" s="260" t="s">
        <v>64</v>
      </c>
      <c r="Q19" s="3" t="s">
        <v>65</v>
      </c>
      <c r="R19" s="3" t="s">
        <v>121</v>
      </c>
      <c r="T19" s="278" t="s">
        <v>135</v>
      </c>
    </row>
    <row r="20" ht="15" customHeight="1">
      <c r="A20" s="165" t="s">
        <v>136</v>
      </c>
      <c r="C20" s="104" t="s">
        <v>137</v>
      </c>
      <c r="D20" s="204" t="s">
        <v>138</v>
      </c>
      <c r="E20" s="33"/>
      <c r="F20" s="170">
        <v>-7</v>
      </c>
      <c r="G20" s="105">
        <v>10900</v>
      </c>
      <c r="H20" s="33" t="s">
        <v>60</v>
      </c>
      <c r="I20" s="33">
        <v>130</v>
      </c>
      <c r="J20" s="34" t="s">
        <v>61</v>
      </c>
      <c r="K20" s="45">
        <v>1</v>
      </c>
      <c r="L20" s="33" t="s">
        <v>62</v>
      </c>
      <c r="M20" s="33" t="s">
        <v>63</v>
      </c>
      <c r="N20" s="89">
        <f t="shared" si="0"/>
        <v>21800</v>
      </c>
      <c r="O20" s="3" t="s">
        <v>136</v>
      </c>
      <c r="P20" s="260" t="s">
        <v>64</v>
      </c>
      <c r="Q20" s="3" t="s">
        <v>65</v>
      </c>
      <c r="R20" s="3" t="s">
        <v>139</v>
      </c>
      <c r="T20" s="278" t="s">
        <v>140</v>
      </c>
    </row>
    <row r="21" ht="15" customHeight="1">
      <c r="A21" s="165"/>
      <c r="C21" s="104" t="s">
        <v>141</v>
      </c>
      <c r="D21" s="204" t="s">
        <v>142</v>
      </c>
      <c r="E21" s="33"/>
      <c r="F21" s="170">
        <v>-14</v>
      </c>
      <c r="G21" s="105">
        <v>9000</v>
      </c>
      <c r="H21" s="33" t="s">
        <v>60</v>
      </c>
      <c r="I21" s="33">
        <v>115</v>
      </c>
      <c r="J21" s="34" t="s">
        <v>61</v>
      </c>
      <c r="K21" s="45"/>
      <c r="L21" s="33" t="s">
        <v>62</v>
      </c>
      <c r="M21" s="33" t="s">
        <v>63</v>
      </c>
      <c r="N21" s="89">
        <f t="shared" si="0"/>
        <v>0</v>
      </c>
      <c r="O21" s="3" t="s">
        <v>136</v>
      </c>
      <c r="P21" s="260" t="s">
        <v>64</v>
      </c>
      <c r="Q21" s="3" t="s">
        <v>65</v>
      </c>
      <c r="R21" s="3" t="s">
        <v>139</v>
      </c>
      <c r="T21" s="278" t="s">
        <v>143</v>
      </c>
    </row>
    <row r="22" ht="15" customHeight="1">
      <c r="C22" s="104" t="s">
        <v>144</v>
      </c>
      <c r="D22" s="204" t="s">
        <v>145</v>
      </c>
      <c r="E22" s="33"/>
      <c r="F22" s="170">
        <v>-1</v>
      </c>
      <c r="G22" s="105">
        <v>9000</v>
      </c>
      <c r="H22" s="33" t="s">
        <v>60</v>
      </c>
      <c r="I22" s="33">
        <v>130</v>
      </c>
      <c r="J22" s="34" t="s">
        <v>80</v>
      </c>
      <c r="K22" s="45"/>
      <c r="L22" s="33" t="s">
        <v>62</v>
      </c>
      <c r="M22" s="33" t="s">
        <v>63</v>
      </c>
      <c r="N22" s="89">
        <f t="shared" si="0"/>
        <v>0</v>
      </c>
      <c r="O22" s="3" t="s">
        <v>136</v>
      </c>
      <c r="P22" s="260" t="s">
        <v>64</v>
      </c>
      <c r="Q22" s="3" t="s">
        <v>65</v>
      </c>
      <c r="R22" s="3" t="s">
        <v>139</v>
      </c>
      <c r="T22" s="278" t="s">
        <v>146</v>
      </c>
    </row>
    <row r="23" ht="15" customHeight="1">
      <c r="C23" s="104" t="s">
        <v>147</v>
      </c>
      <c r="D23" s="204" t="s">
        <v>148</v>
      </c>
      <c r="E23" s="33"/>
      <c r="F23" s="170">
        <v>1</v>
      </c>
      <c r="G23" s="105">
        <v>10900</v>
      </c>
      <c r="H23" s="33" t="s">
        <v>60</v>
      </c>
      <c r="I23" s="33">
        <v>130</v>
      </c>
      <c r="J23" s="34" t="s">
        <v>61</v>
      </c>
      <c r="K23" s="45"/>
      <c r="L23" s="33" t="s">
        <v>62</v>
      </c>
      <c r="M23" s="33" t="s">
        <v>63</v>
      </c>
      <c r="N23" s="89">
        <f t="shared" si="0"/>
        <v>21800</v>
      </c>
      <c r="O23" s="3" t="s">
        <v>136</v>
      </c>
      <c r="P23" s="260" t="s">
        <v>64</v>
      </c>
      <c r="Q23" s="3" t="s">
        <v>65</v>
      </c>
      <c r="R23" s="3" t="s">
        <v>139</v>
      </c>
      <c r="T23" s="278" t="s">
        <v>149</v>
      </c>
    </row>
    <row r="24" ht="15" customHeight="1">
      <c r="C24" s="104" t="s">
        <v>150</v>
      </c>
      <c r="D24" s="204" t="s">
        <v>151</v>
      </c>
      <c r="E24" s="33"/>
      <c r="F24" s="170">
        <v>0</v>
      </c>
      <c r="G24" s="105">
        <v>10900</v>
      </c>
      <c r="H24" s="33" t="s">
        <v>60</v>
      </c>
      <c r="I24" s="33">
        <v>130</v>
      </c>
      <c r="J24" s="34" t="s">
        <v>61</v>
      </c>
      <c r="K24" s="45"/>
      <c r="L24" s="33" t="s">
        <v>62</v>
      </c>
      <c r="M24" s="33" t="s">
        <v>63</v>
      </c>
      <c r="N24" s="89">
        <f t="shared" si="0"/>
        <v>10900</v>
      </c>
      <c r="O24" s="3" t="s">
        <v>136</v>
      </c>
      <c r="P24" s="260" t="s">
        <v>64</v>
      </c>
      <c r="Q24" s="3" t="s">
        <v>65</v>
      </c>
      <c r="R24" s="3" t="s">
        <v>139</v>
      </c>
      <c r="T24" s="278" t="s">
        <v>152</v>
      </c>
    </row>
    <row r="25" ht="15" customHeight="1">
      <c r="C25" s="104" t="s">
        <v>153</v>
      </c>
      <c r="D25" s="204" t="s">
        <v>154</v>
      </c>
      <c r="E25" s="33"/>
      <c r="F25" s="170">
        <v>1</v>
      </c>
      <c r="G25" s="105">
        <v>10900</v>
      </c>
      <c r="H25" s="33" t="s">
        <v>60</v>
      </c>
      <c r="I25" s="33">
        <v>130</v>
      </c>
      <c r="J25" s="34" t="s">
        <v>61</v>
      </c>
      <c r="K25" s="45"/>
      <c r="L25" s="33" t="s">
        <v>62</v>
      </c>
      <c r="M25" s="33" t="s">
        <v>63</v>
      </c>
      <c r="N25" s="89">
        <f t="shared" si="0"/>
        <v>10900</v>
      </c>
      <c r="O25" s="3" t="s">
        <v>136</v>
      </c>
      <c r="P25" s="260" t="s">
        <v>64</v>
      </c>
      <c r="Q25" s="3" t="s">
        <v>65</v>
      </c>
      <c r="R25" s="3" t="s">
        <v>139</v>
      </c>
      <c r="T25" s="278" t="s">
        <v>155</v>
      </c>
    </row>
    <row r="26" ht="15" customHeight="1">
      <c r="C26" s="104" t="s">
        <v>156</v>
      </c>
      <c r="D26" s="204" t="s">
        <v>157</v>
      </c>
      <c r="E26" s="33"/>
      <c r="F26" s="170">
        <v>0</v>
      </c>
      <c r="G26" s="105">
        <v>11300</v>
      </c>
      <c r="H26" s="33" t="s">
        <v>60</v>
      </c>
      <c r="I26" s="33">
        <v>130</v>
      </c>
      <c r="J26" s="34" t="s">
        <v>61</v>
      </c>
      <c r="K26" s="45"/>
      <c r="L26" s="33" t="s">
        <v>62</v>
      </c>
      <c r="M26" s="33" t="s">
        <v>63</v>
      </c>
      <c r="N26" s="89">
        <f t="shared" si="0"/>
        <v>0</v>
      </c>
      <c r="O26" s="3" t="s">
        <v>136</v>
      </c>
      <c r="P26" s="260" t="s">
        <v>64</v>
      </c>
      <c r="Q26" s="3" t="s">
        <v>65</v>
      </c>
      <c r="R26" s="3" t="s">
        <v>139</v>
      </c>
      <c r="T26" s="278" t="s">
        <v>158</v>
      </c>
    </row>
    <row r="27" ht="15" customHeight="1">
      <c r="C27" s="104" t="s">
        <v>159</v>
      </c>
      <c r="D27" s="204" t="s">
        <v>160</v>
      </c>
      <c r="E27" s="33"/>
      <c r="F27" s="170">
        <v>-1</v>
      </c>
      <c r="G27" s="105">
        <v>8900</v>
      </c>
      <c r="H27" s="33" t="s">
        <v>60</v>
      </c>
      <c r="I27" s="33">
        <v>130</v>
      </c>
      <c r="J27" s="34" t="s">
        <v>61</v>
      </c>
      <c r="K27" s="45"/>
      <c r="L27" s="33" t="s">
        <v>62</v>
      </c>
      <c r="M27" s="33" t="s">
        <v>63</v>
      </c>
      <c r="N27" s="89">
        <f t="shared" si="0"/>
        <v>0</v>
      </c>
      <c r="O27" s="3" t="s">
        <v>136</v>
      </c>
      <c r="P27" s="260" t="s">
        <v>64</v>
      </c>
      <c r="Q27" s="3" t="s">
        <v>65</v>
      </c>
      <c r="R27" s="3" t="s">
        <v>139</v>
      </c>
      <c r="T27" s="278" t="s">
        <v>161</v>
      </c>
    </row>
    <row r="28" ht="15" customHeight="1">
      <c r="C28" s="104" t="s">
        <v>162</v>
      </c>
      <c r="D28" s="204" t="s">
        <v>163</v>
      </c>
      <c r="E28" s="33"/>
      <c r="F28" s="170">
        <v>-1</v>
      </c>
      <c r="G28" s="105">
        <v>8700</v>
      </c>
      <c r="H28" s="33" t="s">
        <v>60</v>
      </c>
      <c r="I28" s="33">
        <v>130</v>
      </c>
      <c r="J28" s="34" t="s">
        <v>61</v>
      </c>
      <c r="K28" s="45"/>
      <c r="L28" s="33" t="s">
        <v>62</v>
      </c>
      <c r="M28" s="33" t="s">
        <v>63</v>
      </c>
      <c r="N28" s="89">
        <f t="shared" si="0"/>
        <v>0</v>
      </c>
      <c r="O28" s="3" t="s">
        <v>136</v>
      </c>
      <c r="P28" s="260" t="s">
        <v>64</v>
      </c>
      <c r="Q28" s="3" t="s">
        <v>65</v>
      </c>
      <c r="R28" s="3" t="s">
        <v>139</v>
      </c>
      <c r="T28" s="278" t="s">
        <v>164</v>
      </c>
    </row>
    <row r="29" ht="15" customHeight="1">
      <c r="C29" s="104" t="s">
        <v>165</v>
      </c>
      <c r="D29" s="204" t="s">
        <v>166</v>
      </c>
      <c r="E29" s="33"/>
      <c r="F29" s="170">
        <v>-1</v>
      </c>
      <c r="G29" s="105">
        <v>8900</v>
      </c>
      <c r="H29" s="33" t="s">
        <v>60</v>
      </c>
      <c r="I29" s="33">
        <v>130</v>
      </c>
      <c r="J29" s="34" t="s">
        <v>61</v>
      </c>
      <c r="K29" s="45"/>
      <c r="L29" s="33" t="s">
        <v>62</v>
      </c>
      <c r="M29" s="33" t="s">
        <v>63</v>
      </c>
      <c r="N29" s="89">
        <f t="shared" si="0"/>
        <v>0</v>
      </c>
      <c r="O29" s="3" t="s">
        <v>136</v>
      </c>
      <c r="P29" s="260" t="s">
        <v>64</v>
      </c>
      <c r="Q29" s="3" t="s">
        <v>65</v>
      </c>
      <c r="R29" s="3" t="s">
        <v>139</v>
      </c>
      <c r="T29" s="278" t="s">
        <v>167</v>
      </c>
    </row>
    <row r="30" ht="15" customHeight="1">
      <c r="C30" s="104" t="s">
        <v>168</v>
      </c>
      <c r="D30" s="204" t="s">
        <v>169</v>
      </c>
      <c r="E30" s="33"/>
      <c r="F30" s="170">
        <v>17</v>
      </c>
      <c r="G30" s="105">
        <v>9900</v>
      </c>
      <c r="H30" s="33" t="s">
        <v>60</v>
      </c>
      <c r="I30" s="33">
        <v>129</v>
      </c>
      <c r="J30" s="34" t="s">
        <v>61</v>
      </c>
      <c r="K30" s="45"/>
      <c r="L30" s="33" t="s">
        <v>62</v>
      </c>
      <c r="M30" s="33" t="s">
        <v>63</v>
      </c>
      <c r="N30" s="89">
        <f t="shared" si="0"/>
        <v>178200</v>
      </c>
      <c r="O30" s="3" t="s">
        <v>136</v>
      </c>
      <c r="P30" s="260" t="s">
        <v>64</v>
      </c>
      <c r="Q30" s="3" t="s">
        <v>65</v>
      </c>
      <c r="R30" s="3" t="s">
        <v>139</v>
      </c>
      <c r="T30" s="278" t="s">
        <v>170</v>
      </c>
    </row>
    <row r="31" ht="15" customHeight="1">
      <c r="C31" s="104" t="s">
        <v>171</v>
      </c>
      <c r="D31" s="204" t="s">
        <v>172</v>
      </c>
      <c r="E31" s="33"/>
      <c r="F31" s="170">
        <v>5</v>
      </c>
      <c r="G31" s="105">
        <v>10900</v>
      </c>
      <c r="H31" s="33" t="s">
        <v>60</v>
      </c>
      <c r="I31" s="33">
        <v>130</v>
      </c>
      <c r="J31" s="34" t="s">
        <v>61</v>
      </c>
      <c r="K31" s="45"/>
      <c r="L31" s="33" t="s">
        <v>62</v>
      </c>
      <c r="M31" s="33" t="s">
        <v>63</v>
      </c>
      <c r="N31" s="89">
        <f t="shared" si="0"/>
        <v>54500</v>
      </c>
      <c r="O31" s="3" t="s">
        <v>136</v>
      </c>
      <c r="P31" s="260" t="s">
        <v>64</v>
      </c>
      <c r="Q31" s="3" t="s">
        <v>65</v>
      </c>
      <c r="R31" s="3" t="s">
        <v>139</v>
      </c>
      <c r="T31" s="278" t="s">
        <v>173</v>
      </c>
    </row>
    <row r="32" ht="15" customHeight="1">
      <c r="C32" s="104" t="s">
        <v>174</v>
      </c>
      <c r="D32" s="204" t="s">
        <v>175</v>
      </c>
      <c r="E32" s="33"/>
      <c r="F32" s="170">
        <v>0</v>
      </c>
      <c r="G32" s="105">
        <v>9900</v>
      </c>
      <c r="H32" s="33" t="s">
        <v>60</v>
      </c>
      <c r="I32" s="33">
        <v>130</v>
      </c>
      <c r="J32" s="34" t="s">
        <v>61</v>
      </c>
      <c r="K32" s="45"/>
      <c r="L32" s="33" t="s">
        <v>62</v>
      </c>
      <c r="M32" s="33" t="s">
        <v>63</v>
      </c>
      <c r="N32" s="89">
        <f t="shared" si="0"/>
        <v>0</v>
      </c>
      <c r="O32" s="3" t="s">
        <v>136</v>
      </c>
      <c r="P32" s="260" t="s">
        <v>64</v>
      </c>
      <c r="Q32" s="3" t="s">
        <v>65</v>
      </c>
      <c r="R32" s="3" t="s">
        <v>139</v>
      </c>
      <c r="T32" s="278" t="s">
        <v>176</v>
      </c>
    </row>
    <row r="33" ht="15" customHeight="1">
      <c r="C33" s="104" t="s">
        <v>177</v>
      </c>
      <c r="D33" s="204" t="s">
        <v>178</v>
      </c>
      <c r="E33" s="33"/>
      <c r="F33" s="170">
        <v>0</v>
      </c>
      <c r="G33" s="98">
        <v>8900</v>
      </c>
      <c r="H33" s="33" t="s">
        <v>60</v>
      </c>
      <c r="I33" s="33">
        <v>130</v>
      </c>
      <c r="J33" s="34" t="s">
        <v>80</v>
      </c>
      <c r="K33" s="45"/>
      <c r="L33" s="33" t="s">
        <v>62</v>
      </c>
      <c r="M33" s="33" t="s">
        <v>63</v>
      </c>
      <c r="N33" s="89">
        <f t="shared" si="0"/>
        <v>0</v>
      </c>
      <c r="O33" s="3" t="s">
        <v>136</v>
      </c>
      <c r="P33" s="260" t="s">
        <v>64</v>
      </c>
      <c r="Q33" s="3" t="s">
        <v>65</v>
      </c>
      <c r="R33" s="3" t="s">
        <v>139</v>
      </c>
      <c r="T33" s="278" t="s">
        <v>179</v>
      </c>
    </row>
    <row r="34" ht="15" customHeight="1">
      <c r="C34" s="104" t="s">
        <v>180</v>
      </c>
      <c r="D34" s="204" t="s">
        <v>181</v>
      </c>
      <c r="E34" s="33"/>
      <c r="F34" s="170">
        <v>0</v>
      </c>
      <c r="G34" s="98">
        <v>7500</v>
      </c>
      <c r="H34" s="33" t="s">
        <v>60</v>
      </c>
      <c r="I34" s="33">
        <v>130</v>
      </c>
      <c r="J34" s="34" t="s">
        <v>61</v>
      </c>
      <c r="K34" s="45"/>
      <c r="L34" s="33" t="s">
        <v>62</v>
      </c>
      <c r="M34" s="33" t="s">
        <v>63</v>
      </c>
      <c r="N34" s="89">
        <f t="shared" si="0"/>
        <v>0</v>
      </c>
      <c r="O34" s="3" t="s">
        <v>136</v>
      </c>
      <c r="P34" s="260" t="s">
        <v>64</v>
      </c>
      <c r="Q34" s="3" t="s">
        <v>65</v>
      </c>
      <c r="R34" s="3" t="s">
        <v>182</v>
      </c>
      <c r="T34" s="278" t="s">
        <v>183</v>
      </c>
    </row>
    <row r="35" ht="15" customHeight="1">
      <c r="C35" s="104" t="s">
        <v>184</v>
      </c>
      <c r="D35" s="204" t="s">
        <v>185</v>
      </c>
      <c r="E35" s="33"/>
      <c r="F35" s="170">
        <v>0</v>
      </c>
      <c r="G35" s="98">
        <v>7900</v>
      </c>
      <c r="H35" s="33" t="s">
        <v>60</v>
      </c>
      <c r="I35" s="33">
        <v>130</v>
      </c>
      <c r="J35" s="34" t="s">
        <v>61</v>
      </c>
      <c r="K35" s="45"/>
      <c r="L35" s="33" t="s">
        <v>62</v>
      </c>
      <c r="M35" s="33" t="s">
        <v>63</v>
      </c>
      <c r="N35" s="89">
        <f t="shared" si="0"/>
        <v>0</v>
      </c>
      <c r="O35" s="3" t="s">
        <v>136</v>
      </c>
      <c r="P35" s="260" t="s">
        <v>64</v>
      </c>
      <c r="Q35" s="3" t="s">
        <v>65</v>
      </c>
      <c r="R35" s="3" t="s">
        <v>182</v>
      </c>
      <c r="T35" s="278" t="s">
        <v>186</v>
      </c>
    </row>
    <row r="36" ht="15" customHeight="1">
      <c r="C36" s="104" t="s">
        <v>187</v>
      </c>
      <c r="D36" s="204" t="s">
        <v>188</v>
      </c>
      <c r="E36" s="33"/>
      <c r="F36" s="170">
        <v>0</v>
      </c>
      <c r="G36" s="98">
        <v>8300</v>
      </c>
      <c r="H36" s="33" t="s">
        <v>60</v>
      </c>
      <c r="I36" s="33">
        <v>120</v>
      </c>
      <c r="J36" s="34" t="s">
        <v>61</v>
      </c>
      <c r="K36" s="45"/>
      <c r="L36" s="33" t="s">
        <v>62</v>
      </c>
      <c r="M36" s="33" t="s">
        <v>63</v>
      </c>
      <c r="N36" s="89">
        <f t="shared" si="0"/>
        <v>0</v>
      </c>
      <c r="O36" s="3" t="s">
        <v>136</v>
      </c>
      <c r="P36" s="260" t="s">
        <v>64</v>
      </c>
      <c r="Q36" s="3" t="s">
        <v>65</v>
      </c>
      <c r="R36" s="3" t="s">
        <v>182</v>
      </c>
      <c r="T36" s="278" t="s">
        <v>189</v>
      </c>
    </row>
    <row r="37" ht="15" customHeight="1">
      <c r="C37" s="104" t="s">
        <v>190</v>
      </c>
      <c r="D37" s="204" t="s">
        <v>191</v>
      </c>
      <c r="E37" s="33"/>
      <c r="F37" s="170">
        <v>0</v>
      </c>
      <c r="G37" s="98">
        <v>12500</v>
      </c>
      <c r="H37" s="33" t="s">
        <v>60</v>
      </c>
      <c r="I37" s="33">
        <v>130</v>
      </c>
      <c r="J37" s="34" t="s">
        <v>61</v>
      </c>
      <c r="K37" s="45"/>
      <c r="L37" s="33" t="s">
        <v>62</v>
      </c>
      <c r="M37" s="33" t="s">
        <v>63</v>
      </c>
      <c r="N37" s="89">
        <f>F37*G37</f>
        <v>0</v>
      </c>
      <c r="O37" s="3" t="s">
        <v>136</v>
      </c>
      <c r="P37" s="260" t="s">
        <v>64</v>
      </c>
      <c r="Q37" s="3" t="s">
        <v>65</v>
      </c>
      <c r="R37" s="3" t="s">
        <v>192</v>
      </c>
      <c r="T37" s="278" t="s">
        <v>193</v>
      </c>
    </row>
    <row r="38" ht="15" customHeight="1">
      <c r="C38" s="104" t="s">
        <v>194</v>
      </c>
      <c r="D38" s="204" t="s">
        <v>195</v>
      </c>
      <c r="E38" s="33"/>
      <c r="F38" s="170">
        <v>0</v>
      </c>
      <c r="G38" s="98">
        <v>8900</v>
      </c>
      <c r="H38" s="33" t="s">
        <v>60</v>
      </c>
      <c r="I38" s="33">
        <v>121</v>
      </c>
      <c r="J38" s="34" t="s">
        <v>61</v>
      </c>
      <c r="K38" s="45"/>
      <c r="L38" s="33" t="s">
        <v>62</v>
      </c>
      <c r="M38" s="33" t="s">
        <v>63</v>
      </c>
      <c r="N38" s="89">
        <f t="shared" si="0"/>
        <v>0</v>
      </c>
      <c r="O38" s="3" t="s">
        <v>136</v>
      </c>
      <c r="P38" s="260" t="s">
        <v>64</v>
      </c>
      <c r="Q38" s="3" t="s">
        <v>65</v>
      </c>
      <c r="R38" s="3" t="s">
        <v>121</v>
      </c>
      <c r="T38" s="278" t="s">
        <v>196</v>
      </c>
    </row>
    <row r="39" ht="15" customHeight="1">
      <c r="C39" s="104" t="s">
        <v>197</v>
      </c>
      <c r="D39" s="204" t="s">
        <v>198</v>
      </c>
      <c r="E39" s="33"/>
      <c r="F39" s="170">
        <v>1</v>
      </c>
      <c r="G39" s="105">
        <v>9500</v>
      </c>
      <c r="H39" s="33" t="s">
        <v>60</v>
      </c>
      <c r="I39" s="33">
        <v>130</v>
      </c>
      <c r="J39" s="34" t="s">
        <v>61</v>
      </c>
      <c r="K39" s="45"/>
      <c r="L39" s="33" t="s">
        <v>62</v>
      </c>
      <c r="M39" s="33" t="s">
        <v>63</v>
      </c>
      <c r="N39" s="89">
        <f t="shared" si="0"/>
        <v>9500</v>
      </c>
      <c r="O39" s="3" t="s">
        <v>136</v>
      </c>
      <c r="P39" s="260" t="s">
        <v>64</v>
      </c>
      <c r="Q39" s="3" t="s">
        <v>65</v>
      </c>
      <c r="R39" s="3" t="s">
        <v>139</v>
      </c>
      <c r="T39" s="278" t="s">
        <v>199</v>
      </c>
    </row>
    <row r="40" ht="15" customHeight="1">
      <c r="C40" s="104" t="s">
        <v>200</v>
      </c>
      <c r="D40" s="204" t="s">
        <v>201</v>
      </c>
      <c r="E40" s="33"/>
      <c r="F40" s="170">
        <v>0</v>
      </c>
      <c r="G40" s="105">
        <v>11900</v>
      </c>
      <c r="H40" s="33" t="s">
        <v>60</v>
      </c>
      <c r="I40" s="33">
        <v>130</v>
      </c>
      <c r="J40" s="34" t="s">
        <v>61</v>
      </c>
      <c r="K40" s="45"/>
      <c r="L40" s="33" t="s">
        <v>62</v>
      </c>
      <c r="M40" s="33" t="s">
        <v>63</v>
      </c>
      <c r="N40" s="89">
        <f>F40*G40</f>
        <v>0</v>
      </c>
      <c r="O40" s="3" t="s">
        <v>136</v>
      </c>
      <c r="P40" s="260" t="s">
        <v>64</v>
      </c>
      <c r="Q40" s="3" t="s">
        <v>65</v>
      </c>
      <c r="R40" s="3" t="s">
        <v>202</v>
      </c>
      <c r="T40" s="278" t="s">
        <v>203</v>
      </c>
    </row>
    <row r="41" ht="15" customHeight="1">
      <c r="C41" s="104" t="s">
        <v>204</v>
      </c>
      <c r="D41" s="204" t="s">
        <v>205</v>
      </c>
      <c r="E41" s="33"/>
      <c r="F41" s="170">
        <v>0</v>
      </c>
      <c r="G41" s="105">
        <v>7900</v>
      </c>
      <c r="H41" s="33" t="s">
        <v>60</v>
      </c>
      <c r="I41" s="33">
        <v>110</v>
      </c>
      <c r="J41" s="34" t="s">
        <v>61</v>
      </c>
      <c r="K41" s="45"/>
      <c r="L41" s="33" t="s">
        <v>62</v>
      </c>
      <c r="M41" s="33" t="s">
        <v>63</v>
      </c>
      <c r="N41" s="89">
        <f t="shared" si="0"/>
        <v>0</v>
      </c>
      <c r="O41" s="3" t="s">
        <v>136</v>
      </c>
      <c r="P41" s="260" t="s">
        <v>64</v>
      </c>
      <c r="Q41" s="3" t="s">
        <v>65</v>
      </c>
      <c r="R41" s="3" t="s">
        <v>202</v>
      </c>
      <c r="T41" s="278" t="s">
        <v>203</v>
      </c>
    </row>
    <row r="42" ht="15" customHeight="1">
      <c r="C42" s="104" t="s">
        <v>206</v>
      </c>
      <c r="D42" s="204" t="s">
        <v>207</v>
      </c>
      <c r="E42" s="33"/>
      <c r="F42" s="170">
        <v>0</v>
      </c>
      <c r="G42" s="105">
        <v>7300</v>
      </c>
      <c r="H42" s="33" t="s">
        <v>60</v>
      </c>
      <c r="I42" s="33">
        <v>110</v>
      </c>
      <c r="J42" s="34" t="s">
        <v>61</v>
      </c>
      <c r="K42" s="45"/>
      <c r="L42" s="33" t="s">
        <v>62</v>
      </c>
      <c r="M42" s="33" t="s">
        <v>63</v>
      </c>
      <c r="N42" s="89">
        <f t="shared" si="0"/>
        <v>0</v>
      </c>
      <c r="O42" s="3" t="s">
        <v>136</v>
      </c>
      <c r="P42" s="260" t="s">
        <v>64</v>
      </c>
      <c r="Q42" s="3" t="s">
        <v>65</v>
      </c>
      <c r="R42" s="3" t="s">
        <v>202</v>
      </c>
      <c r="T42" s="278" t="s">
        <v>208</v>
      </c>
    </row>
    <row r="43" ht="15" customHeight="1">
      <c r="C43" s="97" t="s">
        <v>209</v>
      </c>
      <c r="D43" s="204" t="s">
        <v>210</v>
      </c>
      <c r="E43" s="33"/>
      <c r="F43" s="170">
        <v>1</v>
      </c>
      <c r="G43" s="98">
        <v>13000</v>
      </c>
      <c r="H43" s="33" t="s">
        <v>60</v>
      </c>
      <c r="I43" s="33">
        <v>130</v>
      </c>
      <c r="J43" s="34" t="s">
        <v>61</v>
      </c>
      <c r="K43" s="45"/>
      <c r="L43" s="33" t="s">
        <v>62</v>
      </c>
      <c r="M43" s="33" t="s">
        <v>63</v>
      </c>
      <c r="N43" s="89">
        <f t="shared" si="0"/>
        <v>13000</v>
      </c>
      <c r="O43" s="3" t="s">
        <v>136</v>
      </c>
      <c r="P43" s="260" t="s">
        <v>64</v>
      </c>
      <c r="Q43" s="3" t="s">
        <v>65</v>
      </c>
      <c r="R43" s="3" t="s">
        <v>66</v>
      </c>
      <c r="T43" s="278" t="s">
        <v>211</v>
      </c>
    </row>
    <row r="44" ht="15" customHeight="1">
      <c r="C44" s="97" t="s">
        <v>212</v>
      </c>
      <c r="D44" s="204" t="s">
        <v>213</v>
      </c>
      <c r="E44" s="33"/>
      <c r="F44" s="170">
        <v>0</v>
      </c>
      <c r="G44" s="98">
        <v>9650</v>
      </c>
      <c r="H44" s="33" t="s">
        <v>60</v>
      </c>
      <c r="I44" s="33">
        <v>130</v>
      </c>
      <c r="J44" s="34" t="s">
        <v>61</v>
      </c>
      <c r="K44" s="45"/>
      <c r="L44" s="33" t="s">
        <v>62</v>
      </c>
      <c r="M44" s="33" t="s">
        <v>63</v>
      </c>
      <c r="N44" s="89">
        <f t="shared" si="0"/>
        <v>0</v>
      </c>
      <c r="O44" s="3" t="s">
        <v>136</v>
      </c>
      <c r="P44" s="260" t="s">
        <v>64</v>
      </c>
      <c r="Q44" s="3" t="s">
        <v>65</v>
      </c>
      <c r="R44" s="3" t="s">
        <v>66</v>
      </c>
      <c r="T44" s="278" t="s">
        <v>214</v>
      </c>
    </row>
    <row r="45" ht="15" customHeight="1">
      <c r="C45" s="97" t="s">
        <v>215</v>
      </c>
      <c r="D45" s="204" t="s">
        <v>216</v>
      </c>
      <c r="E45" s="33"/>
      <c r="F45" s="170">
        <v>0</v>
      </c>
      <c r="G45" s="98">
        <v>10500</v>
      </c>
      <c r="H45" s="33" t="s">
        <v>60</v>
      </c>
      <c r="I45" s="33">
        <v>130</v>
      </c>
      <c r="J45" s="34" t="s">
        <v>61</v>
      </c>
      <c r="K45" s="45"/>
      <c r="L45" s="33" t="s">
        <v>62</v>
      </c>
      <c r="M45" s="33" t="s">
        <v>63</v>
      </c>
      <c r="N45" s="89">
        <f t="shared" si="0"/>
        <v>0</v>
      </c>
      <c r="O45" s="3" t="s">
        <v>136</v>
      </c>
      <c r="P45" s="260" t="s">
        <v>64</v>
      </c>
      <c r="Q45" s="3" t="s">
        <v>65</v>
      </c>
      <c r="R45" s="3" t="s">
        <v>66</v>
      </c>
      <c r="T45" s="278" t="s">
        <v>217</v>
      </c>
    </row>
    <row r="46" ht="15" customHeight="1">
      <c r="C46" s="97" t="s">
        <v>218</v>
      </c>
      <c r="D46" s="204" t="s">
        <v>219</v>
      </c>
      <c r="E46" s="33"/>
      <c r="F46" s="170">
        <v>0</v>
      </c>
      <c r="G46" s="98">
        <v>8950</v>
      </c>
      <c r="H46" s="33" t="s">
        <v>60</v>
      </c>
      <c r="I46" s="33">
        <v>130</v>
      </c>
      <c r="J46" s="34" t="s">
        <v>61</v>
      </c>
      <c r="K46" s="45"/>
      <c r="L46" s="33" t="s">
        <v>62</v>
      </c>
      <c r="M46" s="33" t="s">
        <v>63</v>
      </c>
      <c r="N46" s="89">
        <f t="shared" si="0"/>
        <v>0</v>
      </c>
      <c r="O46" s="3" t="s">
        <v>136</v>
      </c>
      <c r="P46" s="260" t="s">
        <v>64</v>
      </c>
      <c r="Q46" s="3" t="s">
        <v>65</v>
      </c>
      <c r="R46" s="3" t="s">
        <v>66</v>
      </c>
      <c r="T46" s="278" t="s">
        <v>220</v>
      </c>
    </row>
    <row r="47" ht="15" customHeight="1">
      <c r="C47" s="97" t="s">
        <v>221</v>
      </c>
      <c r="D47" s="204" t="s">
        <v>222</v>
      </c>
      <c r="E47" s="33"/>
      <c r="F47" s="170">
        <v>0</v>
      </c>
      <c r="G47" s="98">
        <v>9450</v>
      </c>
      <c r="H47" s="33" t="s">
        <v>60</v>
      </c>
      <c r="I47" s="33">
        <v>130</v>
      </c>
      <c r="J47" s="34" t="s">
        <v>61</v>
      </c>
      <c r="K47" s="45"/>
      <c r="L47" s="33" t="s">
        <v>62</v>
      </c>
      <c r="M47" s="33" t="s">
        <v>63</v>
      </c>
      <c r="N47" s="89">
        <f t="shared" si="0"/>
        <v>0</v>
      </c>
      <c r="O47" s="3" t="s">
        <v>136</v>
      </c>
      <c r="P47" s="260" t="s">
        <v>64</v>
      </c>
      <c r="Q47" s="3" t="s">
        <v>65</v>
      </c>
      <c r="R47" s="3" t="s">
        <v>66</v>
      </c>
      <c r="T47" s="278" t="s">
        <v>223</v>
      </c>
    </row>
    <row r="48" ht="15" customHeight="1">
      <c r="C48" s="104" t="s">
        <v>224</v>
      </c>
      <c r="D48" s="204" t="s">
        <v>225</v>
      </c>
      <c r="E48" s="33"/>
      <c r="F48" s="170">
        <v>0</v>
      </c>
      <c r="G48" s="98">
        <v>13000</v>
      </c>
      <c r="H48" s="33" t="s">
        <v>60</v>
      </c>
      <c r="I48" s="33">
        <v>130</v>
      </c>
      <c r="J48" s="34" t="s">
        <v>61</v>
      </c>
      <c r="K48" s="45"/>
      <c r="L48" s="33" t="s">
        <v>62</v>
      </c>
      <c r="M48" s="33" t="s">
        <v>63</v>
      </c>
      <c r="N48" s="89">
        <f t="shared" si="0"/>
        <v>0</v>
      </c>
      <c r="O48" s="3" t="s">
        <v>136</v>
      </c>
      <c r="P48" s="260" t="s">
        <v>64</v>
      </c>
      <c r="Q48" s="3" t="s">
        <v>65</v>
      </c>
      <c r="R48" s="3" t="s">
        <v>66</v>
      </c>
      <c r="T48" s="278" t="s">
        <v>226</v>
      </c>
    </row>
    <row r="49" ht="15" customHeight="1">
      <c r="C49" s="104" t="s">
        <v>227</v>
      </c>
      <c r="D49" s="204" t="s">
        <v>228</v>
      </c>
      <c r="E49" s="33"/>
      <c r="F49" s="170">
        <v>0</v>
      </c>
      <c r="G49" s="98">
        <v>14500</v>
      </c>
      <c r="H49" s="33" t="s">
        <v>229</v>
      </c>
      <c r="I49" s="33">
        <v>130</v>
      </c>
      <c r="J49" s="34" t="s">
        <v>80</v>
      </c>
      <c r="K49" s="45"/>
      <c r="L49" s="33" t="s">
        <v>62</v>
      </c>
      <c r="M49" s="33" t="s">
        <v>63</v>
      </c>
      <c r="N49" s="89">
        <f t="shared" si="0"/>
        <v>0</v>
      </c>
      <c r="O49" s="3" t="s">
        <v>136</v>
      </c>
      <c r="P49" s="260" t="s">
        <v>71</v>
      </c>
      <c r="Q49" s="3" t="s">
        <v>65</v>
      </c>
      <c r="R49" s="3" t="s">
        <v>230</v>
      </c>
      <c r="T49" s="278" t="s">
        <v>231</v>
      </c>
    </row>
    <row r="50" ht="15" customHeight="1">
      <c r="C50" s="104" t="s">
        <v>232</v>
      </c>
      <c r="D50" s="204" t="s">
        <v>233</v>
      </c>
      <c r="E50" s="33"/>
      <c r="F50" s="170">
        <v>-1</v>
      </c>
      <c r="G50" s="98">
        <v>17500</v>
      </c>
      <c r="H50" s="33" t="s">
        <v>234</v>
      </c>
      <c r="I50" s="33">
        <v>140</v>
      </c>
      <c r="J50" s="34" t="s">
        <v>80</v>
      </c>
      <c r="K50" s="45"/>
      <c r="L50" s="33" t="s">
        <v>62</v>
      </c>
      <c r="M50" s="33" t="s">
        <v>63</v>
      </c>
      <c r="N50" s="89">
        <f t="shared" si="0"/>
        <v>0</v>
      </c>
      <c r="O50" s="3" t="s">
        <v>136</v>
      </c>
      <c r="P50" s="260" t="s">
        <v>84</v>
      </c>
      <c r="Q50" s="3" t="s">
        <v>65</v>
      </c>
      <c r="R50" s="3" t="s">
        <v>85</v>
      </c>
      <c r="T50" s="278" t="s">
        <v>235</v>
      </c>
    </row>
    <row r="51" ht="15" customHeight="1">
      <c r="C51" s="104" t="s">
        <v>236</v>
      </c>
      <c r="D51" s="204" t="s">
        <v>237</v>
      </c>
      <c r="E51" s="33"/>
      <c r="F51" s="170">
        <v>-1</v>
      </c>
      <c r="G51" s="98">
        <v>14900</v>
      </c>
      <c r="H51" s="33" t="s">
        <v>234</v>
      </c>
      <c r="I51" s="33">
        <v>140</v>
      </c>
      <c r="J51" s="34" t="s">
        <v>61</v>
      </c>
      <c r="K51" s="45"/>
      <c r="L51" s="33" t="s">
        <v>62</v>
      </c>
      <c r="M51" s="33" t="s">
        <v>63</v>
      </c>
      <c r="N51" s="89">
        <f t="shared" si="0"/>
        <v>0</v>
      </c>
      <c r="O51" s="3" t="s">
        <v>136</v>
      </c>
      <c r="P51" s="260" t="s">
        <v>84</v>
      </c>
      <c r="Q51" s="3" t="s">
        <v>65</v>
      </c>
      <c r="R51" s="3" t="s">
        <v>85</v>
      </c>
      <c r="T51" s="278" t="s">
        <v>238</v>
      </c>
    </row>
    <row r="52" ht="15" customHeight="1">
      <c r="C52" s="104" t="s">
        <v>239</v>
      </c>
      <c r="D52" s="204" t="s">
        <v>240</v>
      </c>
      <c r="E52" s="33"/>
      <c r="F52" s="170">
        <v>1</v>
      </c>
      <c r="G52" s="98">
        <v>14900</v>
      </c>
      <c r="H52" s="33" t="s">
        <v>234</v>
      </c>
      <c r="I52" s="33">
        <v>140</v>
      </c>
      <c r="J52" s="34" t="s">
        <v>61</v>
      </c>
      <c r="K52" s="45">
        <v>1</v>
      </c>
      <c r="L52" s="33" t="s">
        <v>62</v>
      </c>
      <c r="M52" s="33" t="s">
        <v>63</v>
      </c>
      <c r="N52" s="89">
        <f t="shared" si="0"/>
        <v>14900</v>
      </c>
      <c r="O52" s="3" t="s">
        <v>136</v>
      </c>
      <c r="P52" s="260" t="s">
        <v>84</v>
      </c>
      <c r="Q52" s="3" t="s">
        <v>65</v>
      </c>
      <c r="R52" s="3" t="s">
        <v>85</v>
      </c>
      <c r="T52" s="278" t="s">
        <v>241</v>
      </c>
    </row>
    <row r="53" ht="15" customHeight="1">
      <c r="C53" s="104" t="s">
        <v>242</v>
      </c>
      <c r="D53" s="204" t="s">
        <v>243</v>
      </c>
      <c r="E53" s="33"/>
      <c r="F53" s="170">
        <v>1</v>
      </c>
      <c r="G53" s="98">
        <v>10500</v>
      </c>
      <c r="H53" s="33" t="s">
        <v>60</v>
      </c>
      <c r="I53" s="33">
        <v>125</v>
      </c>
      <c r="J53" s="34" t="s">
        <v>61</v>
      </c>
      <c r="K53" s="45"/>
      <c r="L53" s="33" t="s">
        <v>62</v>
      </c>
      <c r="M53" s="33" t="s">
        <v>63</v>
      </c>
      <c r="N53" s="89">
        <f ref="N53:N62" t="shared" si="1">F53*G53</f>
        <v>10500</v>
      </c>
      <c r="O53" s="3" t="s">
        <v>136</v>
      </c>
      <c r="P53" s="260" t="s">
        <v>64</v>
      </c>
      <c r="Q53" s="3" t="s">
        <v>65</v>
      </c>
      <c r="R53" s="3" t="s">
        <v>244</v>
      </c>
      <c r="T53" s="278" t="s">
        <v>245</v>
      </c>
    </row>
    <row r="54" ht="15" customHeight="1">
      <c r="C54" s="104" t="s">
        <v>246</v>
      </c>
      <c r="D54" s="204" t="s">
        <v>247</v>
      </c>
      <c r="E54" s="33"/>
      <c r="F54" s="170">
        <v>2</v>
      </c>
      <c r="G54" s="98">
        <v>7900</v>
      </c>
      <c r="H54" s="33" t="s">
        <v>248</v>
      </c>
      <c r="I54" s="33">
        <v>90</v>
      </c>
      <c r="J54" s="34" t="s">
        <v>61</v>
      </c>
      <c r="K54" s="45"/>
      <c r="L54" s="33" t="s">
        <v>62</v>
      </c>
      <c r="M54" s="33" t="s">
        <v>63</v>
      </c>
      <c r="N54" s="89">
        <f t="shared" si="1"/>
        <v>15800</v>
      </c>
      <c r="O54" s="3" t="s">
        <v>136</v>
      </c>
      <c r="P54" s="260" t="s">
        <v>109</v>
      </c>
      <c r="Q54" s="3" t="s">
        <v>65</v>
      </c>
      <c r="R54" s="3" t="s">
        <v>110</v>
      </c>
      <c r="T54" s="278" t="s">
        <v>249</v>
      </c>
    </row>
    <row r="55" ht="15" customHeight="1">
      <c r="C55" s="104" t="s">
        <v>250</v>
      </c>
      <c r="D55" s="204" t="s">
        <v>251</v>
      </c>
      <c r="E55" s="33"/>
      <c r="F55" s="170">
        <v>-1</v>
      </c>
      <c r="G55" s="98">
        <v>7300</v>
      </c>
      <c r="H55" s="33" t="s">
        <v>248</v>
      </c>
      <c r="I55" s="33">
        <v>90</v>
      </c>
      <c r="J55" s="34" t="s">
        <v>61</v>
      </c>
      <c r="K55" s="45"/>
      <c r="L55" s="33" t="s">
        <v>62</v>
      </c>
      <c r="M55" s="33" t="s">
        <v>63</v>
      </c>
      <c r="N55" s="89">
        <f t="shared" si="1"/>
        <v>0</v>
      </c>
      <c r="O55" s="3" t="s">
        <v>136</v>
      </c>
      <c r="P55" s="260" t="s">
        <v>109</v>
      </c>
      <c r="Q55" s="3" t="s">
        <v>65</v>
      </c>
      <c r="R55" s="3" t="s">
        <v>110</v>
      </c>
      <c r="T55" s="278" t="s">
        <v>252</v>
      </c>
    </row>
    <row r="56" ht="15" customHeight="1">
      <c r="C56" s="104" t="s">
        <v>253</v>
      </c>
      <c r="D56" s="204" t="s">
        <v>254</v>
      </c>
      <c r="E56" s="33"/>
      <c r="F56" s="170">
        <v>0</v>
      </c>
      <c r="G56" s="98">
        <v>9500</v>
      </c>
      <c r="H56" s="33" t="s">
        <v>83</v>
      </c>
      <c r="I56" s="33">
        <v>125</v>
      </c>
      <c r="J56" s="34" t="s">
        <v>61</v>
      </c>
      <c r="K56" s="45"/>
      <c r="L56" s="33" t="s">
        <v>62</v>
      </c>
      <c r="M56" s="33" t="s">
        <v>63</v>
      </c>
      <c r="N56" s="89">
        <f t="shared" si="1"/>
        <v>0</v>
      </c>
      <c r="O56" s="3" t="s">
        <v>136</v>
      </c>
      <c r="P56" s="260" t="s">
        <v>84</v>
      </c>
      <c r="Q56" s="3" t="s">
        <v>65</v>
      </c>
      <c r="R56" s="3" t="s">
        <v>255</v>
      </c>
      <c r="T56" s="278" t="s">
        <v>256</v>
      </c>
    </row>
    <row r="57" ht="15" customHeight="1">
      <c r="C57" s="315" t="s">
        <v>257</v>
      </c>
      <c r="D57" s="207" t="s">
        <v>258</v>
      </c>
      <c r="E57" s="316"/>
      <c r="F57" s="313">
        <v>0</v>
      </c>
      <c r="G57" s="242">
        <v>9200</v>
      </c>
      <c r="H57" s="33" t="s">
        <v>259</v>
      </c>
      <c r="I57" s="33">
        <v>150</v>
      </c>
      <c r="J57" s="34" t="s">
        <v>61</v>
      </c>
      <c r="K57" s="45"/>
      <c r="L57" s="33" t="s">
        <v>62</v>
      </c>
      <c r="M57" s="33" t="s">
        <v>63</v>
      </c>
      <c r="N57" s="89">
        <f t="shared" si="1"/>
        <v>0</v>
      </c>
      <c r="O57" s="3" t="s">
        <v>136</v>
      </c>
      <c r="P57" s="260" t="s">
        <v>84</v>
      </c>
      <c r="Q57" s="3" t="s">
        <v>65</v>
      </c>
      <c r="R57" s="3" t="s">
        <v>255</v>
      </c>
      <c r="T57" s="278" t="s">
        <v>260</v>
      </c>
    </row>
    <row r="58" ht="15" customHeight="1">
      <c r="C58" s="315" t="s">
        <v>261</v>
      </c>
      <c r="D58" s="207" t="s">
        <v>262</v>
      </c>
      <c r="E58" s="316"/>
      <c r="F58" s="313">
        <v>1</v>
      </c>
      <c r="G58" s="242">
        <v>9200</v>
      </c>
      <c r="H58" s="33" t="s">
        <v>259</v>
      </c>
      <c r="I58" s="33">
        <v>150</v>
      </c>
      <c r="J58" s="34" t="s">
        <v>61</v>
      </c>
      <c r="K58" s="45"/>
      <c r="L58" s="33" t="s">
        <v>62</v>
      </c>
      <c r="M58" s="33" t="s">
        <v>63</v>
      </c>
      <c r="N58" s="89">
        <f t="shared" si="1"/>
        <v>18400</v>
      </c>
      <c r="O58" s="3" t="s">
        <v>136</v>
      </c>
      <c r="P58" s="260" t="s">
        <v>84</v>
      </c>
      <c r="Q58" s="3" t="s">
        <v>65</v>
      </c>
      <c r="R58" s="3" t="s">
        <v>255</v>
      </c>
      <c r="T58" s="278" t="s">
        <v>260</v>
      </c>
    </row>
    <row r="59" ht="15" customHeight="1">
      <c r="C59" s="315" t="s">
        <v>263</v>
      </c>
      <c r="D59" s="207" t="s">
        <v>264</v>
      </c>
      <c r="E59" s="316"/>
      <c r="F59" s="313">
        <v>0</v>
      </c>
      <c r="G59" s="242">
        <v>9200</v>
      </c>
      <c r="H59" s="33" t="s">
        <v>259</v>
      </c>
      <c r="I59" s="33">
        <v>150</v>
      </c>
      <c r="J59" s="34" t="s">
        <v>61</v>
      </c>
      <c r="K59" s="45"/>
      <c r="L59" s="33" t="s">
        <v>265</v>
      </c>
      <c r="M59" s="33" t="s">
        <v>63</v>
      </c>
      <c r="N59" s="89">
        <f t="shared" si="1"/>
        <v>0</v>
      </c>
      <c r="O59" s="3" t="s">
        <v>136</v>
      </c>
      <c r="P59" s="260" t="s">
        <v>84</v>
      </c>
      <c r="Q59" s="3" t="s">
        <v>65</v>
      </c>
      <c r="R59" s="3" t="s">
        <v>266</v>
      </c>
      <c r="T59" s="278" t="s">
        <v>267</v>
      </c>
    </row>
    <row r="60" ht="15" customHeight="1">
      <c r="C60" s="315" t="s">
        <v>268</v>
      </c>
      <c r="D60" s="207" t="s">
        <v>269</v>
      </c>
      <c r="E60" s="316"/>
      <c r="F60" s="313">
        <v>1</v>
      </c>
      <c r="G60" s="242">
        <v>18200</v>
      </c>
      <c r="H60" s="33" t="s">
        <v>270</v>
      </c>
      <c r="I60" s="33">
        <v>170</v>
      </c>
      <c r="J60" s="34" t="s">
        <v>61</v>
      </c>
      <c r="K60" s="45"/>
      <c r="L60" s="33" t="s">
        <v>62</v>
      </c>
      <c r="M60" s="33" t="s">
        <v>63</v>
      </c>
      <c r="N60" s="89">
        <f>F60*G60</f>
        <v>18200</v>
      </c>
      <c r="O60" s="3" t="s">
        <v>136</v>
      </c>
      <c r="P60" s="260" t="s">
        <v>84</v>
      </c>
      <c r="Q60" s="3" t="s">
        <v>65</v>
      </c>
      <c r="R60" s="3" t="s">
        <v>271</v>
      </c>
      <c r="T60" s="278" t="s">
        <v>260</v>
      </c>
    </row>
    <row r="61" ht="15" customHeight="1">
      <c r="C61" s="315" t="s">
        <v>272</v>
      </c>
      <c r="D61" s="207" t="s">
        <v>273</v>
      </c>
      <c r="E61" s="316"/>
      <c r="F61" s="313">
        <v>1</v>
      </c>
      <c r="G61" s="242">
        <v>26000</v>
      </c>
      <c r="H61" s="33" t="s">
        <v>274</v>
      </c>
      <c r="I61" s="33">
        <v>200</v>
      </c>
      <c r="J61" s="34" t="s">
        <v>61</v>
      </c>
      <c r="K61" s="45"/>
      <c r="L61" s="33" t="s">
        <v>62</v>
      </c>
      <c r="M61" s="33" t="s">
        <v>63</v>
      </c>
      <c r="N61" s="89">
        <f>F61*G61</f>
        <v>26000</v>
      </c>
      <c r="O61" s="3" t="s">
        <v>136</v>
      </c>
      <c r="P61" s="260" t="s">
        <v>84</v>
      </c>
      <c r="Q61" s="3" t="s">
        <v>65</v>
      </c>
      <c r="R61" s="3" t="s">
        <v>255</v>
      </c>
      <c r="T61" s="278" t="s">
        <v>260</v>
      </c>
    </row>
    <row r="62" ht="15" customHeight="1">
      <c r="C62" s="104" t="s">
        <v>275</v>
      </c>
      <c r="D62" s="204" t="s">
        <v>276</v>
      </c>
      <c r="E62" s="33"/>
      <c r="F62" s="170">
        <v>0</v>
      </c>
      <c r="G62" s="98">
        <v>9500</v>
      </c>
      <c r="H62" s="33" t="s">
        <v>83</v>
      </c>
      <c r="I62" s="33">
        <v>150</v>
      </c>
      <c r="J62" s="34" t="s">
        <v>61</v>
      </c>
      <c r="K62" s="45"/>
      <c r="L62" s="33" t="s">
        <v>62</v>
      </c>
      <c r="M62" s="33" t="s">
        <v>63</v>
      </c>
      <c r="N62" s="89">
        <f t="shared" si="1"/>
        <v>0</v>
      </c>
      <c r="O62" s="3" t="s">
        <v>136</v>
      </c>
      <c r="P62" s="260" t="s">
        <v>84</v>
      </c>
      <c r="Q62" s="3" t="s">
        <v>65</v>
      </c>
      <c r="R62" s="3" t="s">
        <v>277</v>
      </c>
      <c r="T62" s="278" t="s">
        <v>278</v>
      </c>
    </row>
    <row r="63" ht="15" customHeight="1">
      <c r="A63" s="163" t="s">
        <v>279</v>
      </c>
      <c r="C63" s="97" t="s">
        <v>280</v>
      </c>
      <c r="D63" s="204" t="s">
        <v>281</v>
      </c>
      <c r="E63" s="33"/>
      <c r="F63" s="172">
        <v>0</v>
      </c>
      <c r="G63" s="35">
        <v>10950</v>
      </c>
      <c r="H63" s="33" t="s">
        <v>60</v>
      </c>
      <c r="I63" s="33">
        <v>120</v>
      </c>
      <c r="J63" s="34" t="s">
        <v>61</v>
      </c>
      <c r="K63" s="45"/>
      <c r="L63" s="33" t="s">
        <v>62</v>
      </c>
      <c r="M63" s="33" t="s">
        <v>63</v>
      </c>
      <c r="N63" s="89">
        <f t="shared" si="0"/>
        <v>0</v>
      </c>
      <c r="O63" s="3" t="s">
        <v>282</v>
      </c>
      <c r="P63" s="260" t="s">
        <v>64</v>
      </c>
      <c r="Q63" s="3" t="s">
        <v>65</v>
      </c>
      <c r="R63" s="3" t="s">
        <v>66</v>
      </c>
      <c r="T63" s="278" t="s">
        <v>283</v>
      </c>
    </row>
    <row r="64" ht="15" customHeight="1">
      <c r="C64" s="97" t="s">
        <v>284</v>
      </c>
      <c r="D64" s="204" t="s">
        <v>285</v>
      </c>
      <c r="E64" s="33"/>
      <c r="F64" s="172">
        <v>1</v>
      </c>
      <c r="G64" s="35">
        <v>10900</v>
      </c>
      <c r="H64" s="33" t="s">
        <v>60</v>
      </c>
      <c r="I64" s="33">
        <v>121</v>
      </c>
      <c r="J64" s="34" t="s">
        <v>61</v>
      </c>
      <c r="K64" s="45"/>
      <c r="L64" s="33" t="s">
        <v>62</v>
      </c>
      <c r="M64" s="33" t="s">
        <v>63</v>
      </c>
      <c r="N64" s="89">
        <f>F64*G64</f>
        <v>10900</v>
      </c>
      <c r="O64" s="3" t="s">
        <v>282</v>
      </c>
      <c r="P64" s="260" t="s">
        <v>64</v>
      </c>
      <c r="Q64" s="3" t="s">
        <v>65</v>
      </c>
      <c r="R64" s="3" t="s">
        <v>286</v>
      </c>
      <c r="T64" s="278" t="s">
        <v>287</v>
      </c>
    </row>
    <row r="65" ht="15" customHeight="1">
      <c r="C65" s="102" t="s">
        <v>288</v>
      </c>
      <c r="D65" s="204" t="s">
        <v>289</v>
      </c>
      <c r="E65" s="33"/>
      <c r="F65" s="170">
        <v>0</v>
      </c>
      <c r="G65" s="35">
        <v>7900</v>
      </c>
      <c r="H65" s="33" t="s">
        <v>60</v>
      </c>
      <c r="I65" s="33">
        <v>120</v>
      </c>
      <c r="J65" s="34" t="s">
        <v>290</v>
      </c>
      <c r="K65" s="45"/>
      <c r="L65" s="33" t="s">
        <v>62</v>
      </c>
      <c r="M65" s="33" t="s">
        <v>63</v>
      </c>
      <c r="N65" s="89">
        <f t="shared" si="0"/>
        <v>0</v>
      </c>
      <c r="O65" s="3" t="s">
        <v>282</v>
      </c>
      <c r="P65" s="260" t="s">
        <v>64</v>
      </c>
      <c r="Q65" s="3" t="s">
        <v>65</v>
      </c>
      <c r="R65" s="3" t="s">
        <v>139</v>
      </c>
      <c r="T65" s="278" t="s">
        <v>291</v>
      </c>
    </row>
    <row r="66" ht="15" customHeight="1">
      <c r="C66" s="102" t="s">
        <v>292</v>
      </c>
      <c r="D66" s="204" t="s">
        <v>293</v>
      </c>
      <c r="E66" s="33"/>
      <c r="F66" s="170">
        <v>1</v>
      </c>
      <c r="G66" s="35">
        <v>11500</v>
      </c>
      <c r="H66" s="33" t="s">
        <v>60</v>
      </c>
      <c r="I66" s="33">
        <v>120</v>
      </c>
      <c r="J66" s="34" t="s">
        <v>290</v>
      </c>
      <c r="K66" s="45"/>
      <c r="L66" s="33" t="s">
        <v>62</v>
      </c>
      <c r="M66" s="33" t="s">
        <v>63</v>
      </c>
      <c r="N66" s="89">
        <f>F66*G66</f>
        <v>11500</v>
      </c>
      <c r="O66" s="3" t="s">
        <v>282</v>
      </c>
      <c r="P66" s="260" t="s">
        <v>64</v>
      </c>
      <c r="Q66" s="3" t="s">
        <v>65</v>
      </c>
      <c r="R66" s="3" t="s">
        <v>139</v>
      </c>
      <c r="T66" s="278" t="s">
        <v>294</v>
      </c>
    </row>
    <row r="67" ht="15" customHeight="1">
      <c r="C67" s="102" t="s">
        <v>295</v>
      </c>
      <c r="D67" s="204" t="s">
        <v>296</v>
      </c>
      <c r="E67" s="33"/>
      <c r="F67" s="170">
        <v>0</v>
      </c>
      <c r="G67" s="35">
        <v>7800</v>
      </c>
      <c r="H67" s="33" t="s">
        <v>60</v>
      </c>
      <c r="I67" s="33">
        <v>120</v>
      </c>
      <c r="J67" s="34" t="s">
        <v>290</v>
      </c>
      <c r="K67" s="45"/>
      <c r="L67" s="33" t="s">
        <v>62</v>
      </c>
      <c r="M67" s="33" t="s">
        <v>63</v>
      </c>
      <c r="N67" s="89">
        <f t="shared" si="0"/>
        <v>0</v>
      </c>
      <c r="O67" s="3" t="s">
        <v>282</v>
      </c>
      <c r="P67" s="260" t="s">
        <v>64</v>
      </c>
      <c r="Q67" s="3" t="s">
        <v>65</v>
      </c>
      <c r="R67" s="3" t="s">
        <v>139</v>
      </c>
      <c r="T67" s="278" t="s">
        <v>297</v>
      </c>
    </row>
    <row r="68" ht="15" customHeight="1">
      <c r="A68" s="163" t="s">
        <v>298</v>
      </c>
      <c r="C68" s="102" t="s">
        <v>299</v>
      </c>
      <c r="D68" s="204" t="s">
        <v>300</v>
      </c>
      <c r="E68" s="33"/>
      <c r="F68" s="170">
        <v>1</v>
      </c>
      <c r="G68" s="35">
        <v>15500</v>
      </c>
      <c r="H68" s="33" t="s">
        <v>301</v>
      </c>
      <c r="I68" s="33">
        <v>130</v>
      </c>
      <c r="J68" s="34" t="s">
        <v>61</v>
      </c>
      <c r="K68" s="45"/>
      <c r="L68" s="33" t="s">
        <v>62</v>
      </c>
      <c r="M68" s="33" t="s">
        <v>63</v>
      </c>
      <c r="N68" s="89">
        <f t="shared" si="0"/>
        <v>15500</v>
      </c>
      <c r="O68" s="3" t="s">
        <v>302</v>
      </c>
      <c r="P68" s="260" t="s">
        <v>64</v>
      </c>
      <c r="Q68" s="3" t="s">
        <v>65</v>
      </c>
      <c r="R68" s="3" t="s">
        <v>139</v>
      </c>
      <c r="T68" s="278" t="s">
        <v>303</v>
      </c>
    </row>
    <row r="69" ht="15" customHeight="1">
      <c r="C69" s="102" t="s">
        <v>304</v>
      </c>
      <c r="D69" s="204" t="s">
        <v>305</v>
      </c>
      <c r="E69" s="33"/>
      <c r="F69" s="170">
        <v>0</v>
      </c>
      <c r="G69" s="35">
        <v>17900</v>
      </c>
      <c r="H69" s="33" t="s">
        <v>301</v>
      </c>
      <c r="I69" s="33">
        <v>130</v>
      </c>
      <c r="J69" s="34" t="s">
        <v>61</v>
      </c>
      <c r="K69" s="45"/>
      <c r="L69" s="33" t="s">
        <v>62</v>
      </c>
      <c r="M69" s="33" t="s">
        <v>63</v>
      </c>
      <c r="N69" s="89">
        <f t="shared" si="0"/>
        <v>0</v>
      </c>
      <c r="O69" s="3" t="s">
        <v>302</v>
      </c>
      <c r="P69" s="260" t="s">
        <v>64</v>
      </c>
      <c r="Q69" s="3" t="s">
        <v>65</v>
      </c>
      <c r="R69" s="3" t="s">
        <v>139</v>
      </c>
      <c r="T69" s="278" t="s">
        <v>306</v>
      </c>
    </row>
    <row r="70" ht="15" customHeight="1">
      <c r="C70" s="102" t="s">
        <v>307</v>
      </c>
      <c r="D70" s="204" t="s">
        <v>308</v>
      </c>
      <c r="E70" s="33"/>
      <c r="F70" s="170">
        <v>8</v>
      </c>
      <c r="G70" s="35">
        <v>16500</v>
      </c>
      <c r="H70" s="33" t="s">
        <v>301</v>
      </c>
      <c r="I70" s="33">
        <v>130</v>
      </c>
      <c r="J70" s="34" t="s">
        <v>61</v>
      </c>
      <c r="K70" s="45"/>
      <c r="L70" s="33" t="s">
        <v>62</v>
      </c>
      <c r="M70" s="33" t="s">
        <v>63</v>
      </c>
      <c r="N70" s="89">
        <f t="shared" si="0"/>
        <v>132000</v>
      </c>
      <c r="O70" s="3" t="s">
        <v>302</v>
      </c>
      <c r="P70" s="260" t="s">
        <v>64</v>
      </c>
      <c r="Q70" s="3" t="s">
        <v>65</v>
      </c>
      <c r="R70" s="3" t="s">
        <v>139</v>
      </c>
      <c r="T70" s="278" t="s">
        <v>309</v>
      </c>
    </row>
    <row r="71" ht="15" customHeight="1">
      <c r="C71" s="102" t="s">
        <v>310</v>
      </c>
      <c r="D71" s="204" t="s">
        <v>311</v>
      </c>
      <c r="E71" s="33"/>
      <c r="F71" s="170">
        <v>0</v>
      </c>
      <c r="G71" s="35">
        <v>17000</v>
      </c>
      <c r="H71" s="33" t="s">
        <v>301</v>
      </c>
      <c r="I71" s="33">
        <v>131</v>
      </c>
      <c r="J71" s="34" t="s">
        <v>61</v>
      </c>
      <c r="K71" s="45"/>
      <c r="L71" s="33" t="s">
        <v>62</v>
      </c>
      <c r="M71" s="33" t="s">
        <v>63</v>
      </c>
      <c r="N71" s="89">
        <f>F71*G71</f>
        <v>0</v>
      </c>
      <c r="O71" s="3" t="s">
        <v>302</v>
      </c>
      <c r="P71" s="260" t="s">
        <v>64</v>
      </c>
      <c r="Q71" s="3" t="s">
        <v>65</v>
      </c>
      <c r="R71" s="3" t="s">
        <v>139</v>
      </c>
      <c r="T71" s="278" t="s">
        <v>312</v>
      </c>
    </row>
    <row r="72" ht="15" customHeight="1">
      <c r="C72" s="102" t="s">
        <v>313</v>
      </c>
      <c r="D72" s="204" t="s">
        <v>314</v>
      </c>
      <c r="E72" s="33"/>
      <c r="F72" s="170">
        <v>0</v>
      </c>
      <c r="G72" s="35">
        <v>16500</v>
      </c>
      <c r="H72" s="33" t="s">
        <v>301</v>
      </c>
      <c r="I72" s="33">
        <v>130</v>
      </c>
      <c r="J72" s="34" t="s">
        <v>104</v>
      </c>
      <c r="K72" s="45"/>
      <c r="L72" s="33" t="s">
        <v>62</v>
      </c>
      <c r="M72" s="33" t="s">
        <v>63</v>
      </c>
      <c r="N72" s="89">
        <f t="shared" si="0"/>
        <v>0</v>
      </c>
      <c r="O72" s="3" t="s">
        <v>302</v>
      </c>
      <c r="P72" s="260" t="s">
        <v>64</v>
      </c>
      <c r="Q72" s="3" t="s">
        <v>65</v>
      </c>
      <c r="R72" s="3" t="s">
        <v>139</v>
      </c>
      <c r="T72" s="278" t="s">
        <v>315</v>
      </c>
    </row>
    <row r="73" ht="20.25" customHeight="1">
      <c r="C73" s="102" t="s">
        <v>316</v>
      </c>
      <c r="D73" s="317" t="s">
        <v>317</v>
      </c>
      <c r="E73" s="318"/>
      <c r="F73" s="313">
        <v>2</v>
      </c>
      <c r="G73" s="319">
        <v>16900</v>
      </c>
      <c r="H73" s="33" t="s">
        <v>301</v>
      </c>
      <c r="I73" s="33">
        <v>130</v>
      </c>
      <c r="J73" s="34" t="s">
        <v>61</v>
      </c>
      <c r="K73" s="45"/>
      <c r="L73" s="33" t="s">
        <v>62</v>
      </c>
      <c r="M73" s="33" t="s">
        <v>63</v>
      </c>
      <c r="N73" s="89">
        <f>F73*G73</f>
        <v>33800</v>
      </c>
      <c r="O73" s="3" t="s">
        <v>302</v>
      </c>
      <c r="P73" s="260" t="s">
        <v>64</v>
      </c>
      <c r="Q73" s="3" t="s">
        <v>65</v>
      </c>
      <c r="R73" s="3" t="s">
        <v>139</v>
      </c>
      <c r="T73" s="278" t="s">
        <v>318</v>
      </c>
    </row>
    <row r="74" ht="15" customHeight="1">
      <c r="C74" s="102" t="s">
        <v>319</v>
      </c>
      <c r="D74" s="204" t="s">
        <v>320</v>
      </c>
      <c r="E74" s="33"/>
      <c r="F74" s="170">
        <v>1</v>
      </c>
      <c r="G74" s="35">
        <v>19000</v>
      </c>
      <c r="H74" s="33" t="s">
        <v>321</v>
      </c>
      <c r="I74" s="33">
        <v>130</v>
      </c>
      <c r="J74" s="34" t="s">
        <v>104</v>
      </c>
      <c r="K74" s="45"/>
      <c r="L74" s="33" t="s">
        <v>62</v>
      </c>
      <c r="M74" s="33" t="s">
        <v>63</v>
      </c>
      <c r="N74" s="89">
        <f>F74*G74</f>
        <v>19000</v>
      </c>
      <c r="O74" s="3" t="s">
        <v>302</v>
      </c>
      <c r="P74" s="260" t="s">
        <v>64</v>
      </c>
      <c r="Q74" s="3" t="s">
        <v>65</v>
      </c>
      <c r="R74" s="3" t="s">
        <v>139</v>
      </c>
      <c r="T74" s="278" t="s">
        <v>322</v>
      </c>
    </row>
    <row r="75" ht="15" customHeight="1">
      <c r="A75" s="163" t="s">
        <v>323</v>
      </c>
      <c r="C75" s="102" t="s">
        <v>324</v>
      </c>
      <c r="D75" s="204" t="s">
        <v>325</v>
      </c>
      <c r="E75" s="33"/>
      <c r="F75" s="170">
        <v>1</v>
      </c>
      <c r="G75" s="35">
        <v>7800</v>
      </c>
      <c r="H75" s="33" t="s">
        <v>60</v>
      </c>
      <c r="I75" s="33">
        <v>100</v>
      </c>
      <c r="J75" s="34" t="s">
        <v>61</v>
      </c>
      <c r="K75" s="45">
        <v>1</v>
      </c>
      <c r="L75" s="33" t="s">
        <v>62</v>
      </c>
      <c r="M75" s="33" t="s">
        <v>63</v>
      </c>
      <c r="N75" s="89">
        <f t="shared" si="0"/>
        <v>7800</v>
      </c>
      <c r="O75" s="3" t="s">
        <v>326</v>
      </c>
      <c r="P75" s="260" t="s">
        <v>64</v>
      </c>
      <c r="Q75" s="3" t="s">
        <v>65</v>
      </c>
      <c r="R75" s="3" t="s">
        <v>182</v>
      </c>
      <c r="T75" s="278" t="s">
        <v>327</v>
      </c>
    </row>
    <row r="76" ht="15" customHeight="1">
      <c r="C76" s="102" t="s">
        <v>328</v>
      </c>
      <c r="D76" s="204" t="s">
        <v>329</v>
      </c>
      <c r="E76" s="33"/>
      <c r="F76" s="170">
        <v>0</v>
      </c>
      <c r="G76" s="35">
        <v>7500</v>
      </c>
      <c r="H76" s="33" t="s">
        <v>330</v>
      </c>
      <c r="I76" s="33">
        <v>100</v>
      </c>
      <c r="J76" s="34" t="s">
        <v>61</v>
      </c>
      <c r="K76" s="45"/>
      <c r="L76" s="33" t="s">
        <v>62</v>
      </c>
      <c r="M76" s="33" t="s">
        <v>63</v>
      </c>
      <c r="N76" s="89">
        <f t="shared" si="0"/>
        <v>0</v>
      </c>
      <c r="O76" s="3" t="s">
        <v>326</v>
      </c>
      <c r="P76" s="260" t="s">
        <v>64</v>
      </c>
      <c r="Q76" s="3" t="s">
        <v>65</v>
      </c>
      <c r="R76" s="3" t="s">
        <v>182</v>
      </c>
      <c r="T76" s="278" t="s">
        <v>331</v>
      </c>
    </row>
    <row r="77" ht="15" customHeight="1">
      <c r="A77" s="163" t="s">
        <v>332</v>
      </c>
      <c r="C77" s="97" t="s">
        <v>333</v>
      </c>
      <c r="D77" s="204" t="s">
        <v>334</v>
      </c>
      <c r="E77" s="33"/>
      <c r="F77" s="170">
        <v>0</v>
      </c>
      <c r="G77" s="98">
        <v>8950</v>
      </c>
      <c r="H77" s="33" t="s">
        <v>60</v>
      </c>
      <c r="I77" s="33">
        <v>130</v>
      </c>
      <c r="J77" s="34" t="s">
        <v>61</v>
      </c>
      <c r="K77" s="45"/>
      <c r="L77" s="33" t="s">
        <v>62</v>
      </c>
      <c r="M77" s="33" t="s">
        <v>63</v>
      </c>
      <c r="N77" s="89">
        <f t="shared" si="0"/>
        <v>0</v>
      </c>
      <c r="O77" s="3" t="s">
        <v>332</v>
      </c>
      <c r="P77" s="260" t="s">
        <v>64</v>
      </c>
      <c r="Q77" s="3" t="s">
        <v>65</v>
      </c>
      <c r="R77" s="3" t="s">
        <v>130</v>
      </c>
      <c r="T77" s="278" t="s">
        <v>335</v>
      </c>
    </row>
    <row r="78" ht="15" customHeight="1">
      <c r="C78" s="97" t="s">
        <v>336</v>
      </c>
      <c r="D78" s="204" t="s">
        <v>337</v>
      </c>
      <c r="E78" s="33"/>
      <c r="F78" s="170">
        <v>1</v>
      </c>
      <c r="G78" s="98">
        <v>9700</v>
      </c>
      <c r="H78" s="33" t="s">
        <v>60</v>
      </c>
      <c r="I78" s="33">
        <v>110</v>
      </c>
      <c r="J78" s="34" t="s">
        <v>61</v>
      </c>
      <c r="K78" s="45"/>
      <c r="L78" s="33" t="s">
        <v>62</v>
      </c>
      <c r="M78" s="33" t="s">
        <v>63</v>
      </c>
      <c r="N78" s="89">
        <f>F78*G78</f>
        <v>9700</v>
      </c>
      <c r="O78" s="3" t="s">
        <v>332</v>
      </c>
      <c r="P78" s="260" t="s">
        <v>64</v>
      </c>
      <c r="Q78" s="3" t="s">
        <v>65</v>
      </c>
      <c r="R78" s="3" t="s">
        <v>130</v>
      </c>
      <c r="T78" s="278" t="s">
        <v>338</v>
      </c>
    </row>
    <row r="79" ht="15" customHeight="1">
      <c r="C79" s="97" t="s">
        <v>339</v>
      </c>
      <c r="D79" s="204" t="s">
        <v>340</v>
      </c>
      <c r="E79" s="33"/>
      <c r="F79" s="170">
        <v>0</v>
      </c>
      <c r="G79" s="98">
        <v>7900</v>
      </c>
      <c r="H79" s="33" t="s">
        <v>60</v>
      </c>
      <c r="I79" s="33">
        <v>110</v>
      </c>
      <c r="J79" s="34" t="s">
        <v>61</v>
      </c>
      <c r="K79" s="45"/>
      <c r="L79" s="33" t="s">
        <v>62</v>
      </c>
      <c r="M79" s="33" t="s">
        <v>63</v>
      </c>
      <c r="N79" s="89">
        <f>F79*G79</f>
        <v>0</v>
      </c>
      <c r="O79" s="3" t="s">
        <v>332</v>
      </c>
      <c r="P79" s="260" t="s">
        <v>64</v>
      </c>
      <c r="Q79" s="3" t="s">
        <v>65</v>
      </c>
      <c r="R79" s="3" t="s">
        <v>202</v>
      </c>
      <c r="T79" s="278" t="s">
        <v>341</v>
      </c>
    </row>
    <row r="80" ht="15" customHeight="1">
      <c r="A80" s="165" t="s">
        <v>342</v>
      </c>
      <c r="C80" s="43" t="s">
        <v>343</v>
      </c>
      <c r="D80" s="204" t="s">
        <v>344</v>
      </c>
      <c r="E80" s="33"/>
      <c r="F80" s="170">
        <v>0</v>
      </c>
      <c r="G80" s="35">
        <v>17900</v>
      </c>
      <c r="H80" s="33" t="s">
        <v>129</v>
      </c>
      <c r="I80" s="33">
        <v>130</v>
      </c>
      <c r="J80" s="34" t="s">
        <v>61</v>
      </c>
      <c r="K80" s="45"/>
      <c r="L80" s="33" t="s">
        <v>62</v>
      </c>
      <c r="M80" s="33" t="s">
        <v>345</v>
      </c>
      <c r="N80" s="89">
        <f t="shared" si="0"/>
        <v>0</v>
      </c>
      <c r="O80" s="3" t="s">
        <v>342</v>
      </c>
      <c r="P80" s="260" t="s">
        <v>64</v>
      </c>
      <c r="Q80" s="3" t="s">
        <v>65</v>
      </c>
      <c r="R80" s="3" t="s">
        <v>139</v>
      </c>
      <c r="T80" s="278" t="s">
        <v>346</v>
      </c>
    </row>
    <row r="81" ht="15" customHeight="1">
      <c r="A81" s="165"/>
      <c r="C81" s="43" t="s">
        <v>347</v>
      </c>
      <c r="D81" s="204" t="s">
        <v>348</v>
      </c>
      <c r="E81" s="33"/>
      <c r="F81" s="170">
        <v>1</v>
      </c>
      <c r="G81" s="35">
        <v>18900</v>
      </c>
      <c r="H81" s="33" t="s">
        <v>129</v>
      </c>
      <c r="I81" s="33">
        <v>130</v>
      </c>
      <c r="J81" s="34" t="s">
        <v>61</v>
      </c>
      <c r="K81" s="45"/>
      <c r="L81" s="33" t="s">
        <v>62</v>
      </c>
      <c r="M81" s="33" t="s">
        <v>345</v>
      </c>
      <c r="N81" s="89">
        <f>F81*G81</f>
        <v>18900</v>
      </c>
      <c r="O81" s="3" t="s">
        <v>342</v>
      </c>
      <c r="P81" s="260" t="s">
        <v>64</v>
      </c>
      <c r="Q81" s="3" t="s">
        <v>65</v>
      </c>
      <c r="R81" s="3" t="s">
        <v>139</v>
      </c>
      <c r="T81" s="278" t="s">
        <v>349</v>
      </c>
    </row>
    <row r="82" ht="15" customHeight="1">
      <c r="C82" s="100" t="s">
        <v>350</v>
      </c>
      <c r="D82" s="204" t="s">
        <v>351</v>
      </c>
      <c r="E82" s="33"/>
      <c r="F82" s="170">
        <v>1</v>
      </c>
      <c r="G82" s="35">
        <v>22500</v>
      </c>
      <c r="H82" s="33" t="s">
        <v>129</v>
      </c>
      <c r="I82" s="33">
        <v>130</v>
      </c>
      <c r="J82" s="34" t="s">
        <v>61</v>
      </c>
      <c r="K82" s="45"/>
      <c r="L82" s="33" t="s">
        <v>62</v>
      </c>
      <c r="M82" s="33" t="s">
        <v>345</v>
      </c>
      <c r="N82" s="89">
        <f ref="N82:N157" t="shared" si="2">F82*G82</f>
        <v>22500</v>
      </c>
      <c r="O82" s="3" t="s">
        <v>342</v>
      </c>
      <c r="P82" s="260" t="s">
        <v>64</v>
      </c>
      <c r="Q82" s="3" t="s">
        <v>65</v>
      </c>
      <c r="R82" s="3" t="s">
        <v>352</v>
      </c>
      <c r="T82" s="278" t="s">
        <v>353</v>
      </c>
    </row>
    <row r="83" ht="15" customHeight="1">
      <c r="C83" s="100" t="s">
        <v>354</v>
      </c>
      <c r="D83" s="204" t="s">
        <v>355</v>
      </c>
      <c r="E83" s="33"/>
      <c r="F83" s="170">
        <v>0</v>
      </c>
      <c r="G83" s="35">
        <v>22000</v>
      </c>
      <c r="H83" s="33" t="s">
        <v>129</v>
      </c>
      <c r="I83" s="33">
        <v>130</v>
      </c>
      <c r="J83" s="34" t="s">
        <v>80</v>
      </c>
      <c r="K83" s="45"/>
      <c r="L83" s="33" t="s">
        <v>62</v>
      </c>
      <c r="M83" s="33" t="s">
        <v>345</v>
      </c>
      <c r="N83" s="89">
        <f t="shared" si="2"/>
        <v>0</v>
      </c>
      <c r="O83" s="3" t="s">
        <v>342</v>
      </c>
      <c r="P83" s="260" t="s">
        <v>64</v>
      </c>
      <c r="Q83" s="3" t="s">
        <v>65</v>
      </c>
      <c r="R83" s="3" t="s">
        <v>352</v>
      </c>
      <c r="T83" s="278" t="s">
        <v>356</v>
      </c>
    </row>
    <row r="84" ht="15" customHeight="1">
      <c r="C84" s="100" t="s">
        <v>357</v>
      </c>
      <c r="D84" s="204" t="s">
        <v>358</v>
      </c>
      <c r="E84" s="33"/>
      <c r="F84" s="170">
        <v>0</v>
      </c>
      <c r="G84" s="35">
        <v>19500</v>
      </c>
      <c r="H84" s="33" t="s">
        <v>129</v>
      </c>
      <c r="I84" s="33">
        <v>120</v>
      </c>
      <c r="J84" s="34" t="s">
        <v>80</v>
      </c>
      <c r="K84" s="45"/>
      <c r="L84" s="33" t="s">
        <v>62</v>
      </c>
      <c r="M84" s="33" t="s">
        <v>345</v>
      </c>
      <c r="N84" s="89">
        <f t="shared" si="2"/>
        <v>0</v>
      </c>
      <c r="O84" s="3" t="s">
        <v>342</v>
      </c>
      <c r="P84" s="260" t="s">
        <v>64</v>
      </c>
      <c r="Q84" s="3" t="s">
        <v>65</v>
      </c>
      <c r="R84" s="3" t="s">
        <v>352</v>
      </c>
      <c r="T84" s="278" t="s">
        <v>359</v>
      </c>
    </row>
    <row r="85" ht="15" customHeight="1">
      <c r="C85" s="100" t="s">
        <v>360</v>
      </c>
      <c r="D85" s="204" t="s">
        <v>361</v>
      </c>
      <c r="E85" s="33"/>
      <c r="F85" s="170">
        <v>0</v>
      </c>
      <c r="G85" s="35">
        <v>20500</v>
      </c>
      <c r="H85" s="33" t="s">
        <v>129</v>
      </c>
      <c r="I85" s="33">
        <v>130</v>
      </c>
      <c r="J85" s="34" t="s">
        <v>80</v>
      </c>
      <c r="K85" s="45"/>
      <c r="L85" s="33" t="s">
        <v>62</v>
      </c>
      <c r="M85" s="33" t="s">
        <v>345</v>
      </c>
      <c r="N85" s="89">
        <f t="shared" si="2"/>
        <v>0</v>
      </c>
      <c r="O85" s="3" t="s">
        <v>342</v>
      </c>
      <c r="P85" s="260" t="s">
        <v>64</v>
      </c>
      <c r="Q85" s="3" t="s">
        <v>65</v>
      </c>
      <c r="R85" s="3" t="s">
        <v>352</v>
      </c>
      <c r="T85" s="278" t="s">
        <v>359</v>
      </c>
    </row>
    <row r="86" ht="15" customHeight="1">
      <c r="A86" s="165" t="s">
        <v>362</v>
      </c>
      <c r="C86" s="100" t="s">
        <v>363</v>
      </c>
      <c r="D86" s="204" t="s">
        <v>364</v>
      </c>
      <c r="E86" s="33"/>
      <c r="F86" s="170">
        <v>0</v>
      </c>
      <c r="G86" s="263">
        <v>12500</v>
      </c>
      <c r="H86" s="33" t="s">
        <v>60</v>
      </c>
      <c r="I86" s="33">
        <v>120</v>
      </c>
      <c r="J86" s="34" t="s">
        <v>61</v>
      </c>
      <c r="K86" s="45"/>
      <c r="L86" s="33" t="s">
        <v>62</v>
      </c>
      <c r="M86" s="33" t="s">
        <v>63</v>
      </c>
      <c r="N86" s="89">
        <f t="shared" si="2"/>
        <v>0</v>
      </c>
      <c r="O86" s="3" t="s">
        <v>365</v>
      </c>
      <c r="P86" s="260" t="s">
        <v>64</v>
      </c>
      <c r="Q86" s="3" t="s">
        <v>65</v>
      </c>
      <c r="R86" s="3" t="s">
        <v>121</v>
      </c>
      <c r="T86" s="278" t="s">
        <v>366</v>
      </c>
    </row>
    <row r="87" ht="15" customHeight="1">
      <c r="A87" s="165" t="s">
        <v>367</v>
      </c>
      <c r="C87" s="100" t="s">
        <v>368</v>
      </c>
      <c r="D87" s="204" t="s">
        <v>369</v>
      </c>
      <c r="E87" s="33"/>
      <c r="F87" s="170">
        <v>1</v>
      </c>
      <c r="G87" s="263">
        <v>9500</v>
      </c>
      <c r="H87" s="33" t="s">
        <v>83</v>
      </c>
      <c r="I87" s="33">
        <v>120</v>
      </c>
      <c r="J87" s="34" t="s">
        <v>61</v>
      </c>
      <c r="K87" s="45"/>
      <c r="L87" s="33" t="s">
        <v>62</v>
      </c>
      <c r="M87" s="33" t="s">
        <v>63</v>
      </c>
      <c r="N87" s="89">
        <f t="shared" si="2"/>
        <v>9500</v>
      </c>
      <c r="O87" s="321" t="s">
        <v>370</v>
      </c>
      <c r="P87" s="260" t="s">
        <v>84</v>
      </c>
      <c r="Q87" s="3" t="s">
        <v>65</v>
      </c>
      <c r="R87" s="3" t="s">
        <v>85</v>
      </c>
      <c r="T87" s="278" t="s">
        <v>371</v>
      </c>
    </row>
    <row r="88" ht="15" customHeight="1">
      <c r="A88" s="166" t="s">
        <v>372</v>
      </c>
      <c r="C88" s="100" t="s">
        <v>373</v>
      </c>
      <c r="D88" s="204" t="s">
        <v>374</v>
      </c>
      <c r="E88" s="33"/>
      <c r="F88" s="170">
        <v>0</v>
      </c>
      <c r="G88" s="263">
        <v>59600</v>
      </c>
      <c r="H88" s="33" t="s">
        <v>375</v>
      </c>
      <c r="I88" s="33">
        <v>140</v>
      </c>
      <c r="J88" s="34" t="s">
        <v>376</v>
      </c>
      <c r="K88" s="45"/>
      <c r="L88" s="33" t="s">
        <v>62</v>
      </c>
      <c r="M88" s="33" t="s">
        <v>63</v>
      </c>
      <c r="N88" s="89">
        <f t="shared" si="2"/>
        <v>0</v>
      </c>
      <c r="O88" s="282" t="s">
        <v>372</v>
      </c>
      <c r="P88" s="260" t="s">
        <v>84</v>
      </c>
      <c r="Q88" s="3" t="s">
        <v>65</v>
      </c>
      <c r="R88" s="3" t="s">
        <v>85</v>
      </c>
      <c r="T88" s="278" t="s">
        <v>377</v>
      </c>
    </row>
    <row r="89" ht="15" customHeight="1">
      <c r="A89" s="165" t="s">
        <v>378</v>
      </c>
      <c r="C89" s="97" t="s">
        <v>379</v>
      </c>
      <c r="D89" s="204" t="s">
        <v>380</v>
      </c>
      <c r="E89" s="33"/>
      <c r="F89" s="170">
        <v>0</v>
      </c>
      <c r="G89" s="98">
        <v>10900</v>
      </c>
      <c r="H89" s="33" t="s">
        <v>60</v>
      </c>
      <c r="I89" s="33">
        <v>130</v>
      </c>
      <c r="J89" s="34" t="s">
        <v>61</v>
      </c>
      <c r="K89" s="45"/>
      <c r="L89" s="33" t="s">
        <v>62</v>
      </c>
      <c r="M89" s="33" t="s">
        <v>345</v>
      </c>
      <c r="N89" s="89">
        <f t="shared" si="2"/>
        <v>0</v>
      </c>
      <c r="O89" s="3" t="s">
        <v>378</v>
      </c>
      <c r="P89" s="260" t="s">
        <v>64</v>
      </c>
      <c r="Q89" s="3" t="s">
        <v>65</v>
      </c>
      <c r="R89" s="3" t="s">
        <v>202</v>
      </c>
      <c r="T89" s="278" t="s">
        <v>381</v>
      </c>
    </row>
    <row r="90" ht="15" customHeight="1">
      <c r="C90" s="97" t="s">
        <v>382</v>
      </c>
      <c r="D90" s="204" t="s">
        <v>383</v>
      </c>
      <c r="E90" s="33"/>
      <c r="F90" s="170">
        <v>0</v>
      </c>
      <c r="G90" s="98">
        <v>12700</v>
      </c>
      <c r="H90" s="33" t="s">
        <v>60</v>
      </c>
      <c r="I90" s="33">
        <v>130</v>
      </c>
      <c r="J90" s="34" t="s">
        <v>61</v>
      </c>
      <c r="K90" s="45"/>
      <c r="L90" s="33" t="s">
        <v>62</v>
      </c>
      <c r="M90" s="33" t="s">
        <v>345</v>
      </c>
      <c r="N90" s="89">
        <f t="shared" si="2"/>
        <v>0</v>
      </c>
      <c r="O90" s="3" t="s">
        <v>378</v>
      </c>
      <c r="P90" s="260" t="s">
        <v>64</v>
      </c>
      <c r="Q90" s="3" t="s">
        <v>65</v>
      </c>
      <c r="R90" s="3" t="s">
        <v>202</v>
      </c>
      <c r="T90" s="278" t="s">
        <v>384</v>
      </c>
    </row>
    <row r="91" ht="15" customHeight="1">
      <c r="C91" s="97" t="s">
        <v>385</v>
      </c>
      <c r="D91" s="204" t="s">
        <v>386</v>
      </c>
      <c r="E91" s="33"/>
      <c r="F91" s="170">
        <v>0</v>
      </c>
      <c r="G91" s="98">
        <v>13900</v>
      </c>
      <c r="H91" s="33" t="s">
        <v>60</v>
      </c>
      <c r="I91" s="33">
        <v>130</v>
      </c>
      <c r="J91" s="34" t="s">
        <v>61</v>
      </c>
      <c r="K91" s="45"/>
      <c r="L91" s="33" t="s">
        <v>62</v>
      </c>
      <c r="M91" s="33" t="s">
        <v>345</v>
      </c>
      <c r="N91" s="89">
        <f t="shared" si="2"/>
        <v>0</v>
      </c>
      <c r="O91" s="3" t="s">
        <v>378</v>
      </c>
      <c r="P91" s="260" t="s">
        <v>64</v>
      </c>
      <c r="Q91" s="3" t="s">
        <v>65</v>
      </c>
      <c r="R91" s="3" t="s">
        <v>202</v>
      </c>
      <c r="T91" s="278" t="s">
        <v>387</v>
      </c>
    </row>
    <row r="92" ht="15" customHeight="1">
      <c r="A92" s="165" t="s">
        <v>388</v>
      </c>
      <c r="C92" s="100" t="s">
        <v>389</v>
      </c>
      <c r="D92" s="204" t="s">
        <v>390</v>
      </c>
      <c r="E92" s="33"/>
      <c r="F92" s="170">
        <v>0</v>
      </c>
      <c r="G92" s="35">
        <v>15450</v>
      </c>
      <c r="H92" s="33" t="s">
        <v>60</v>
      </c>
      <c r="I92" s="33">
        <v>130</v>
      </c>
      <c r="J92" s="34" t="s">
        <v>61</v>
      </c>
      <c r="K92" s="45"/>
      <c r="L92" s="33" t="s">
        <v>62</v>
      </c>
      <c r="M92" s="33" t="s">
        <v>345</v>
      </c>
      <c r="N92" s="89">
        <f t="shared" si="2"/>
        <v>0</v>
      </c>
      <c r="O92" s="3" t="s">
        <v>388</v>
      </c>
      <c r="P92" s="260" t="s">
        <v>64</v>
      </c>
      <c r="Q92" s="3" t="s">
        <v>65</v>
      </c>
      <c r="R92" s="3" t="s">
        <v>66</v>
      </c>
      <c r="T92" s="278" t="s">
        <v>391</v>
      </c>
    </row>
    <row r="93" ht="15" customHeight="1">
      <c r="A93" s="165" t="s">
        <v>392</v>
      </c>
      <c r="C93" s="100" t="s">
        <v>393</v>
      </c>
      <c r="D93" s="204" t="s">
        <v>394</v>
      </c>
      <c r="E93" s="33"/>
      <c r="F93" s="170">
        <v>0</v>
      </c>
      <c r="G93" s="35">
        <v>10000</v>
      </c>
      <c r="H93" s="33" t="s">
        <v>395</v>
      </c>
      <c r="I93" s="33">
        <v>118</v>
      </c>
      <c r="J93" s="34" t="s">
        <v>61</v>
      </c>
      <c r="K93" s="45"/>
      <c r="L93" s="33" t="s">
        <v>62</v>
      </c>
      <c r="M93" s="33" t="s">
        <v>63</v>
      </c>
      <c r="N93" s="89">
        <f t="shared" si="2"/>
        <v>0</v>
      </c>
      <c r="O93" s="276" t="s">
        <v>392</v>
      </c>
      <c r="P93" s="276" t="s">
        <v>84</v>
      </c>
      <c r="Q93" s="3" t="s">
        <v>65</v>
      </c>
      <c r="R93" s="3" t="s">
        <v>277</v>
      </c>
      <c r="T93" s="278" t="s">
        <v>396</v>
      </c>
    </row>
    <row r="94" ht="15" customHeight="1">
      <c r="A94" s="165"/>
      <c r="C94" s="100" t="s">
        <v>397</v>
      </c>
      <c r="D94" s="204" t="s">
        <v>398</v>
      </c>
      <c r="E94" s="33"/>
      <c r="F94" s="170">
        <v>0</v>
      </c>
      <c r="G94" s="35">
        <v>12500</v>
      </c>
      <c r="H94" s="33" t="s">
        <v>395</v>
      </c>
      <c r="I94" s="33">
        <v>125</v>
      </c>
      <c r="J94" s="34" t="s">
        <v>61</v>
      </c>
      <c r="K94" s="45"/>
      <c r="L94" s="33" t="s">
        <v>62</v>
      </c>
      <c r="M94" s="33" t="s">
        <v>63</v>
      </c>
      <c r="N94" s="89">
        <f>F94*G94</f>
        <v>0</v>
      </c>
      <c r="O94" s="276" t="s">
        <v>392</v>
      </c>
      <c r="P94" s="276" t="s">
        <v>84</v>
      </c>
      <c r="Q94" s="3" t="s">
        <v>65</v>
      </c>
      <c r="R94" s="3" t="s">
        <v>277</v>
      </c>
      <c r="T94" s="278" t="s">
        <v>399</v>
      </c>
    </row>
    <row r="95" ht="15" customHeight="1">
      <c r="A95" s="165"/>
      <c r="C95" s="100" t="s">
        <v>400</v>
      </c>
      <c r="D95" s="204" t="s">
        <v>401</v>
      </c>
      <c r="E95" s="33"/>
      <c r="F95" s="170">
        <v>2</v>
      </c>
      <c r="G95" s="35">
        <v>18000</v>
      </c>
      <c r="H95" s="33" t="s">
        <v>395</v>
      </c>
      <c r="I95" s="33">
        <v>152</v>
      </c>
      <c r="J95" s="34" t="s">
        <v>61</v>
      </c>
      <c r="K95" s="45"/>
      <c r="L95" s="33" t="s">
        <v>62</v>
      </c>
      <c r="M95" s="33" t="s">
        <v>63</v>
      </c>
      <c r="N95" s="89">
        <f>F95*G95</f>
        <v>36000</v>
      </c>
      <c r="O95" s="276" t="s">
        <v>392</v>
      </c>
      <c r="P95" s="276" t="s">
        <v>84</v>
      </c>
      <c r="Q95" s="3" t="s">
        <v>65</v>
      </c>
      <c r="R95" s="3" t="s">
        <v>277</v>
      </c>
      <c r="T95" s="278" t="s">
        <v>402</v>
      </c>
    </row>
    <row r="96" ht="15" customHeight="1">
      <c r="A96" s="165" t="s">
        <v>403</v>
      </c>
      <c r="C96" s="100" t="s">
        <v>404</v>
      </c>
      <c r="D96" s="204" t="s">
        <v>405</v>
      </c>
      <c r="E96" s="33"/>
      <c r="F96" s="170">
        <v>0</v>
      </c>
      <c r="G96" s="35">
        <v>18000</v>
      </c>
      <c r="H96" s="33" t="s">
        <v>406</v>
      </c>
      <c r="I96" s="33">
        <v>0</v>
      </c>
      <c r="J96" s="34" t="s">
        <v>80</v>
      </c>
      <c r="K96" s="45"/>
      <c r="L96" s="33" t="s">
        <v>62</v>
      </c>
      <c r="M96" s="33" t="s">
        <v>407</v>
      </c>
      <c r="N96" s="89">
        <f t="shared" si="2"/>
        <v>0</v>
      </c>
      <c r="O96" s="3" t="s">
        <v>408</v>
      </c>
      <c r="P96" s="260" t="s">
        <v>64</v>
      </c>
      <c r="Q96" s="3" t="s">
        <v>65</v>
      </c>
      <c r="R96" s="3" t="s">
        <v>352</v>
      </c>
      <c r="T96" s="278" t="s">
        <v>409</v>
      </c>
    </row>
    <row r="97" ht="15" customHeight="1">
      <c r="C97" s="97" t="s">
        <v>410</v>
      </c>
      <c r="D97" s="204" t="s">
        <v>411</v>
      </c>
      <c r="E97" s="33"/>
      <c r="F97" s="170">
        <v>1</v>
      </c>
      <c r="G97" s="35">
        <v>32900</v>
      </c>
      <c r="H97" s="33" t="s">
        <v>412</v>
      </c>
      <c r="I97" s="33">
        <v>156</v>
      </c>
      <c r="J97" s="34" t="s">
        <v>80</v>
      </c>
      <c r="K97" s="45">
        <v>0</v>
      </c>
      <c r="L97" s="33" t="s">
        <v>62</v>
      </c>
      <c r="M97" s="33" t="s">
        <v>407</v>
      </c>
      <c r="N97" s="89">
        <f t="shared" si="2"/>
        <v>32900</v>
      </c>
      <c r="O97" s="3" t="s">
        <v>408</v>
      </c>
      <c r="P97" s="260" t="s">
        <v>64</v>
      </c>
      <c r="Q97" s="3" t="s">
        <v>65</v>
      </c>
      <c r="R97" s="3" t="s">
        <v>352</v>
      </c>
      <c r="T97" s="278" t="s">
        <v>413</v>
      </c>
    </row>
    <row r="98" ht="15" customHeight="1">
      <c r="C98" s="100" t="s">
        <v>414</v>
      </c>
      <c r="D98" s="204" t="s">
        <v>415</v>
      </c>
      <c r="E98" s="33"/>
      <c r="F98" s="170">
        <v>0</v>
      </c>
      <c r="G98" s="35">
        <v>18500</v>
      </c>
      <c r="H98" s="33" t="s">
        <v>412</v>
      </c>
      <c r="I98" s="33">
        <v>0</v>
      </c>
      <c r="J98" s="34" t="s">
        <v>61</v>
      </c>
      <c r="K98" s="45" t="s">
        <v>17</v>
      </c>
      <c r="L98" s="33" t="s">
        <v>62</v>
      </c>
      <c r="M98" s="33" t="s">
        <v>407</v>
      </c>
      <c r="N98" s="89">
        <f t="shared" si="2"/>
        <v>0</v>
      </c>
      <c r="O98" s="3" t="s">
        <v>408</v>
      </c>
      <c r="P98" s="260" t="s">
        <v>64</v>
      </c>
      <c r="Q98" s="3" t="s">
        <v>65</v>
      </c>
      <c r="R98" s="3" t="s">
        <v>352</v>
      </c>
      <c r="T98" s="278" t="s">
        <v>416</v>
      </c>
    </row>
    <row r="99" ht="15" customHeight="1">
      <c r="C99" s="102" t="s">
        <v>417</v>
      </c>
      <c r="D99" s="204" t="s">
        <v>418</v>
      </c>
      <c r="E99" s="33"/>
      <c r="F99" s="170">
        <v>0</v>
      </c>
      <c r="G99" s="35">
        <v>33200</v>
      </c>
      <c r="H99" s="33" t="s">
        <v>412</v>
      </c>
      <c r="I99" s="33">
        <v>130</v>
      </c>
      <c r="J99" s="34" t="s">
        <v>61</v>
      </c>
      <c r="K99" s="45">
        <v>0</v>
      </c>
      <c r="L99" s="33" t="s">
        <v>62</v>
      </c>
      <c r="M99" s="33" t="s">
        <v>407</v>
      </c>
      <c r="N99" s="89">
        <f t="shared" si="2"/>
        <v>0</v>
      </c>
      <c r="O99" s="3" t="s">
        <v>408</v>
      </c>
      <c r="P99" s="260" t="s">
        <v>64</v>
      </c>
      <c r="Q99" s="3" t="s">
        <v>65</v>
      </c>
      <c r="R99" s="3" t="s">
        <v>352</v>
      </c>
      <c r="T99" s="278" t="s">
        <v>419</v>
      </c>
    </row>
    <row r="100" ht="15" customHeight="1">
      <c r="C100" s="102" t="s">
        <v>420</v>
      </c>
      <c r="D100" s="204" t="s">
        <v>421</v>
      </c>
      <c r="E100" s="33"/>
      <c r="F100" s="170">
        <v>0</v>
      </c>
      <c r="G100" s="35">
        <v>18300</v>
      </c>
      <c r="H100" s="33" t="s">
        <v>412</v>
      </c>
      <c r="I100" s="33">
        <v>110</v>
      </c>
      <c r="J100" s="34" t="s">
        <v>61</v>
      </c>
      <c r="K100" s="45">
        <v>1</v>
      </c>
      <c r="L100" s="33" t="s">
        <v>62</v>
      </c>
      <c r="M100" s="33" t="s">
        <v>407</v>
      </c>
      <c r="N100" s="89">
        <f t="shared" si="2"/>
        <v>0</v>
      </c>
      <c r="O100" s="3" t="s">
        <v>408</v>
      </c>
      <c r="P100" s="260" t="s">
        <v>64</v>
      </c>
      <c r="Q100" s="3" t="s">
        <v>65</v>
      </c>
      <c r="R100" s="3" t="s">
        <v>352</v>
      </c>
      <c r="T100" s="278" t="s">
        <v>422</v>
      </c>
    </row>
    <row r="101" ht="15" customHeight="1">
      <c r="C101" s="102" t="s">
        <v>423</v>
      </c>
      <c r="D101" s="204" t="s">
        <v>424</v>
      </c>
      <c r="E101" s="33"/>
      <c r="F101" s="170">
        <v>1</v>
      </c>
      <c r="G101" s="35">
        <v>37700</v>
      </c>
      <c r="H101" s="33" t="s">
        <v>412</v>
      </c>
      <c r="I101" s="33">
        <v>147</v>
      </c>
      <c r="J101" s="34" t="s">
        <v>61</v>
      </c>
      <c r="K101" s="45">
        <v>1</v>
      </c>
      <c r="L101" s="33" t="s">
        <v>62</v>
      </c>
      <c r="M101" s="33" t="s">
        <v>407</v>
      </c>
      <c r="N101" s="89">
        <f t="shared" si="2"/>
        <v>37700</v>
      </c>
      <c r="O101" s="3" t="s">
        <v>408</v>
      </c>
      <c r="P101" s="260" t="s">
        <v>64</v>
      </c>
      <c r="Q101" s="3" t="s">
        <v>65</v>
      </c>
      <c r="R101" s="3" t="s">
        <v>352</v>
      </c>
      <c r="T101" s="278" t="s">
        <v>425</v>
      </c>
    </row>
    <row r="102" ht="15" customHeight="1">
      <c r="C102" s="102" t="s">
        <v>426</v>
      </c>
      <c r="D102" s="204" t="s">
        <v>427</v>
      </c>
      <c r="E102" s="33"/>
      <c r="F102" s="170">
        <v>0</v>
      </c>
      <c r="G102" s="35">
        <v>27900</v>
      </c>
      <c r="H102" s="33" t="s">
        <v>412</v>
      </c>
      <c r="I102" s="33">
        <v>0</v>
      </c>
      <c r="J102" s="34" t="s">
        <v>61</v>
      </c>
      <c r="K102" s="45">
        <v>1</v>
      </c>
      <c r="L102" s="33" t="s">
        <v>62</v>
      </c>
      <c r="M102" s="33" t="s">
        <v>407</v>
      </c>
      <c r="N102" s="89">
        <f t="shared" si="2"/>
        <v>0</v>
      </c>
      <c r="O102" s="3" t="s">
        <v>408</v>
      </c>
      <c r="P102" s="260" t="s">
        <v>64</v>
      </c>
      <c r="Q102" s="3" t="s">
        <v>65</v>
      </c>
      <c r="R102" s="3" t="s">
        <v>352</v>
      </c>
      <c r="T102" s="278" t="s">
        <v>428</v>
      </c>
    </row>
    <row r="103" ht="15" customHeight="1">
      <c r="C103" s="102" t="s">
        <v>429</v>
      </c>
      <c r="D103" s="204" t="s">
        <v>430</v>
      </c>
      <c r="E103" s="33"/>
      <c r="F103" s="170">
        <v>0</v>
      </c>
      <c r="G103" s="35">
        <v>19500</v>
      </c>
      <c r="H103" s="33" t="s">
        <v>412</v>
      </c>
      <c r="I103" s="33">
        <v>125</v>
      </c>
      <c r="J103" s="34" t="s">
        <v>61</v>
      </c>
      <c r="K103" s="45">
        <v>1</v>
      </c>
      <c r="L103" s="33" t="s">
        <v>62</v>
      </c>
      <c r="M103" s="33" t="s">
        <v>407</v>
      </c>
      <c r="N103" s="89">
        <f t="shared" si="2"/>
        <v>0</v>
      </c>
      <c r="O103" s="3" t="s">
        <v>408</v>
      </c>
      <c r="P103" s="260" t="s">
        <v>64</v>
      </c>
      <c r="Q103" s="3" t="s">
        <v>65</v>
      </c>
      <c r="R103" s="3" t="s">
        <v>352</v>
      </c>
      <c r="T103" s="278" t="s">
        <v>431</v>
      </c>
    </row>
    <row r="104" ht="15" customHeight="1">
      <c r="C104" s="102" t="s">
        <v>432</v>
      </c>
      <c r="D104" s="204" t="s">
        <v>433</v>
      </c>
      <c r="E104" s="33"/>
      <c r="F104" s="170">
        <v>1</v>
      </c>
      <c r="G104" s="35">
        <v>29900</v>
      </c>
      <c r="H104" s="33" t="s">
        <v>412</v>
      </c>
      <c r="I104" s="33">
        <v>130</v>
      </c>
      <c r="J104" s="34" t="s">
        <v>61</v>
      </c>
      <c r="K104" s="45">
        <v>0</v>
      </c>
      <c r="L104" s="33" t="s">
        <v>62</v>
      </c>
      <c r="M104" s="33" t="s">
        <v>407</v>
      </c>
      <c r="N104" s="89">
        <f t="shared" si="2"/>
        <v>29900</v>
      </c>
      <c r="O104" s="3" t="s">
        <v>408</v>
      </c>
      <c r="P104" s="260" t="s">
        <v>64</v>
      </c>
      <c r="Q104" s="3" t="s">
        <v>65</v>
      </c>
      <c r="R104" s="3" t="s">
        <v>352</v>
      </c>
      <c r="T104" s="278" t="s">
        <v>434</v>
      </c>
    </row>
    <row r="105" ht="15" customHeight="1">
      <c r="C105" s="102" t="s">
        <v>435</v>
      </c>
      <c r="D105" s="204" t="s">
        <v>436</v>
      </c>
      <c r="E105" s="33"/>
      <c r="F105" s="170">
        <v>0</v>
      </c>
      <c r="G105" s="35">
        <v>26200</v>
      </c>
      <c r="H105" s="33" t="s">
        <v>412</v>
      </c>
      <c r="I105" s="33">
        <v>131</v>
      </c>
      <c r="J105" s="34" t="s">
        <v>61</v>
      </c>
      <c r="K105" s="45">
        <v>1</v>
      </c>
      <c r="L105" s="33" t="s">
        <v>62</v>
      </c>
      <c r="M105" s="33" t="s">
        <v>407</v>
      </c>
      <c r="N105" s="89">
        <f t="shared" si="2"/>
        <v>0</v>
      </c>
      <c r="O105" s="3" t="s">
        <v>408</v>
      </c>
      <c r="P105" s="260" t="s">
        <v>64</v>
      </c>
      <c r="Q105" s="3" t="s">
        <v>65</v>
      </c>
      <c r="R105" s="3" t="s">
        <v>352</v>
      </c>
      <c r="T105" s="278" t="s">
        <v>437</v>
      </c>
    </row>
    <row r="106" ht="15" customHeight="1">
      <c r="A106" s="163" t="s">
        <v>438</v>
      </c>
      <c r="C106" s="102" t="s">
        <v>439</v>
      </c>
      <c r="D106" s="204" t="s">
        <v>440</v>
      </c>
      <c r="E106" s="33"/>
      <c r="F106" s="170">
        <v>2</v>
      </c>
      <c r="G106" s="35">
        <v>25000</v>
      </c>
      <c r="H106" s="33" t="s">
        <v>441</v>
      </c>
      <c r="I106" s="33">
        <v>120</v>
      </c>
      <c r="J106" s="34" t="s">
        <v>376</v>
      </c>
      <c r="K106" s="45">
        <v>1</v>
      </c>
      <c r="L106" s="33"/>
      <c r="M106" s="33" t="s">
        <v>407</v>
      </c>
      <c r="N106" s="89">
        <f t="shared" si="2"/>
        <v>50000</v>
      </c>
      <c r="O106" s="3" t="s">
        <v>442</v>
      </c>
      <c r="P106" s="260" t="s">
        <v>109</v>
      </c>
      <c r="Q106" s="3" t="s">
        <v>65</v>
      </c>
      <c r="R106" s="3" t="s">
        <v>110</v>
      </c>
      <c r="T106" s="278" t="s">
        <v>443</v>
      </c>
    </row>
    <row r="107" ht="15" customHeight="1">
      <c r="A107" s="163" t="s">
        <v>444</v>
      </c>
      <c r="C107" s="109" t="s">
        <v>445</v>
      </c>
      <c r="D107" s="204" t="s">
        <v>446</v>
      </c>
      <c r="E107" s="33"/>
      <c r="F107" s="170">
        <v>0</v>
      </c>
      <c r="G107" s="35">
        <v>1600</v>
      </c>
      <c r="H107" s="33"/>
      <c r="I107" s="33">
        <v>40</v>
      </c>
      <c r="J107" s="34"/>
      <c r="K107" s="45"/>
      <c r="L107" s="33" t="s">
        <v>62</v>
      </c>
      <c r="M107" s="33" t="s">
        <v>63</v>
      </c>
      <c r="N107" s="89">
        <f t="shared" si="2"/>
        <v>0</v>
      </c>
      <c r="O107" s="3" t="s">
        <v>444</v>
      </c>
      <c r="P107" s="260" t="s">
        <v>447</v>
      </c>
      <c r="Q107" s="3" t="s">
        <v>65</v>
      </c>
      <c r="R107" s="3" t="s">
        <v>448</v>
      </c>
      <c r="T107" s="278" t="s">
        <v>449</v>
      </c>
    </row>
    <row r="108">
      <c r="A108" s="163" t="s">
        <v>450</v>
      </c>
      <c r="C108" s="107" t="s">
        <v>451</v>
      </c>
      <c r="D108" s="204" t="s">
        <v>452</v>
      </c>
      <c r="E108" s="33"/>
      <c r="F108" s="170">
        <v>0</v>
      </c>
      <c r="G108" s="98">
        <v>4900</v>
      </c>
      <c r="H108" s="33"/>
      <c r="I108" s="33">
        <v>90</v>
      </c>
      <c r="J108" s="34"/>
      <c r="K108" s="45"/>
      <c r="L108" s="33" t="s">
        <v>62</v>
      </c>
      <c r="M108" s="33" t="s">
        <v>345</v>
      </c>
      <c r="N108" s="89">
        <f t="shared" si="2"/>
        <v>0</v>
      </c>
      <c r="O108" s="3" t="s">
        <v>450</v>
      </c>
      <c r="P108" s="260" t="s">
        <v>447</v>
      </c>
      <c r="Q108" s="3" t="s">
        <v>65</v>
      </c>
      <c r="R108" s="3" t="s">
        <v>453</v>
      </c>
      <c r="T108" s="278" t="s">
        <v>454</v>
      </c>
    </row>
    <row r="109">
      <c r="C109" s="107" t="s">
        <v>455</v>
      </c>
      <c r="D109" s="204" t="s">
        <v>456</v>
      </c>
      <c r="E109" s="33"/>
      <c r="F109" s="170">
        <v>0</v>
      </c>
      <c r="G109" s="98">
        <v>4900</v>
      </c>
      <c r="H109" s="33"/>
      <c r="I109" s="33">
        <v>90</v>
      </c>
      <c r="J109" s="34"/>
      <c r="K109" s="45"/>
      <c r="L109" s="33" t="s">
        <v>62</v>
      </c>
      <c r="M109" s="33" t="s">
        <v>345</v>
      </c>
      <c r="N109" s="89">
        <f t="shared" si="2"/>
        <v>0</v>
      </c>
      <c r="O109" s="3" t="s">
        <v>450</v>
      </c>
      <c r="P109" s="260" t="s">
        <v>447</v>
      </c>
      <c r="Q109" s="3" t="s">
        <v>65</v>
      </c>
      <c r="R109" s="3" t="s">
        <v>457</v>
      </c>
      <c r="T109" s="278" t="s">
        <v>458</v>
      </c>
    </row>
    <row r="110">
      <c r="C110" s="107" t="s">
        <v>459</v>
      </c>
      <c r="D110" s="204" t="s">
        <v>460</v>
      </c>
      <c r="E110" s="33"/>
      <c r="F110" s="170">
        <v>2</v>
      </c>
      <c r="G110" s="98">
        <v>6500</v>
      </c>
      <c r="H110" s="33"/>
      <c r="I110" s="33">
        <v>90</v>
      </c>
      <c r="J110" s="34"/>
      <c r="K110" s="45"/>
      <c r="L110" s="33" t="s">
        <v>62</v>
      </c>
      <c r="M110" s="33" t="s">
        <v>345</v>
      </c>
      <c r="N110" s="89">
        <f t="shared" si="2"/>
        <v>13000</v>
      </c>
      <c r="O110" s="3" t="s">
        <v>450</v>
      </c>
      <c r="P110" s="260" t="s">
        <v>447</v>
      </c>
      <c r="Q110" s="3" t="s">
        <v>65</v>
      </c>
      <c r="R110" s="3" t="s">
        <v>461</v>
      </c>
      <c r="T110" s="278" t="s">
        <v>462</v>
      </c>
    </row>
    <row r="111">
      <c r="C111" s="107" t="s">
        <v>463</v>
      </c>
      <c r="D111" s="204" t="s">
        <v>464</v>
      </c>
      <c r="E111" s="33"/>
      <c r="F111" s="170">
        <v>0</v>
      </c>
      <c r="G111" s="98">
        <v>5500</v>
      </c>
      <c r="H111" s="33"/>
      <c r="I111" s="33">
        <v>90</v>
      </c>
      <c r="J111" s="34"/>
      <c r="K111" s="45"/>
      <c r="L111" s="33" t="s">
        <v>62</v>
      </c>
      <c r="M111" s="33" t="s">
        <v>345</v>
      </c>
      <c r="N111" s="89">
        <f t="shared" si="2"/>
        <v>0</v>
      </c>
      <c r="O111" s="3" t="s">
        <v>450</v>
      </c>
      <c r="P111" s="260" t="s">
        <v>447</v>
      </c>
      <c r="Q111" s="3" t="s">
        <v>65</v>
      </c>
      <c r="R111" s="3" t="s">
        <v>461</v>
      </c>
      <c r="T111" s="278" t="s">
        <v>465</v>
      </c>
    </row>
    <row r="112">
      <c r="A112" s="163" t="s">
        <v>136</v>
      </c>
      <c r="C112" s="106" t="s">
        <v>466</v>
      </c>
      <c r="D112" s="204" t="s">
        <v>467</v>
      </c>
      <c r="E112" s="33"/>
      <c r="F112" s="170">
        <v>0</v>
      </c>
      <c r="G112" s="98">
        <v>4500</v>
      </c>
      <c r="H112" s="33"/>
      <c r="I112" s="33">
        <v>65</v>
      </c>
      <c r="J112" s="34"/>
      <c r="K112" s="45"/>
      <c r="L112" s="33" t="s">
        <v>62</v>
      </c>
      <c r="M112" s="33" t="s">
        <v>63</v>
      </c>
      <c r="N112" s="89">
        <f t="shared" si="2"/>
        <v>0</v>
      </c>
      <c r="O112" s="3" t="s">
        <v>468</v>
      </c>
      <c r="P112" s="260" t="s">
        <v>447</v>
      </c>
      <c r="Q112" s="3" t="s">
        <v>65</v>
      </c>
      <c r="R112" s="3" t="s">
        <v>469</v>
      </c>
      <c r="T112" s="278" t="s">
        <v>470</v>
      </c>
    </row>
    <row r="113">
      <c r="C113" s="106" t="s">
        <v>471</v>
      </c>
      <c r="D113" s="204" t="s">
        <v>472</v>
      </c>
      <c r="E113" s="33"/>
      <c r="F113" s="170">
        <v>0</v>
      </c>
      <c r="G113" s="98">
        <v>4300</v>
      </c>
      <c r="H113" s="33"/>
      <c r="I113" s="33">
        <v>65</v>
      </c>
      <c r="J113" s="34"/>
      <c r="K113" s="45"/>
      <c r="L113" s="33" t="s">
        <v>62</v>
      </c>
      <c r="M113" s="33" t="s">
        <v>63</v>
      </c>
      <c r="N113" s="89">
        <f t="shared" si="2"/>
        <v>0</v>
      </c>
      <c r="O113" s="3" t="s">
        <v>468</v>
      </c>
      <c r="P113" s="260" t="s">
        <v>447</v>
      </c>
      <c r="Q113" s="3" t="s">
        <v>65</v>
      </c>
      <c r="R113" s="3" t="s">
        <v>461</v>
      </c>
      <c r="T113" s="278" t="s">
        <v>473</v>
      </c>
    </row>
    <row r="114">
      <c r="C114" s="106" t="s">
        <v>474</v>
      </c>
      <c r="D114" s="204" t="s">
        <v>475</v>
      </c>
      <c r="E114" s="33"/>
      <c r="F114" s="170">
        <v>1</v>
      </c>
      <c r="G114" s="98">
        <v>4200</v>
      </c>
      <c r="H114" s="33"/>
      <c r="I114" s="33">
        <v>65</v>
      </c>
      <c r="J114" s="34"/>
      <c r="K114" s="45"/>
      <c r="L114" s="33" t="s">
        <v>62</v>
      </c>
      <c r="M114" s="33" t="s">
        <v>63</v>
      </c>
      <c r="N114" s="89">
        <f t="shared" si="2"/>
        <v>4200</v>
      </c>
      <c r="O114" s="3" t="s">
        <v>468</v>
      </c>
      <c r="P114" s="260" t="s">
        <v>447</v>
      </c>
      <c r="Q114" s="3" t="s">
        <v>65</v>
      </c>
      <c r="R114" s="3" t="s">
        <v>461</v>
      </c>
      <c r="T114" s="278" t="s">
        <v>476</v>
      </c>
    </row>
    <row r="115">
      <c r="C115" s="106" t="s">
        <v>477</v>
      </c>
      <c r="D115" s="204" t="s">
        <v>478</v>
      </c>
      <c r="E115" s="33"/>
      <c r="F115" s="170">
        <v>0</v>
      </c>
      <c r="G115" s="98">
        <v>4900</v>
      </c>
      <c r="H115" s="33"/>
      <c r="I115" s="33">
        <v>65</v>
      </c>
      <c r="J115" s="34"/>
      <c r="K115" s="45"/>
      <c r="L115" s="33" t="s">
        <v>62</v>
      </c>
      <c r="M115" s="33" t="s">
        <v>63</v>
      </c>
      <c r="N115" s="89">
        <f>F115*G115</f>
        <v>0</v>
      </c>
      <c r="O115" s="3" t="s">
        <v>468</v>
      </c>
      <c r="P115" s="260" t="s">
        <v>447</v>
      </c>
      <c r="Q115" s="3" t="s">
        <v>65</v>
      </c>
      <c r="R115" s="3" t="s">
        <v>453</v>
      </c>
      <c r="T115" s="278" t="s">
        <v>479</v>
      </c>
    </row>
    <row r="116">
      <c r="C116" s="106" t="s">
        <v>480</v>
      </c>
      <c r="D116" s="204" t="s">
        <v>481</v>
      </c>
      <c r="E116" s="33"/>
      <c r="F116" s="170">
        <v>2</v>
      </c>
      <c r="G116" s="98">
        <v>4300</v>
      </c>
      <c r="H116" s="33"/>
      <c r="I116" s="33">
        <v>65</v>
      </c>
      <c r="J116" s="34"/>
      <c r="K116" s="45"/>
      <c r="L116" s="33" t="s">
        <v>62</v>
      </c>
      <c r="M116" s="33" t="s">
        <v>63</v>
      </c>
      <c r="N116" s="89">
        <f>F116*G116</f>
        <v>8600</v>
      </c>
      <c r="O116" s="3" t="s">
        <v>468</v>
      </c>
      <c r="P116" s="260" t="s">
        <v>447</v>
      </c>
      <c r="Q116" s="3" t="s">
        <v>65</v>
      </c>
      <c r="R116" s="3" t="s">
        <v>482</v>
      </c>
      <c r="T116" s="278" t="s">
        <v>483</v>
      </c>
    </row>
    <row r="117">
      <c r="C117" s="106" t="s">
        <v>484</v>
      </c>
      <c r="D117" s="204" t="s">
        <v>485</v>
      </c>
      <c r="E117" s="33"/>
      <c r="F117" s="170">
        <v>0</v>
      </c>
      <c r="G117" s="98">
        <v>4900</v>
      </c>
      <c r="H117" s="33"/>
      <c r="I117" s="33">
        <v>65</v>
      </c>
      <c r="J117" s="34"/>
      <c r="K117" s="45"/>
      <c r="L117" s="33" t="s">
        <v>62</v>
      </c>
      <c r="M117" s="33" t="s">
        <v>63</v>
      </c>
      <c r="N117" s="89">
        <f>F117*G117</f>
        <v>0</v>
      </c>
      <c r="O117" s="3" t="s">
        <v>468</v>
      </c>
      <c r="P117" s="260" t="s">
        <v>447</v>
      </c>
      <c r="Q117" s="3" t="s">
        <v>65</v>
      </c>
      <c r="R117" s="3" t="s">
        <v>457</v>
      </c>
      <c r="T117" s="278" t="s">
        <v>486</v>
      </c>
    </row>
    <row r="118">
      <c r="C118" s="106" t="s">
        <v>487</v>
      </c>
      <c r="D118" s="204" t="s">
        <v>488</v>
      </c>
      <c r="E118" s="33"/>
      <c r="F118" s="170">
        <v>0</v>
      </c>
      <c r="G118" s="98">
        <v>6900</v>
      </c>
      <c r="H118" s="33"/>
      <c r="I118" s="33">
        <v>90</v>
      </c>
      <c r="J118" s="34"/>
      <c r="K118" s="45"/>
      <c r="L118" s="33" t="s">
        <v>62</v>
      </c>
      <c r="M118" s="33" t="s">
        <v>345</v>
      </c>
      <c r="N118" s="89">
        <f>F118*G118</f>
        <v>0</v>
      </c>
      <c r="O118" s="3" t="s">
        <v>298</v>
      </c>
      <c r="P118" s="260" t="s">
        <v>447</v>
      </c>
      <c r="Q118" s="3" t="s">
        <v>65</v>
      </c>
      <c r="R118" s="3" t="s">
        <v>461</v>
      </c>
      <c r="T118" s="278" t="s">
        <v>489</v>
      </c>
    </row>
    <row r="119">
      <c r="C119" s="106" t="s">
        <v>490</v>
      </c>
      <c r="D119" s="204" t="s">
        <v>491</v>
      </c>
      <c r="E119" s="33"/>
      <c r="F119" s="170">
        <v>1</v>
      </c>
      <c r="G119" s="98">
        <v>5800</v>
      </c>
      <c r="H119" s="33"/>
      <c r="I119" s="33">
        <v>60</v>
      </c>
      <c r="J119" s="34"/>
      <c r="K119" s="45"/>
      <c r="L119" s="33" t="s">
        <v>62</v>
      </c>
      <c r="M119" s="33" t="s">
        <v>63</v>
      </c>
      <c r="N119" s="89">
        <f t="shared" si="2"/>
        <v>5800</v>
      </c>
      <c r="O119" s="3" t="s">
        <v>492</v>
      </c>
      <c r="P119" s="260" t="s">
        <v>447</v>
      </c>
      <c r="Q119" s="3" t="s">
        <v>65</v>
      </c>
      <c r="R119" s="3" t="s">
        <v>493</v>
      </c>
      <c r="T119" s="278" t="s">
        <v>494</v>
      </c>
    </row>
    <row r="120">
      <c r="C120" s="106" t="s">
        <v>495</v>
      </c>
      <c r="D120" s="204" t="s">
        <v>496</v>
      </c>
      <c r="E120" s="33"/>
      <c r="F120" s="170">
        <v>0</v>
      </c>
      <c r="G120" s="98">
        <v>6500</v>
      </c>
      <c r="H120" s="33"/>
      <c r="I120" s="33">
        <v>90</v>
      </c>
      <c r="J120" s="34"/>
      <c r="K120" s="45"/>
      <c r="L120" s="33" t="s">
        <v>62</v>
      </c>
      <c r="M120" s="33" t="s">
        <v>345</v>
      </c>
      <c r="N120" s="89">
        <f t="shared" si="2"/>
        <v>0</v>
      </c>
      <c r="O120" s="3" t="s">
        <v>388</v>
      </c>
      <c r="P120" s="260" t="s">
        <v>447</v>
      </c>
      <c r="Q120" s="3" t="s">
        <v>65</v>
      </c>
      <c r="R120" s="3">
        <v>1911</v>
      </c>
      <c r="T120" s="278" t="s">
        <v>497</v>
      </c>
    </row>
    <row r="121">
      <c r="C121" s="108" t="s">
        <v>498</v>
      </c>
      <c r="D121" s="204" t="s">
        <v>499</v>
      </c>
      <c r="E121" s="33"/>
      <c r="F121" s="170">
        <v>0</v>
      </c>
      <c r="G121" s="98">
        <v>5950</v>
      </c>
      <c r="H121" s="33"/>
      <c r="I121" s="33">
        <v>90</v>
      </c>
      <c r="J121" s="34"/>
      <c r="K121" s="45"/>
      <c r="L121" s="33" t="s">
        <v>62</v>
      </c>
      <c r="M121" s="33" t="s">
        <v>345</v>
      </c>
      <c r="N121" s="89">
        <f t="shared" si="2"/>
        <v>0</v>
      </c>
      <c r="O121" s="3" t="s">
        <v>388</v>
      </c>
      <c r="P121" s="260" t="s">
        <v>447</v>
      </c>
      <c r="Q121" s="3" t="s">
        <v>65</v>
      </c>
      <c r="R121" s="3" t="s">
        <v>500</v>
      </c>
      <c r="T121" s="278" t="s">
        <v>501</v>
      </c>
    </row>
    <row r="122">
      <c r="C122" s="106" t="s">
        <v>502</v>
      </c>
      <c r="D122" s="204" t="s">
        <v>503</v>
      </c>
      <c r="E122" s="33"/>
      <c r="F122" s="170">
        <v>0</v>
      </c>
      <c r="G122" s="98">
        <v>6800</v>
      </c>
      <c r="H122" s="33"/>
      <c r="I122" s="33">
        <v>90</v>
      </c>
      <c r="J122" s="34"/>
      <c r="K122" s="45"/>
      <c r="L122" s="33" t="s">
        <v>62</v>
      </c>
      <c r="M122" s="33" t="s">
        <v>345</v>
      </c>
      <c r="N122" s="89">
        <f ref="N122:N127" t="shared" si="3">F122*G122</f>
        <v>0</v>
      </c>
      <c r="O122" s="3" t="s">
        <v>388</v>
      </c>
      <c r="P122" s="260" t="s">
        <v>447</v>
      </c>
      <c r="Q122" s="3" t="s">
        <v>65</v>
      </c>
      <c r="R122" s="3" t="s">
        <v>453</v>
      </c>
      <c r="T122" s="278" t="s">
        <v>504</v>
      </c>
    </row>
    <row r="123">
      <c r="C123" s="107" t="s">
        <v>505</v>
      </c>
      <c r="D123" s="204" t="s">
        <v>506</v>
      </c>
      <c r="E123" s="33"/>
      <c r="F123" s="170">
        <v>0</v>
      </c>
      <c r="G123" s="98">
        <v>7300</v>
      </c>
      <c r="H123" s="33"/>
      <c r="I123" s="33">
        <v>90</v>
      </c>
      <c r="J123" s="34"/>
      <c r="K123" s="45"/>
      <c r="L123" s="33" t="s">
        <v>62</v>
      </c>
      <c r="M123" s="33" t="s">
        <v>345</v>
      </c>
      <c r="N123" s="89">
        <f t="shared" si="3"/>
        <v>0</v>
      </c>
      <c r="O123" s="3" t="s">
        <v>388</v>
      </c>
      <c r="P123" s="260" t="s">
        <v>447</v>
      </c>
      <c r="Q123" s="3" t="s">
        <v>65</v>
      </c>
      <c r="R123" s="3" t="s">
        <v>453</v>
      </c>
      <c r="T123" s="278" t="s">
        <v>507</v>
      </c>
    </row>
    <row r="124">
      <c r="C124" s="107" t="s">
        <v>508</v>
      </c>
      <c r="D124" s="204" t="s">
        <v>509</v>
      </c>
      <c r="E124" s="33"/>
      <c r="F124" s="170">
        <v>0</v>
      </c>
      <c r="G124" s="98">
        <v>8100</v>
      </c>
      <c r="H124" s="33"/>
      <c r="I124" s="33">
        <v>90</v>
      </c>
      <c r="J124" s="34"/>
      <c r="K124" s="45"/>
      <c r="L124" s="33" t="s">
        <v>62</v>
      </c>
      <c r="M124" s="33" t="s">
        <v>345</v>
      </c>
      <c r="N124" s="89">
        <f t="shared" si="3"/>
        <v>0</v>
      </c>
      <c r="O124" s="3" t="s">
        <v>388</v>
      </c>
      <c r="P124" s="260" t="s">
        <v>447</v>
      </c>
      <c r="Q124" s="3" t="s">
        <v>65</v>
      </c>
      <c r="R124" s="3" t="s">
        <v>453</v>
      </c>
      <c r="T124" s="278" t="s">
        <v>510</v>
      </c>
    </row>
    <row r="125">
      <c r="C125" s="109" t="s">
        <v>511</v>
      </c>
      <c r="D125" s="204" t="s">
        <v>512</v>
      </c>
      <c r="E125" s="33"/>
      <c r="F125" s="170">
        <v>1</v>
      </c>
      <c r="G125" s="98">
        <v>7900</v>
      </c>
      <c r="H125" s="33"/>
      <c r="I125" s="33">
        <v>105</v>
      </c>
      <c r="J125" s="34"/>
      <c r="K125" s="45"/>
      <c r="L125" s="33" t="s">
        <v>62</v>
      </c>
      <c r="M125" s="33" t="s">
        <v>345</v>
      </c>
      <c r="N125" s="89">
        <f t="shared" si="3"/>
        <v>7900</v>
      </c>
      <c r="O125" s="3" t="s">
        <v>388</v>
      </c>
      <c r="P125" s="260" t="s">
        <v>447</v>
      </c>
      <c r="Q125" s="3" t="s">
        <v>65</v>
      </c>
      <c r="R125" s="3" t="s">
        <v>453</v>
      </c>
      <c r="T125" s="278" t="s">
        <v>513</v>
      </c>
    </row>
    <row r="126">
      <c r="C126" s="109" t="s">
        <v>514</v>
      </c>
      <c r="D126" s="204" t="s">
        <v>515</v>
      </c>
      <c r="E126" s="33"/>
      <c r="F126" s="170">
        <v>0</v>
      </c>
      <c r="G126" s="98">
        <v>8400</v>
      </c>
      <c r="H126" s="33"/>
      <c r="I126" s="33">
        <v>105</v>
      </c>
      <c r="J126" s="34"/>
      <c r="K126" s="45"/>
      <c r="L126" s="33" t="s">
        <v>62</v>
      </c>
      <c r="M126" s="33" t="s">
        <v>345</v>
      </c>
      <c r="N126" s="89">
        <f t="shared" si="3"/>
        <v>0</v>
      </c>
      <c r="O126" s="3" t="s">
        <v>388</v>
      </c>
      <c r="P126" s="260" t="s">
        <v>447</v>
      </c>
      <c r="Q126" s="3" t="s">
        <v>65</v>
      </c>
      <c r="R126" s="3" t="s">
        <v>453</v>
      </c>
      <c r="T126" s="278" t="s">
        <v>513</v>
      </c>
    </row>
    <row r="127">
      <c r="C127" s="109" t="s">
        <v>516</v>
      </c>
      <c r="D127" s="204" t="s">
        <v>517</v>
      </c>
      <c r="E127" s="33"/>
      <c r="F127" s="170">
        <v>1</v>
      </c>
      <c r="G127" s="98">
        <v>7600</v>
      </c>
      <c r="H127" s="33"/>
      <c r="I127" s="33">
        <v>105</v>
      </c>
      <c r="J127" s="34"/>
      <c r="K127" s="45"/>
      <c r="L127" s="33" t="s">
        <v>62</v>
      </c>
      <c r="M127" s="33" t="s">
        <v>345</v>
      </c>
      <c r="N127" s="89">
        <f t="shared" si="3"/>
        <v>7600</v>
      </c>
      <c r="O127" s="3" t="s">
        <v>388</v>
      </c>
      <c r="P127" s="260" t="s">
        <v>447</v>
      </c>
      <c r="Q127" s="3" t="s">
        <v>65</v>
      </c>
      <c r="R127" s="3" t="s">
        <v>518</v>
      </c>
      <c r="T127" s="278" t="s">
        <v>519</v>
      </c>
    </row>
    <row r="128">
      <c r="C128" s="108" t="s">
        <v>520</v>
      </c>
      <c r="D128" s="204" t="s">
        <v>521</v>
      </c>
      <c r="E128" s="33"/>
      <c r="F128" s="170">
        <v>0</v>
      </c>
      <c r="G128" s="98">
        <v>6400</v>
      </c>
      <c r="H128" s="33"/>
      <c r="I128" s="33">
        <v>90</v>
      </c>
      <c r="J128" s="34"/>
      <c r="K128" s="45"/>
      <c r="L128" s="33" t="s">
        <v>62</v>
      </c>
      <c r="M128" s="33" t="s">
        <v>345</v>
      </c>
      <c r="N128" s="89">
        <f t="shared" si="2"/>
        <v>0</v>
      </c>
      <c r="O128" s="3" t="s">
        <v>388</v>
      </c>
      <c r="P128" s="260" t="s">
        <v>447</v>
      </c>
      <c r="Q128" s="3" t="s">
        <v>65</v>
      </c>
      <c r="R128" s="3" t="s">
        <v>453</v>
      </c>
      <c r="T128" s="278" t="s">
        <v>522</v>
      </c>
    </row>
    <row r="129">
      <c r="C129" s="108" t="s">
        <v>523</v>
      </c>
      <c r="D129" s="204" t="s">
        <v>524</v>
      </c>
      <c r="E129" s="33"/>
      <c r="F129" s="170">
        <v>1</v>
      </c>
      <c r="G129" s="98">
        <v>7900</v>
      </c>
      <c r="H129" s="33"/>
      <c r="I129" s="33">
        <v>90</v>
      </c>
      <c r="J129" s="34"/>
      <c r="K129" s="45"/>
      <c r="L129" s="33" t="s">
        <v>62</v>
      </c>
      <c r="M129" s="33" t="s">
        <v>345</v>
      </c>
      <c r="N129" s="89">
        <f t="shared" si="2"/>
        <v>7900</v>
      </c>
      <c r="O129" s="3" t="s">
        <v>388</v>
      </c>
      <c r="P129" s="260" t="s">
        <v>447</v>
      </c>
      <c r="Q129" s="3" t="s">
        <v>65</v>
      </c>
      <c r="R129" s="3" t="s">
        <v>461</v>
      </c>
      <c r="T129" s="278" t="s">
        <v>525</v>
      </c>
    </row>
    <row r="130">
      <c r="C130" s="108" t="s">
        <v>526</v>
      </c>
      <c r="D130" s="204" t="s">
        <v>527</v>
      </c>
      <c r="E130" s="33"/>
      <c r="F130" s="170">
        <v>0</v>
      </c>
      <c r="G130" s="98">
        <v>7900</v>
      </c>
      <c r="H130" s="33"/>
      <c r="I130" s="33">
        <v>90</v>
      </c>
      <c r="J130" s="34"/>
      <c r="K130" s="45"/>
      <c r="L130" s="33" t="s">
        <v>265</v>
      </c>
      <c r="M130" s="33" t="s">
        <v>345</v>
      </c>
      <c r="N130" s="89">
        <f>F130*G130</f>
        <v>0</v>
      </c>
      <c r="O130" s="3" t="s">
        <v>388</v>
      </c>
      <c r="P130" s="260" t="s">
        <v>447</v>
      </c>
      <c r="Q130" s="3" t="s">
        <v>65</v>
      </c>
      <c r="R130" s="3" t="s">
        <v>461</v>
      </c>
      <c r="T130" s="278" t="s">
        <v>528</v>
      </c>
    </row>
    <row r="131">
      <c r="C131" s="108" t="s">
        <v>529</v>
      </c>
      <c r="D131" s="204" t="s">
        <v>530</v>
      </c>
      <c r="E131" s="33"/>
      <c r="F131" s="170">
        <v>0</v>
      </c>
      <c r="G131" s="98">
        <v>7800</v>
      </c>
      <c r="H131" s="33"/>
      <c r="I131" s="33">
        <v>90</v>
      </c>
      <c r="J131" s="34"/>
      <c r="K131" s="45"/>
      <c r="L131" s="33" t="s">
        <v>62</v>
      </c>
      <c r="M131" s="33" t="s">
        <v>345</v>
      </c>
      <c r="N131" s="89">
        <f>F131*G131</f>
        <v>0</v>
      </c>
      <c r="O131" s="3" t="s">
        <v>388</v>
      </c>
      <c r="P131" s="260" t="s">
        <v>447</v>
      </c>
      <c r="Q131" s="3" t="s">
        <v>65</v>
      </c>
      <c r="R131" s="3" t="s">
        <v>461</v>
      </c>
      <c r="T131" s="278" t="s">
        <v>531</v>
      </c>
    </row>
    <row r="132">
      <c r="C132" s="108" t="s">
        <v>532</v>
      </c>
      <c r="D132" s="204" t="s">
        <v>533</v>
      </c>
      <c r="E132" s="33"/>
      <c r="F132" s="170">
        <v>1</v>
      </c>
      <c r="G132" s="98">
        <v>8200</v>
      </c>
      <c r="H132" s="33"/>
      <c r="I132" s="33">
        <v>90</v>
      </c>
      <c r="J132" s="34"/>
      <c r="K132" s="45"/>
      <c r="L132" s="33" t="s">
        <v>265</v>
      </c>
      <c r="M132" s="33" t="s">
        <v>345</v>
      </c>
      <c r="N132" s="89">
        <f>F132*G132</f>
        <v>8200</v>
      </c>
      <c r="O132" s="3" t="s">
        <v>388</v>
      </c>
      <c r="P132" s="260" t="s">
        <v>447</v>
      </c>
      <c r="Q132" s="3" t="s">
        <v>65</v>
      </c>
      <c r="R132" s="3" t="s">
        <v>461</v>
      </c>
      <c r="T132" s="278" t="s">
        <v>534</v>
      </c>
    </row>
    <row r="133">
      <c r="C133" s="107" t="s">
        <v>535</v>
      </c>
      <c r="D133" s="204" t="s">
        <v>536</v>
      </c>
      <c r="E133" s="33"/>
      <c r="F133" s="170">
        <v>0</v>
      </c>
      <c r="G133" s="98">
        <v>6900</v>
      </c>
      <c r="H133" s="33"/>
      <c r="I133" s="33">
        <v>90</v>
      </c>
      <c r="J133" s="34"/>
      <c r="K133" s="45"/>
      <c r="L133" s="33" t="s">
        <v>62</v>
      </c>
      <c r="M133" s="33" t="s">
        <v>345</v>
      </c>
      <c r="N133" s="89">
        <f t="shared" si="2"/>
        <v>0</v>
      </c>
      <c r="O133" s="3" t="s">
        <v>388</v>
      </c>
      <c r="P133" s="260" t="s">
        <v>447</v>
      </c>
      <c r="Q133" s="3" t="s">
        <v>65</v>
      </c>
      <c r="R133" s="3">
        <v>1911</v>
      </c>
      <c r="T133" s="278" t="s">
        <v>537</v>
      </c>
    </row>
    <row r="134">
      <c r="C134" s="106" t="s">
        <v>538</v>
      </c>
      <c r="D134" s="204" t="s">
        <v>539</v>
      </c>
      <c r="E134" s="33"/>
      <c r="F134" s="170">
        <v>0</v>
      </c>
      <c r="G134" s="98">
        <v>6450</v>
      </c>
      <c r="H134" s="33"/>
      <c r="I134" s="33">
        <v>90</v>
      </c>
      <c r="J134" s="34"/>
      <c r="K134" s="45"/>
      <c r="L134" s="33" t="s">
        <v>62</v>
      </c>
      <c r="M134" s="33" t="s">
        <v>345</v>
      </c>
      <c r="N134" s="89">
        <f t="shared" si="2"/>
        <v>0</v>
      </c>
      <c r="O134" s="3" t="s">
        <v>388</v>
      </c>
      <c r="P134" s="260" t="s">
        <v>447</v>
      </c>
      <c r="Q134" s="3" t="s">
        <v>65</v>
      </c>
      <c r="R134" s="3">
        <v>1911</v>
      </c>
      <c r="T134" s="278" t="s">
        <v>540</v>
      </c>
    </row>
    <row r="135">
      <c r="C135" s="106" t="s">
        <v>541</v>
      </c>
      <c r="D135" s="204" t="s">
        <v>542</v>
      </c>
      <c r="E135" s="33"/>
      <c r="F135" s="170">
        <v>0</v>
      </c>
      <c r="G135" s="98">
        <v>6900</v>
      </c>
      <c r="H135" s="33"/>
      <c r="I135" s="33">
        <v>90</v>
      </c>
      <c r="J135" s="34"/>
      <c r="K135" s="45"/>
      <c r="L135" s="33" t="s">
        <v>62</v>
      </c>
      <c r="M135" s="33" t="s">
        <v>345</v>
      </c>
      <c r="N135" s="89">
        <f t="shared" si="2"/>
        <v>0</v>
      </c>
      <c r="O135" s="3" t="s">
        <v>388</v>
      </c>
      <c r="P135" s="260" t="s">
        <v>447</v>
      </c>
      <c r="Q135" s="3" t="s">
        <v>65</v>
      </c>
      <c r="R135" s="3" t="s">
        <v>482</v>
      </c>
      <c r="T135" s="278" t="s">
        <v>543</v>
      </c>
    </row>
    <row r="136">
      <c r="C136" s="107" t="s">
        <v>544</v>
      </c>
      <c r="D136" s="204" t="s">
        <v>545</v>
      </c>
      <c r="E136" s="33"/>
      <c r="F136" s="170">
        <v>1</v>
      </c>
      <c r="G136" s="98">
        <v>7500</v>
      </c>
      <c r="H136" s="33"/>
      <c r="I136" s="33">
        <v>90</v>
      </c>
      <c r="J136" s="34"/>
      <c r="K136" s="45"/>
      <c r="L136" s="33" t="s">
        <v>62</v>
      </c>
      <c r="M136" s="33" t="s">
        <v>345</v>
      </c>
      <c r="N136" s="89">
        <f t="shared" si="2"/>
        <v>7500</v>
      </c>
      <c r="O136" s="3" t="s">
        <v>388</v>
      </c>
      <c r="P136" s="260" t="s">
        <v>447</v>
      </c>
      <c r="Q136" s="3" t="s">
        <v>65</v>
      </c>
      <c r="R136" s="3">
        <v>1911</v>
      </c>
      <c r="T136" s="278" t="s">
        <v>546</v>
      </c>
    </row>
    <row r="137">
      <c r="C137" s="106" t="s">
        <v>547</v>
      </c>
      <c r="D137" s="204" t="s">
        <v>548</v>
      </c>
      <c r="E137" s="33"/>
      <c r="F137" s="170">
        <v>0</v>
      </c>
      <c r="G137" s="98">
        <v>6200</v>
      </c>
      <c r="H137" s="33"/>
      <c r="I137" s="33">
        <v>90</v>
      </c>
      <c r="J137" s="34"/>
      <c r="K137" s="45"/>
      <c r="L137" s="33" t="s">
        <v>62</v>
      </c>
      <c r="M137" s="33" t="s">
        <v>345</v>
      </c>
      <c r="N137" s="89">
        <f t="shared" si="2"/>
        <v>0</v>
      </c>
      <c r="O137" s="3" t="s">
        <v>388</v>
      </c>
      <c r="P137" s="260" t="s">
        <v>447</v>
      </c>
      <c r="Q137" s="3" t="s">
        <v>65</v>
      </c>
      <c r="R137" s="3" t="s">
        <v>461</v>
      </c>
      <c r="T137" s="278" t="s">
        <v>549</v>
      </c>
    </row>
    <row r="138">
      <c r="C138" s="107" t="s">
        <v>550</v>
      </c>
      <c r="D138" s="204" t="s">
        <v>551</v>
      </c>
      <c r="E138" s="33"/>
      <c r="F138" s="170">
        <v>2</v>
      </c>
      <c r="G138" s="98">
        <v>8000</v>
      </c>
      <c r="H138" s="33"/>
      <c r="I138" s="33">
        <v>90</v>
      </c>
      <c r="J138" s="34"/>
      <c r="K138" s="45"/>
      <c r="L138" s="33" t="s">
        <v>62</v>
      </c>
      <c r="M138" s="33" t="s">
        <v>345</v>
      </c>
      <c r="N138" s="89">
        <f t="shared" si="2"/>
        <v>16000</v>
      </c>
      <c r="O138" s="3" t="s">
        <v>388</v>
      </c>
      <c r="P138" s="260" t="s">
        <v>447</v>
      </c>
      <c r="Q138" s="3" t="s">
        <v>65</v>
      </c>
      <c r="R138" s="3">
        <v>1911</v>
      </c>
      <c r="T138" s="278" t="s">
        <v>552</v>
      </c>
    </row>
    <row r="139">
      <c r="C139" s="107" t="s">
        <v>553</v>
      </c>
      <c r="D139" s="204" t="s">
        <v>554</v>
      </c>
      <c r="E139" s="33"/>
      <c r="F139" s="170">
        <v>0</v>
      </c>
      <c r="G139" s="98">
        <v>7500</v>
      </c>
      <c r="H139" s="33"/>
      <c r="I139" s="33">
        <v>90</v>
      </c>
      <c r="J139" s="34"/>
      <c r="K139" s="45"/>
      <c r="L139" s="33" t="s">
        <v>62</v>
      </c>
      <c r="M139" s="33" t="s">
        <v>345</v>
      </c>
      <c r="N139" s="89">
        <f>F139*G139</f>
        <v>0</v>
      </c>
      <c r="O139" s="3" t="s">
        <v>388</v>
      </c>
      <c r="P139" s="260" t="s">
        <v>447</v>
      </c>
      <c r="Q139" s="3" t="s">
        <v>65</v>
      </c>
      <c r="R139" s="3">
        <v>1911</v>
      </c>
      <c r="T139" s="278" t="s">
        <v>555</v>
      </c>
    </row>
    <row r="140">
      <c r="C140" s="107" t="s">
        <v>556</v>
      </c>
      <c r="D140" s="204" t="s">
        <v>557</v>
      </c>
      <c r="E140" s="33"/>
      <c r="F140" s="170">
        <v>0</v>
      </c>
      <c r="G140" s="98">
        <v>7700</v>
      </c>
      <c r="H140" s="33"/>
      <c r="I140" s="33">
        <v>100</v>
      </c>
      <c r="J140" s="34"/>
      <c r="K140" s="45"/>
      <c r="L140" s="33" t="s">
        <v>62</v>
      </c>
      <c r="M140" s="33" t="s">
        <v>345</v>
      </c>
      <c r="N140" s="89">
        <f>F140*G140</f>
        <v>0</v>
      </c>
      <c r="O140" s="3" t="s">
        <v>388</v>
      </c>
      <c r="P140" s="260" t="s">
        <v>447</v>
      </c>
      <c r="Q140" s="3" t="s">
        <v>65</v>
      </c>
      <c r="R140" s="3">
        <v>1912</v>
      </c>
      <c r="T140" s="278" t="s">
        <v>558</v>
      </c>
    </row>
    <row r="141">
      <c r="C141" s="107" t="s">
        <v>559</v>
      </c>
      <c r="D141" s="204" t="s">
        <v>560</v>
      </c>
      <c r="E141" s="33"/>
      <c r="F141" s="170">
        <v>0</v>
      </c>
      <c r="G141" s="98">
        <v>10500</v>
      </c>
      <c r="H141" s="33"/>
      <c r="I141" s="33">
        <v>90</v>
      </c>
      <c r="J141" s="34"/>
      <c r="K141" s="45"/>
      <c r="L141" s="33" t="s">
        <v>62</v>
      </c>
      <c r="M141" s="33" t="s">
        <v>345</v>
      </c>
      <c r="N141" s="89">
        <f t="shared" si="2"/>
        <v>0</v>
      </c>
      <c r="O141" s="3" t="s">
        <v>388</v>
      </c>
      <c r="P141" s="260" t="s">
        <v>447</v>
      </c>
      <c r="Q141" s="3" t="s">
        <v>65</v>
      </c>
      <c r="R141" s="3" t="s">
        <v>561</v>
      </c>
      <c r="T141" s="278" t="s">
        <v>562</v>
      </c>
    </row>
    <row r="142">
      <c r="C142" s="107" t="s">
        <v>563</v>
      </c>
      <c r="D142" s="204" t="s">
        <v>564</v>
      </c>
      <c r="E142" s="33"/>
      <c r="F142" s="170">
        <v>0</v>
      </c>
      <c r="G142" s="98">
        <v>7900</v>
      </c>
      <c r="H142" s="33"/>
      <c r="I142" s="33">
        <v>90</v>
      </c>
      <c r="J142" s="34"/>
      <c r="K142" s="45"/>
      <c r="L142" s="33" t="s">
        <v>62</v>
      </c>
      <c r="M142" s="33" t="s">
        <v>345</v>
      </c>
      <c r="N142" s="89">
        <f>F142*G142</f>
        <v>0</v>
      </c>
      <c r="O142" s="3" t="s">
        <v>388</v>
      </c>
      <c r="P142" s="260" t="s">
        <v>447</v>
      </c>
      <c r="Q142" s="3" t="s">
        <v>65</v>
      </c>
      <c r="R142" s="3" t="s">
        <v>565</v>
      </c>
      <c r="T142" s="278" t="s">
        <v>566</v>
      </c>
    </row>
    <row r="143">
      <c r="C143" s="107" t="s">
        <v>567</v>
      </c>
      <c r="D143" s="204" t="s">
        <v>568</v>
      </c>
      <c r="E143" s="33"/>
      <c r="F143" s="170">
        <v>0</v>
      </c>
      <c r="G143" s="98">
        <v>6950</v>
      </c>
      <c r="H143" s="33"/>
      <c r="I143" s="33">
        <v>90</v>
      </c>
      <c r="J143" s="34"/>
      <c r="K143" s="45"/>
      <c r="L143" s="33" t="s">
        <v>62</v>
      </c>
      <c r="M143" s="33" t="s">
        <v>63</v>
      </c>
      <c r="N143" s="89">
        <f t="shared" si="2"/>
        <v>0</v>
      </c>
      <c r="O143" s="3" t="s">
        <v>569</v>
      </c>
      <c r="P143" s="260" t="s">
        <v>447</v>
      </c>
      <c r="Q143" s="3" t="s">
        <v>65</v>
      </c>
      <c r="R143" s="3">
        <v>1911</v>
      </c>
      <c r="T143" s="278" t="s">
        <v>570</v>
      </c>
    </row>
    <row r="144">
      <c r="C144" s="106" t="s">
        <v>571</v>
      </c>
      <c r="D144" s="204" t="s">
        <v>572</v>
      </c>
      <c r="E144" s="33"/>
      <c r="F144" s="170">
        <v>0</v>
      </c>
      <c r="G144" s="98">
        <v>6500</v>
      </c>
      <c r="H144" s="33"/>
      <c r="I144" s="33">
        <v>90</v>
      </c>
      <c r="J144" s="34"/>
      <c r="K144" s="45"/>
      <c r="L144" s="33" t="s">
        <v>62</v>
      </c>
      <c r="M144" s="33" t="s">
        <v>63</v>
      </c>
      <c r="N144" s="89">
        <f t="shared" si="2"/>
        <v>0</v>
      </c>
      <c r="O144" s="3" t="s">
        <v>569</v>
      </c>
      <c r="P144" s="260" t="s">
        <v>447</v>
      </c>
      <c r="Q144" s="3" t="s">
        <v>65</v>
      </c>
      <c r="R144" s="3" t="s">
        <v>461</v>
      </c>
      <c r="T144" s="278" t="s">
        <v>573</v>
      </c>
    </row>
    <row r="145">
      <c r="C145" s="107" t="s">
        <v>574</v>
      </c>
      <c r="D145" s="204" t="s">
        <v>575</v>
      </c>
      <c r="E145" s="33"/>
      <c r="F145" s="170">
        <v>0</v>
      </c>
      <c r="G145" s="98">
        <v>3500</v>
      </c>
      <c r="H145" s="33"/>
      <c r="I145" s="33">
        <v>90</v>
      </c>
      <c r="J145" s="34"/>
      <c r="K145" s="45"/>
      <c r="L145" s="33" t="s">
        <v>62</v>
      </c>
      <c r="M145" s="33" t="s">
        <v>63</v>
      </c>
      <c r="N145" s="89">
        <f t="shared" si="2"/>
        <v>0</v>
      </c>
      <c r="O145" s="3" t="s">
        <v>569</v>
      </c>
      <c r="P145" s="260" t="s">
        <v>447</v>
      </c>
      <c r="Q145" s="3" t="s">
        <v>65</v>
      </c>
      <c r="R145" s="3" t="s">
        <v>576</v>
      </c>
      <c r="T145" s="278" t="s">
        <v>577</v>
      </c>
    </row>
    <row r="146">
      <c r="C146" s="50" t="s">
        <v>578</v>
      </c>
      <c r="D146" s="204" t="s">
        <v>579</v>
      </c>
      <c r="E146" s="33"/>
      <c r="F146" s="170">
        <v>0</v>
      </c>
      <c r="G146" s="37">
        <v>7500</v>
      </c>
      <c r="H146" s="139"/>
      <c r="I146" s="33">
        <v>90</v>
      </c>
      <c r="J146" s="140"/>
      <c r="K146" s="141"/>
      <c r="L146" s="33" t="s">
        <v>62</v>
      </c>
      <c r="M146" s="33" t="s">
        <v>63</v>
      </c>
      <c r="N146" s="89">
        <f t="shared" si="2"/>
        <v>0</v>
      </c>
      <c r="O146" s="3" t="s">
        <v>569</v>
      </c>
      <c r="P146" s="260" t="s">
        <v>447</v>
      </c>
      <c r="Q146" s="3" t="s">
        <v>65</v>
      </c>
      <c r="R146" s="3" t="s">
        <v>580</v>
      </c>
      <c r="T146" s="278" t="s">
        <v>581</v>
      </c>
    </row>
    <row r="147">
      <c r="C147" s="50" t="s">
        <v>582</v>
      </c>
      <c r="D147" s="204" t="s">
        <v>583</v>
      </c>
      <c r="E147" s="33"/>
      <c r="F147" s="170">
        <v>0</v>
      </c>
      <c r="G147" s="37">
        <v>6500</v>
      </c>
      <c r="H147" s="139"/>
      <c r="I147" s="33">
        <v>90</v>
      </c>
      <c r="J147" s="140"/>
      <c r="K147" s="141"/>
      <c r="L147" s="33" t="s">
        <v>62</v>
      </c>
      <c r="M147" s="33" t="s">
        <v>63</v>
      </c>
      <c r="N147" s="89">
        <f t="shared" si="2"/>
        <v>0</v>
      </c>
      <c r="O147" s="3" t="s">
        <v>569</v>
      </c>
      <c r="P147" s="260" t="s">
        <v>447</v>
      </c>
      <c r="Q147" s="3" t="s">
        <v>65</v>
      </c>
      <c r="R147" s="3">
        <v>1911</v>
      </c>
      <c r="T147" s="278" t="s">
        <v>584</v>
      </c>
    </row>
    <row r="148">
      <c r="C148" s="107" t="s">
        <v>585</v>
      </c>
      <c r="D148" s="204">
        <v>17175</v>
      </c>
      <c r="E148" s="33"/>
      <c r="F148" s="170">
        <v>0</v>
      </c>
      <c r="G148" s="98">
        <v>5950</v>
      </c>
      <c r="H148" s="33"/>
      <c r="I148" s="33">
        <v>90</v>
      </c>
      <c r="J148" s="34"/>
      <c r="K148" s="45"/>
      <c r="L148" s="33" t="s">
        <v>62</v>
      </c>
      <c r="M148" s="33" t="s">
        <v>345</v>
      </c>
      <c r="N148" s="89">
        <f t="shared" si="2"/>
        <v>0</v>
      </c>
      <c r="O148" s="3" t="s">
        <v>586</v>
      </c>
      <c r="P148" s="260" t="s">
        <v>447</v>
      </c>
      <c r="Q148" s="3" t="s">
        <v>65</v>
      </c>
      <c r="R148" s="3" t="s">
        <v>587</v>
      </c>
      <c r="T148" s="278" t="s">
        <v>588</v>
      </c>
    </row>
    <row r="149">
      <c r="C149" s="107" t="s">
        <v>589</v>
      </c>
      <c r="D149" s="204">
        <v>16078</v>
      </c>
      <c r="E149" s="33"/>
      <c r="F149" s="170">
        <v>0</v>
      </c>
      <c r="G149" s="98">
        <v>6500</v>
      </c>
      <c r="H149" s="33"/>
      <c r="I149" s="33">
        <v>90</v>
      </c>
      <c r="J149" s="34"/>
      <c r="K149" s="45"/>
      <c r="L149" s="33" t="s">
        <v>62</v>
      </c>
      <c r="M149" s="33" t="s">
        <v>345</v>
      </c>
      <c r="N149" s="89">
        <f t="shared" si="2"/>
        <v>0</v>
      </c>
      <c r="O149" s="3" t="s">
        <v>586</v>
      </c>
      <c r="P149" s="260" t="s">
        <v>447</v>
      </c>
      <c r="Q149" s="3" t="s">
        <v>65</v>
      </c>
      <c r="R149" s="3" t="s">
        <v>461</v>
      </c>
      <c r="T149" s="278" t="s">
        <v>590</v>
      </c>
    </row>
    <row r="150">
      <c r="C150" s="106" t="s">
        <v>591</v>
      </c>
      <c r="D150" s="204" t="s">
        <v>592</v>
      </c>
      <c r="E150" s="33"/>
      <c r="F150" s="170">
        <v>0</v>
      </c>
      <c r="G150" s="98">
        <v>7000</v>
      </c>
      <c r="H150" s="33"/>
      <c r="I150" s="33">
        <v>90</v>
      </c>
      <c r="J150" s="34"/>
      <c r="K150" s="45"/>
      <c r="L150" s="33" t="s">
        <v>62</v>
      </c>
      <c r="M150" s="33" t="s">
        <v>345</v>
      </c>
      <c r="N150" s="89">
        <f t="shared" si="2"/>
        <v>0</v>
      </c>
      <c r="O150" s="3" t="s">
        <v>586</v>
      </c>
      <c r="P150" s="260" t="s">
        <v>447</v>
      </c>
      <c r="Q150" s="3" t="s">
        <v>65</v>
      </c>
      <c r="R150" s="3" t="s">
        <v>592</v>
      </c>
      <c r="T150" s="278" t="s">
        <v>593</v>
      </c>
    </row>
    <row r="151">
      <c r="C151" s="106" t="s">
        <v>594</v>
      </c>
      <c r="D151" s="204" t="s">
        <v>595</v>
      </c>
      <c r="E151" s="33"/>
      <c r="F151" s="170">
        <v>1</v>
      </c>
      <c r="G151" s="98">
        <v>5300</v>
      </c>
      <c r="H151" s="33"/>
      <c r="I151" s="33">
        <v>100</v>
      </c>
      <c r="J151" s="34"/>
      <c r="K151" s="45"/>
      <c r="L151" s="33" t="s">
        <v>62</v>
      </c>
      <c r="M151" s="33" t="s">
        <v>63</v>
      </c>
      <c r="N151" s="89">
        <f t="shared" si="2"/>
        <v>5300</v>
      </c>
      <c r="O151" s="3" t="s">
        <v>586</v>
      </c>
      <c r="P151" s="260" t="s">
        <v>447</v>
      </c>
      <c r="Q151" s="3" t="s">
        <v>65</v>
      </c>
      <c r="R151" s="3" t="s">
        <v>453</v>
      </c>
      <c r="T151" s="278" t="s">
        <v>596</v>
      </c>
    </row>
    <row r="152">
      <c r="C152" s="106" t="s">
        <v>597</v>
      </c>
      <c r="D152" s="204" t="s">
        <v>598</v>
      </c>
      <c r="E152" s="33"/>
      <c r="F152" s="170">
        <v>0</v>
      </c>
      <c r="G152" s="98">
        <v>7500</v>
      </c>
      <c r="H152" s="33"/>
      <c r="I152" s="33">
        <v>90</v>
      </c>
      <c r="J152" s="34"/>
      <c r="K152" s="45"/>
      <c r="L152" s="33" t="s">
        <v>62</v>
      </c>
      <c r="M152" s="33" t="s">
        <v>63</v>
      </c>
      <c r="N152" s="89">
        <f>F152*G152</f>
        <v>0</v>
      </c>
      <c r="O152" s="3" t="s">
        <v>586</v>
      </c>
      <c r="P152" s="260" t="s">
        <v>447</v>
      </c>
      <c r="Q152" s="3" t="s">
        <v>65</v>
      </c>
      <c r="R152" s="3" t="s">
        <v>599</v>
      </c>
      <c r="T152" s="278" t="s">
        <v>600</v>
      </c>
    </row>
    <row r="153">
      <c r="C153" s="106" t="s">
        <v>601</v>
      </c>
      <c r="D153" s="204" t="s">
        <v>602</v>
      </c>
      <c r="E153" s="33"/>
      <c r="F153" s="170">
        <v>2</v>
      </c>
      <c r="G153" s="98">
        <v>9900</v>
      </c>
      <c r="H153" s="33"/>
      <c r="I153" s="33">
        <v>120</v>
      </c>
      <c r="J153" s="34"/>
      <c r="K153" s="45"/>
      <c r="L153" s="33" t="s">
        <v>603</v>
      </c>
      <c r="M153" s="33" t="s">
        <v>63</v>
      </c>
      <c r="N153" s="89">
        <f>F153*G153</f>
        <v>19800</v>
      </c>
      <c r="O153" s="3" t="s">
        <v>604</v>
      </c>
      <c r="P153" s="260" t="s">
        <v>447</v>
      </c>
      <c r="Q153" s="3" t="s">
        <v>65</v>
      </c>
      <c r="R153" s="3" t="s">
        <v>605</v>
      </c>
      <c r="T153" s="278" t="s">
        <v>606</v>
      </c>
    </row>
    <row r="154">
      <c r="A154" s="163" t="s">
        <v>607</v>
      </c>
      <c r="C154" s="106" t="s">
        <v>608</v>
      </c>
      <c r="D154" s="204" t="s">
        <v>609</v>
      </c>
      <c r="E154" s="33"/>
      <c r="F154" s="170">
        <v>0</v>
      </c>
      <c r="G154" s="98">
        <v>7250</v>
      </c>
      <c r="H154" s="33"/>
      <c r="I154" s="33">
        <v>90</v>
      </c>
      <c r="J154" s="34"/>
      <c r="K154" s="45"/>
      <c r="L154" s="33" t="s">
        <v>62</v>
      </c>
      <c r="M154" s="33" t="s">
        <v>345</v>
      </c>
      <c r="N154" s="89">
        <f t="shared" si="2"/>
        <v>0</v>
      </c>
      <c r="O154" s="3" t="s">
        <v>607</v>
      </c>
      <c r="P154" s="260" t="s">
        <v>447</v>
      </c>
      <c r="Q154" s="3" t="s">
        <v>65</v>
      </c>
      <c r="R154" s="3" t="s">
        <v>469</v>
      </c>
      <c r="T154" s="278" t="s">
        <v>610</v>
      </c>
    </row>
    <row r="155">
      <c r="C155" s="106" t="s">
        <v>611</v>
      </c>
      <c r="D155" s="204" t="s">
        <v>612</v>
      </c>
      <c r="E155" s="33"/>
      <c r="F155" s="170">
        <v>0</v>
      </c>
      <c r="G155" s="98">
        <v>4200</v>
      </c>
      <c r="H155" s="33"/>
      <c r="I155" s="33">
        <v>90</v>
      </c>
      <c r="J155" s="34"/>
      <c r="K155" s="45"/>
      <c r="L155" s="33" t="s">
        <v>62</v>
      </c>
      <c r="M155" s="33" t="s">
        <v>345</v>
      </c>
      <c r="N155" s="89">
        <f t="shared" si="2"/>
        <v>0</v>
      </c>
      <c r="O155" s="3" t="s">
        <v>607</v>
      </c>
      <c r="P155" s="260" t="s">
        <v>447</v>
      </c>
      <c r="Q155" s="3" t="s">
        <v>65</v>
      </c>
      <c r="R155" s="3" t="s">
        <v>561</v>
      </c>
      <c r="T155" s="278" t="s">
        <v>613</v>
      </c>
    </row>
    <row r="156">
      <c r="C156" s="106" t="s">
        <v>614</v>
      </c>
      <c r="D156" s="204" t="s">
        <v>615</v>
      </c>
      <c r="E156" s="33"/>
      <c r="F156" s="170">
        <v>0</v>
      </c>
      <c r="G156" s="98">
        <v>3500</v>
      </c>
      <c r="H156" s="33"/>
      <c r="I156" s="33">
        <v>90</v>
      </c>
      <c r="J156" s="34"/>
      <c r="K156" s="45"/>
      <c r="L156" s="33" t="s">
        <v>62</v>
      </c>
      <c r="M156" s="33" t="s">
        <v>345</v>
      </c>
      <c r="N156" s="89">
        <f t="shared" si="2"/>
        <v>0</v>
      </c>
      <c r="O156" s="3" t="s">
        <v>607</v>
      </c>
      <c r="P156" s="260" t="s">
        <v>447</v>
      </c>
      <c r="Q156" s="3" t="s">
        <v>65</v>
      </c>
      <c r="R156" s="3" t="s">
        <v>565</v>
      </c>
      <c r="T156" s="278" t="s">
        <v>616</v>
      </c>
    </row>
    <row r="157">
      <c r="C157" s="106" t="s">
        <v>617</v>
      </c>
      <c r="D157" s="204" t="s">
        <v>618</v>
      </c>
      <c r="E157" s="33"/>
      <c r="F157" s="170">
        <v>0</v>
      </c>
      <c r="G157" s="98">
        <v>9800</v>
      </c>
      <c r="H157" s="33"/>
      <c r="I157" s="33">
        <v>90</v>
      </c>
      <c r="J157" s="34"/>
      <c r="K157" s="45"/>
      <c r="L157" s="33" t="s">
        <v>62</v>
      </c>
      <c r="M157" s="33" t="s">
        <v>345</v>
      </c>
      <c r="N157" s="89">
        <f t="shared" si="2"/>
        <v>0</v>
      </c>
      <c r="O157" s="3" t="s">
        <v>607</v>
      </c>
      <c r="P157" s="260" t="s">
        <v>447</v>
      </c>
      <c r="Q157" s="3" t="s">
        <v>65</v>
      </c>
      <c r="R157" s="3" t="s">
        <v>619</v>
      </c>
      <c r="T157" s="278" t="s">
        <v>620</v>
      </c>
    </row>
    <row r="158">
      <c r="A158" s="163" t="s">
        <v>621</v>
      </c>
      <c r="C158" s="106" t="s">
        <v>622</v>
      </c>
      <c r="D158" s="204" t="s">
        <v>623</v>
      </c>
      <c r="E158" s="33"/>
      <c r="F158" s="170">
        <v>0</v>
      </c>
      <c r="G158" s="98">
        <v>5200</v>
      </c>
      <c r="H158" s="33"/>
      <c r="I158" s="33">
        <v>120</v>
      </c>
      <c r="J158" s="34"/>
      <c r="K158" s="45"/>
      <c r="L158" s="33" t="s">
        <v>62</v>
      </c>
      <c r="M158" s="33" t="s">
        <v>624</v>
      </c>
      <c r="N158" s="89">
        <f ref="N158:N230" t="shared" si="4">F158*G158</f>
        <v>0</v>
      </c>
      <c r="O158" s="3" t="s">
        <v>621</v>
      </c>
      <c r="P158" s="260" t="s">
        <v>447</v>
      </c>
      <c r="Q158" s="3" t="s">
        <v>65</v>
      </c>
      <c r="T158" s="278" t="s">
        <v>625</v>
      </c>
    </row>
    <row r="159">
      <c r="C159" s="106" t="s">
        <v>626</v>
      </c>
      <c r="D159" s="204" t="s">
        <v>627</v>
      </c>
      <c r="E159" s="33"/>
      <c r="F159" s="170">
        <v>0</v>
      </c>
      <c r="G159" s="98">
        <v>7800</v>
      </c>
      <c r="H159" s="33"/>
      <c r="I159" s="33">
        <v>130</v>
      </c>
      <c r="J159" s="34"/>
      <c r="K159" s="45"/>
      <c r="L159" s="33" t="s">
        <v>62</v>
      </c>
      <c r="M159" s="33" t="s">
        <v>624</v>
      </c>
      <c r="N159" s="89">
        <f t="shared" si="4"/>
        <v>0</v>
      </c>
      <c r="O159" s="3" t="s">
        <v>621</v>
      </c>
      <c r="P159" s="260" t="s">
        <v>447</v>
      </c>
      <c r="Q159" s="3" t="s">
        <v>65</v>
      </c>
      <c r="R159" s="3" t="s">
        <v>628</v>
      </c>
      <c r="T159" s="278" t="s">
        <v>629</v>
      </c>
    </row>
    <row r="160">
      <c r="B160" s="139"/>
      <c r="C160" s="106" t="s">
        <v>630</v>
      </c>
      <c r="D160" s="204" t="s">
        <v>631</v>
      </c>
      <c r="E160" s="33"/>
      <c r="F160" s="170">
        <v>0</v>
      </c>
      <c r="G160" s="98">
        <v>9500</v>
      </c>
      <c r="H160" s="51"/>
      <c r="I160" s="33">
        <v>125</v>
      </c>
      <c r="J160" s="52"/>
      <c r="K160" s="45"/>
      <c r="L160" s="33" t="s">
        <v>62</v>
      </c>
      <c r="M160" s="33" t="s">
        <v>624</v>
      </c>
      <c r="N160" s="89">
        <f t="shared" si="4"/>
        <v>0</v>
      </c>
      <c r="O160" s="3" t="s">
        <v>621</v>
      </c>
      <c r="P160" s="260" t="s">
        <v>447</v>
      </c>
      <c r="Q160" s="3" t="s">
        <v>65</v>
      </c>
      <c r="R160" s="3" t="s">
        <v>453</v>
      </c>
      <c r="T160" s="278" t="s">
        <v>632</v>
      </c>
    </row>
    <row r="161">
      <c r="B161" s="139"/>
      <c r="C161" s="106" t="s">
        <v>633</v>
      </c>
      <c r="D161" s="204" t="s">
        <v>634</v>
      </c>
      <c r="E161" s="33"/>
      <c r="F161" s="170">
        <v>0</v>
      </c>
      <c r="G161" s="98">
        <v>8400</v>
      </c>
      <c r="H161" s="33"/>
      <c r="I161" s="33">
        <v>120</v>
      </c>
      <c r="J161" s="34"/>
      <c r="K161" s="65"/>
      <c r="L161" s="33" t="s">
        <v>62</v>
      </c>
      <c r="M161" s="33" t="s">
        <v>624</v>
      </c>
      <c r="N161" s="89">
        <f t="shared" si="4"/>
        <v>0</v>
      </c>
      <c r="O161" s="3" t="s">
        <v>621</v>
      </c>
      <c r="P161" s="260" t="s">
        <v>447</v>
      </c>
      <c r="Q161" s="3" t="s">
        <v>65</v>
      </c>
      <c r="R161" s="3" t="s">
        <v>126</v>
      </c>
      <c r="T161" s="278" t="s">
        <v>635</v>
      </c>
    </row>
    <row r="162">
      <c r="B162" s="139"/>
      <c r="C162" s="106" t="s">
        <v>636</v>
      </c>
      <c r="D162" s="204" t="s">
        <v>637</v>
      </c>
      <c r="E162" s="33"/>
      <c r="F162" s="170">
        <v>0</v>
      </c>
      <c r="G162" s="98">
        <v>9800</v>
      </c>
      <c r="H162" s="33"/>
      <c r="I162" s="33">
        <v>120</v>
      </c>
      <c r="J162" s="34"/>
      <c r="K162" s="65"/>
      <c r="L162" s="33" t="s">
        <v>62</v>
      </c>
      <c r="M162" s="33" t="s">
        <v>624</v>
      </c>
      <c r="N162" s="89">
        <f t="shared" si="4"/>
        <v>0</v>
      </c>
      <c r="O162" s="3" t="s">
        <v>621</v>
      </c>
      <c r="P162" s="260" t="s">
        <v>447</v>
      </c>
      <c r="Q162" s="3" t="s">
        <v>65</v>
      </c>
      <c r="R162" s="3">
        <v>1911</v>
      </c>
      <c r="T162" s="278" t="s">
        <v>638</v>
      </c>
    </row>
    <row r="163">
      <c r="A163" s="163" t="s">
        <v>639</v>
      </c>
      <c r="B163" s="139"/>
      <c r="C163" s="106" t="s">
        <v>640</v>
      </c>
      <c r="D163" s="204" t="s">
        <v>641</v>
      </c>
      <c r="E163" s="33"/>
      <c r="F163" s="170">
        <v>0</v>
      </c>
      <c r="G163" s="98">
        <v>9500</v>
      </c>
      <c r="H163" s="53"/>
      <c r="I163" s="33">
        <v>90</v>
      </c>
      <c r="J163" s="54"/>
      <c r="K163" s="65"/>
      <c r="L163" s="33" t="s">
        <v>62</v>
      </c>
      <c r="M163" s="33" t="s">
        <v>642</v>
      </c>
      <c r="N163" s="89">
        <f t="shared" si="4"/>
        <v>0</v>
      </c>
      <c r="O163" s="3" t="s">
        <v>639</v>
      </c>
      <c r="P163" s="260" t="s">
        <v>447</v>
      </c>
      <c r="Q163" s="3" t="s">
        <v>65</v>
      </c>
      <c r="R163" s="3" t="s">
        <v>461</v>
      </c>
      <c r="T163" s="278" t="s">
        <v>643</v>
      </c>
    </row>
    <row r="164">
      <c r="A164" s="163" t="s">
        <v>644</v>
      </c>
      <c r="B164" s="139"/>
      <c r="C164" s="106" t="s">
        <v>645</v>
      </c>
      <c r="D164" s="204" t="s">
        <v>646</v>
      </c>
      <c r="E164" s="33"/>
      <c r="F164" s="170">
        <v>0</v>
      </c>
      <c r="G164" s="98">
        <v>15900</v>
      </c>
      <c r="H164" s="53"/>
      <c r="I164" s="33">
        <v>120</v>
      </c>
      <c r="J164" s="54"/>
      <c r="K164" s="65"/>
      <c r="L164" s="33" t="s">
        <v>62</v>
      </c>
      <c r="M164" s="33" t="s">
        <v>407</v>
      </c>
      <c r="N164" s="89">
        <f t="shared" si="4"/>
        <v>0</v>
      </c>
      <c r="O164" s="3" t="s">
        <v>408</v>
      </c>
      <c r="P164" s="260" t="s">
        <v>447</v>
      </c>
      <c r="Q164" s="3" t="s">
        <v>65</v>
      </c>
      <c r="R164" s="3" t="s">
        <v>126</v>
      </c>
      <c r="T164" s="278" t="s">
        <v>647</v>
      </c>
    </row>
    <row r="165">
      <c r="C165" s="239" t="s">
        <v>648</v>
      </c>
      <c r="D165" s="204" t="s">
        <v>649</v>
      </c>
      <c r="E165" s="33"/>
      <c r="F165" s="170">
        <v>372</v>
      </c>
      <c r="G165" s="264">
        <v>120</v>
      </c>
      <c r="H165" s="33"/>
      <c r="I165" s="33"/>
      <c r="J165" s="34"/>
      <c r="K165" s="45">
        <v>0</v>
      </c>
      <c r="L165" s="33"/>
      <c r="M165" s="33" t="s">
        <v>407</v>
      </c>
      <c r="N165" s="89">
        <f t="shared" si="4"/>
        <v>44760</v>
      </c>
      <c r="O165" s="3" t="s">
        <v>650</v>
      </c>
      <c r="P165" s="260" t="s">
        <v>651</v>
      </c>
      <c r="Q165" s="3" t="s">
        <v>652</v>
      </c>
      <c r="T165" s="278" t="s">
        <v>653</v>
      </c>
    </row>
    <row r="166">
      <c r="C166" s="239" t="s">
        <v>654</v>
      </c>
      <c r="D166" s="204" t="s">
        <v>655</v>
      </c>
      <c r="E166" s="33"/>
      <c r="F166" s="170">
        <v>272</v>
      </c>
      <c r="G166" s="264">
        <v>150</v>
      </c>
      <c r="H166" s="33"/>
      <c r="I166" s="33"/>
      <c r="J166" s="34"/>
      <c r="K166" s="45"/>
      <c r="L166" s="33"/>
      <c r="M166" s="33" t="s">
        <v>407</v>
      </c>
      <c r="N166" s="89">
        <f t="shared" si="4"/>
        <v>40950</v>
      </c>
      <c r="O166" s="3" t="s">
        <v>650</v>
      </c>
      <c r="P166" s="260" t="s">
        <v>651</v>
      </c>
      <c r="Q166" s="3" t="s">
        <v>652</v>
      </c>
      <c r="T166" s="278" t="s">
        <v>656</v>
      </c>
    </row>
    <row r="167">
      <c r="C167" s="239" t="s">
        <v>657</v>
      </c>
      <c r="D167" s="204" t="s">
        <v>658</v>
      </c>
      <c r="E167" s="33"/>
      <c r="F167" s="170">
        <v>17</v>
      </c>
      <c r="G167" s="264">
        <v>250</v>
      </c>
      <c r="H167" s="33"/>
      <c r="I167" s="33"/>
      <c r="J167" s="34"/>
      <c r="K167" s="45"/>
      <c r="L167" s="33"/>
      <c r="M167" s="33" t="s">
        <v>407</v>
      </c>
      <c r="N167" s="89">
        <f t="shared" si="4"/>
        <v>4500</v>
      </c>
      <c r="O167" s="3" t="s">
        <v>650</v>
      </c>
      <c r="P167" s="260" t="s">
        <v>651</v>
      </c>
      <c r="Q167" s="3" t="s">
        <v>652</v>
      </c>
      <c r="T167" s="278" t="s">
        <v>659</v>
      </c>
    </row>
    <row r="168">
      <c r="C168" s="239" t="s">
        <v>660</v>
      </c>
      <c r="D168" s="204" t="s">
        <v>661</v>
      </c>
      <c r="E168" s="33"/>
      <c r="F168" s="170">
        <v>0</v>
      </c>
      <c r="G168" s="264">
        <v>1000</v>
      </c>
      <c r="H168" s="33"/>
      <c r="I168" s="33"/>
      <c r="J168" s="34"/>
      <c r="K168" s="45"/>
      <c r="L168" s="33"/>
      <c r="M168" s="33" t="s">
        <v>407</v>
      </c>
      <c r="N168" s="89">
        <f>F168*G168</f>
        <v>0</v>
      </c>
      <c r="O168" s="3" t="s">
        <v>650</v>
      </c>
      <c r="P168" s="260" t="s">
        <v>651</v>
      </c>
      <c r="Q168" s="3" t="s">
        <v>652</v>
      </c>
      <c r="T168" s="278" t="s">
        <v>662</v>
      </c>
    </row>
    <row r="169">
      <c r="C169" s="239" t="s">
        <v>663</v>
      </c>
      <c r="D169" s="204" t="s">
        <v>664</v>
      </c>
      <c r="E169" s="33"/>
      <c r="F169" s="170">
        <v>0</v>
      </c>
      <c r="G169" s="264">
        <v>350</v>
      </c>
      <c r="H169" s="33"/>
      <c r="I169" s="33"/>
      <c r="J169" s="34"/>
      <c r="K169" s="45"/>
      <c r="L169" s="33"/>
      <c r="M169" s="33" t="s">
        <v>407</v>
      </c>
      <c r="N169" s="89">
        <f>F169*G169</f>
        <v>0</v>
      </c>
      <c r="O169" s="3" t="s">
        <v>650</v>
      </c>
      <c r="P169" s="260" t="s">
        <v>651</v>
      </c>
      <c r="Q169" s="3" t="s">
        <v>652</v>
      </c>
      <c r="T169" s="278" t="s">
        <v>665</v>
      </c>
    </row>
    <row r="170">
      <c r="C170" s="239" t="s">
        <v>666</v>
      </c>
      <c r="D170" s="204" t="s">
        <v>667</v>
      </c>
      <c r="E170" s="33"/>
      <c r="F170" s="170">
        <v>-1</v>
      </c>
      <c r="G170" s="264">
        <v>200</v>
      </c>
      <c r="H170" s="33"/>
      <c r="I170" s="33"/>
      <c r="J170" s="34"/>
      <c r="K170" s="45"/>
      <c r="L170" s="33"/>
      <c r="M170" s="33" t="s">
        <v>407</v>
      </c>
      <c r="N170" s="89">
        <f t="shared" si="4"/>
        <v>0</v>
      </c>
      <c r="O170" s="3" t="s">
        <v>668</v>
      </c>
      <c r="P170" s="260" t="s">
        <v>651</v>
      </c>
      <c r="Q170" s="3" t="s">
        <v>652</v>
      </c>
      <c r="T170" s="278" t="s">
        <v>669</v>
      </c>
    </row>
    <row r="171">
      <c r="C171" s="239" t="s">
        <v>670</v>
      </c>
      <c r="D171" s="204" t="s">
        <v>671</v>
      </c>
      <c r="E171" s="33"/>
      <c r="F171" s="170">
        <v>-2</v>
      </c>
      <c r="G171" s="264">
        <v>250</v>
      </c>
      <c r="H171" s="33"/>
      <c r="I171" s="33"/>
      <c r="J171" s="34"/>
      <c r="K171" s="45"/>
      <c r="L171" s="33"/>
      <c r="M171" s="33" t="s">
        <v>407</v>
      </c>
      <c r="N171" s="89">
        <f t="shared" si="4"/>
        <v>0</v>
      </c>
      <c r="O171" s="3" t="s">
        <v>650</v>
      </c>
      <c r="P171" s="260" t="s">
        <v>651</v>
      </c>
      <c r="Q171" s="3" t="s">
        <v>652</v>
      </c>
      <c r="T171" s="278" t="s">
        <v>672</v>
      </c>
    </row>
    <row r="172" ht="20.25" customHeight="1">
      <c r="C172" s="239" t="s">
        <v>673</v>
      </c>
      <c r="D172" s="204" t="s">
        <v>674</v>
      </c>
      <c r="E172" s="33"/>
      <c r="F172" s="170">
        <v>0</v>
      </c>
      <c r="G172" s="264">
        <v>6500</v>
      </c>
      <c r="H172" s="33" t="s">
        <v>675</v>
      </c>
      <c r="I172" s="33"/>
      <c r="J172" s="34" t="s">
        <v>61</v>
      </c>
      <c r="K172" s="45"/>
      <c r="L172" s="33"/>
      <c r="M172" s="33" t="s">
        <v>407</v>
      </c>
      <c r="N172" s="89">
        <f>F172*G172</f>
        <v>0</v>
      </c>
      <c r="O172" s="3" t="s">
        <v>650</v>
      </c>
      <c r="P172" s="260" t="s">
        <v>676</v>
      </c>
      <c r="Q172" s="3" t="s">
        <v>652</v>
      </c>
      <c r="T172" s="278" t="s">
        <v>677</v>
      </c>
    </row>
    <row r="173" ht="15" customHeight="1">
      <c r="C173" s="239" t="s">
        <v>678</v>
      </c>
      <c r="D173" s="204" t="s">
        <v>679</v>
      </c>
      <c r="E173" s="33"/>
      <c r="F173" s="170">
        <v>-1</v>
      </c>
      <c r="G173" s="264">
        <v>6000</v>
      </c>
      <c r="H173" s="33" t="s">
        <v>675</v>
      </c>
      <c r="I173" s="33"/>
      <c r="J173" s="34" t="s">
        <v>61</v>
      </c>
      <c r="K173" s="45"/>
      <c r="L173" s="33"/>
      <c r="M173" s="33" t="s">
        <v>407</v>
      </c>
      <c r="N173" s="89">
        <f t="shared" si="4"/>
        <v>0</v>
      </c>
      <c r="O173" s="3" t="s">
        <v>650</v>
      </c>
      <c r="P173" s="260" t="s">
        <v>676</v>
      </c>
      <c r="Q173" s="3" t="s">
        <v>652</v>
      </c>
      <c r="T173" s="278" t="s">
        <v>680</v>
      </c>
    </row>
    <row r="174" ht="15" customHeight="1">
      <c r="C174" s="239" t="s">
        <v>681</v>
      </c>
      <c r="D174" s="204" t="s">
        <v>682</v>
      </c>
      <c r="E174" s="33"/>
      <c r="F174" s="170">
        <v>35</v>
      </c>
      <c r="G174" s="264">
        <v>300</v>
      </c>
      <c r="H174" s="33"/>
      <c r="I174" s="33"/>
      <c r="J174" s="34"/>
      <c r="K174" s="45"/>
      <c r="L174" s="33"/>
      <c r="M174" s="33" t="s">
        <v>407</v>
      </c>
      <c r="N174" s="89">
        <f t="shared" si="4"/>
        <v>10800</v>
      </c>
      <c r="O174" s="3" t="s">
        <v>650</v>
      </c>
      <c r="P174" s="260" t="s">
        <v>676</v>
      </c>
      <c r="Q174" s="3" t="s">
        <v>652</v>
      </c>
      <c r="T174" s="278" t="s">
        <v>683</v>
      </c>
    </row>
    <row r="175" ht="15" customHeight="1">
      <c r="C175" s="239" t="s">
        <v>684</v>
      </c>
      <c r="D175" s="204" t="s">
        <v>685</v>
      </c>
      <c r="E175" s="33"/>
      <c r="F175" s="170">
        <v>12</v>
      </c>
      <c r="G175" s="264">
        <v>250</v>
      </c>
      <c r="H175" s="33"/>
      <c r="I175" s="33"/>
      <c r="J175" s="34"/>
      <c r="K175" s="45"/>
      <c r="L175" s="33"/>
      <c r="M175" s="33" t="s">
        <v>407</v>
      </c>
      <c r="N175" s="89">
        <f>F175*G175</f>
        <v>3000</v>
      </c>
      <c r="O175" s="3" t="s">
        <v>650</v>
      </c>
      <c r="P175" s="260" t="s">
        <v>676</v>
      </c>
      <c r="Q175" s="3" t="s">
        <v>652</v>
      </c>
      <c r="T175" s="278" t="s">
        <v>686</v>
      </c>
    </row>
    <row r="176" ht="15" customHeight="1">
      <c r="C176" s="239" t="s">
        <v>687</v>
      </c>
      <c r="D176" s="204" t="s">
        <v>688</v>
      </c>
      <c r="E176" s="33"/>
      <c r="F176" s="170">
        <v>85</v>
      </c>
      <c r="G176" s="264">
        <v>200</v>
      </c>
      <c r="H176" s="33"/>
      <c r="I176" s="33"/>
      <c r="J176" s="34"/>
      <c r="K176" s="45"/>
      <c r="L176" s="33"/>
      <c r="M176" s="33" t="s">
        <v>407</v>
      </c>
      <c r="N176" s="89">
        <f>F176*G176</f>
        <v>17000</v>
      </c>
      <c r="O176" s="3" t="s">
        <v>650</v>
      </c>
      <c r="P176" s="260" t="s">
        <v>676</v>
      </c>
      <c r="Q176" s="3" t="s">
        <v>652</v>
      </c>
      <c r="T176" s="278" t="s">
        <v>689</v>
      </c>
    </row>
    <row r="177">
      <c r="C177" s="156" t="s">
        <v>690</v>
      </c>
      <c r="D177" s="204" t="s">
        <v>691</v>
      </c>
      <c r="E177" s="33"/>
      <c r="F177" s="170">
        <v>-1</v>
      </c>
      <c r="G177" s="98">
        <v>5800</v>
      </c>
      <c r="H177" s="33"/>
      <c r="I177" s="33"/>
      <c r="J177" s="34"/>
      <c r="K177" s="45"/>
      <c r="L177" s="33"/>
      <c r="M177" s="33" t="s">
        <v>63</v>
      </c>
      <c r="N177" s="89">
        <f t="shared" si="4"/>
        <v>0</v>
      </c>
      <c r="O177" s="3" t="s">
        <v>692</v>
      </c>
      <c r="P177" s="260" t="s">
        <v>676</v>
      </c>
      <c r="Q177" s="3" t="s">
        <v>652</v>
      </c>
      <c r="T177" s="278" t="s">
        <v>693</v>
      </c>
    </row>
    <row r="178">
      <c r="C178" s="156" t="s">
        <v>694</v>
      </c>
      <c r="D178" s="204" t="s">
        <v>695</v>
      </c>
      <c r="E178" s="33"/>
      <c r="F178" s="170">
        <v>1</v>
      </c>
      <c r="G178" s="98">
        <v>1200</v>
      </c>
      <c r="H178" s="33"/>
      <c r="I178" s="33"/>
      <c r="J178" s="34"/>
      <c r="K178" s="45"/>
      <c r="L178" s="33"/>
      <c r="M178" s="33" t="s">
        <v>63</v>
      </c>
      <c r="N178" s="89">
        <f t="shared" si="4"/>
        <v>1200</v>
      </c>
      <c r="O178" s="3" t="s">
        <v>692</v>
      </c>
      <c r="P178" s="260" t="s">
        <v>676</v>
      </c>
      <c r="Q178" s="3" t="s">
        <v>652</v>
      </c>
      <c r="T178" s="278" t="s">
        <v>696</v>
      </c>
    </row>
    <row r="179">
      <c r="C179" s="156" t="s">
        <v>697</v>
      </c>
      <c r="D179" s="204" t="s">
        <v>698</v>
      </c>
      <c r="E179" s="33"/>
      <c r="F179" s="170">
        <v>1</v>
      </c>
      <c r="G179" s="98">
        <v>3600</v>
      </c>
      <c r="H179" s="33" t="s">
        <v>699</v>
      </c>
      <c r="I179" s="33"/>
      <c r="J179" s="34"/>
      <c r="K179" s="45"/>
      <c r="L179" s="33"/>
      <c r="M179" s="33" t="s">
        <v>63</v>
      </c>
      <c r="N179" s="89">
        <f t="shared" si="4"/>
        <v>7200</v>
      </c>
      <c r="O179" s="3" t="s">
        <v>136</v>
      </c>
      <c r="P179" s="260" t="s">
        <v>676</v>
      </c>
      <c r="Q179" s="3" t="s">
        <v>652</v>
      </c>
      <c r="T179" s="278" t="s">
        <v>700</v>
      </c>
    </row>
    <row r="180">
      <c r="C180" s="156" t="s">
        <v>701</v>
      </c>
      <c r="D180" s="204" t="s">
        <v>702</v>
      </c>
      <c r="E180" s="33"/>
      <c r="F180" s="170">
        <v>2</v>
      </c>
      <c r="G180" s="98">
        <v>12000</v>
      </c>
      <c r="H180" s="33"/>
      <c r="I180" s="33"/>
      <c r="J180" s="34"/>
      <c r="K180" s="45"/>
      <c r="L180" s="33"/>
      <c r="M180" s="33" t="s">
        <v>63</v>
      </c>
      <c r="N180" s="89">
        <f t="shared" si="4"/>
        <v>24000</v>
      </c>
      <c r="O180" s="3" t="s">
        <v>703</v>
      </c>
      <c r="P180" s="260" t="s">
        <v>676</v>
      </c>
      <c r="Q180" s="3" t="s">
        <v>652</v>
      </c>
      <c r="T180" s="278" t="s">
        <v>704</v>
      </c>
    </row>
    <row r="181">
      <c r="C181" s="154" t="s">
        <v>705</v>
      </c>
      <c r="D181" s="204" t="s">
        <v>706</v>
      </c>
      <c r="E181" s="33"/>
      <c r="F181" s="170">
        <v>0</v>
      </c>
      <c r="G181" s="265">
        <v>4250</v>
      </c>
      <c r="H181" s="33"/>
      <c r="I181" s="33"/>
      <c r="J181" s="34"/>
      <c r="K181" s="45"/>
      <c r="L181" s="33"/>
      <c r="M181" s="33" t="s">
        <v>345</v>
      </c>
      <c r="N181" s="89">
        <f t="shared" si="4"/>
        <v>0</v>
      </c>
      <c r="O181" s="3" t="s">
        <v>707</v>
      </c>
      <c r="P181" s="260" t="s">
        <v>676</v>
      </c>
      <c r="Q181" s="3" t="s">
        <v>652</v>
      </c>
      <c r="T181" s="278" t="s">
        <v>708</v>
      </c>
    </row>
    <row r="182">
      <c r="C182" s="154" t="s">
        <v>709</v>
      </c>
      <c r="D182" s="204" t="s">
        <v>710</v>
      </c>
      <c r="E182" s="33"/>
      <c r="F182" s="170">
        <v>0</v>
      </c>
      <c r="G182" s="266">
        <v>3990</v>
      </c>
      <c r="H182" s="33"/>
      <c r="I182" s="33"/>
      <c r="J182" s="34"/>
      <c r="K182" s="45"/>
      <c r="L182" s="33"/>
      <c r="M182" s="33" t="s">
        <v>63</v>
      </c>
      <c r="N182" s="89">
        <f t="shared" si="4"/>
        <v>0</v>
      </c>
      <c r="O182" s="3" t="s">
        <v>692</v>
      </c>
      <c r="P182" s="260" t="s">
        <v>676</v>
      </c>
      <c r="Q182" s="3" t="s">
        <v>652</v>
      </c>
      <c r="T182" s="278" t="s">
        <v>711</v>
      </c>
    </row>
    <row r="183">
      <c r="C183" s="154" t="s">
        <v>712</v>
      </c>
      <c r="D183" s="204" t="s">
        <v>713</v>
      </c>
      <c r="E183" s="33"/>
      <c r="F183" s="170">
        <v>0</v>
      </c>
      <c r="G183" s="266">
        <v>3950</v>
      </c>
      <c r="H183" s="33"/>
      <c r="I183" s="33"/>
      <c r="J183" s="34"/>
      <c r="K183" s="45"/>
      <c r="L183" s="33"/>
      <c r="M183" s="33" t="s">
        <v>63</v>
      </c>
      <c r="N183" s="89">
        <f t="shared" si="4"/>
        <v>0</v>
      </c>
      <c r="O183" s="3" t="s">
        <v>692</v>
      </c>
      <c r="P183" s="260" t="s">
        <v>676</v>
      </c>
      <c r="Q183" s="3" t="s">
        <v>652</v>
      </c>
      <c r="T183" s="278" t="s">
        <v>714</v>
      </c>
    </row>
    <row r="184">
      <c r="C184" s="154" t="s">
        <v>715</v>
      </c>
      <c r="D184" s="204" t="s">
        <v>716</v>
      </c>
      <c r="E184" s="33"/>
      <c r="F184" s="170">
        <v>0</v>
      </c>
      <c r="G184" s="267">
        <v>2500</v>
      </c>
      <c r="H184" s="33"/>
      <c r="I184" s="33"/>
      <c r="J184" s="34"/>
      <c r="K184" s="45"/>
      <c r="L184" s="33"/>
      <c r="M184" s="33" t="s">
        <v>345</v>
      </c>
      <c r="N184" s="89">
        <f t="shared" si="4"/>
        <v>0</v>
      </c>
      <c r="O184" s="3" t="s">
        <v>717</v>
      </c>
      <c r="P184" s="260" t="s">
        <v>676</v>
      </c>
      <c r="Q184" s="3" t="s">
        <v>652</v>
      </c>
      <c r="T184" s="278" t="s">
        <v>718</v>
      </c>
    </row>
    <row r="185" ht="15" customHeight="1" s="4" customFormat="1">
      <c r="A185" s="163" t="s">
        <v>719</v>
      </c>
      <c r="B185" s="136"/>
      <c r="C185" s="107" t="s">
        <v>720</v>
      </c>
      <c r="D185" s="207">
        <v>12763</v>
      </c>
      <c r="E185" s="67"/>
      <c r="F185" s="170">
        <v>0</v>
      </c>
      <c r="G185" s="145">
        <v>1750</v>
      </c>
      <c r="H185" s="67"/>
      <c r="I185" s="33"/>
      <c r="J185" s="34"/>
      <c r="K185" s="45"/>
      <c r="L185" s="33"/>
      <c r="M185" s="33" t="s">
        <v>345</v>
      </c>
      <c r="N185" s="89">
        <f t="shared" si="4"/>
        <v>0</v>
      </c>
      <c r="O185" s="4" t="s">
        <v>586</v>
      </c>
      <c r="P185" s="260" t="s">
        <v>721</v>
      </c>
      <c r="Q185" s="4" t="s">
        <v>722</v>
      </c>
      <c r="R185" s="4" t="s">
        <v>461</v>
      </c>
      <c r="T185" s="278" t="s">
        <v>723</v>
      </c>
    </row>
    <row r="186" ht="15" customHeight="1" s="4" customFormat="1">
      <c r="A186" s="163"/>
      <c r="B186" s="136"/>
      <c r="C186" s="106" t="s">
        <v>724</v>
      </c>
      <c r="D186" s="207">
        <v>16186</v>
      </c>
      <c r="E186" s="67"/>
      <c r="F186" s="170">
        <v>0</v>
      </c>
      <c r="G186" s="145">
        <v>600</v>
      </c>
      <c r="H186" s="67"/>
      <c r="I186" s="33"/>
      <c r="J186" s="34"/>
      <c r="K186" s="45"/>
      <c r="L186" s="33"/>
      <c r="M186" s="33" t="s">
        <v>345</v>
      </c>
      <c r="N186" s="89">
        <f t="shared" si="4"/>
        <v>0</v>
      </c>
      <c r="O186" s="4" t="s">
        <v>586</v>
      </c>
      <c r="P186" s="260" t="s">
        <v>725</v>
      </c>
      <c r="Q186" s="4" t="s">
        <v>722</v>
      </c>
      <c r="R186" s="4" t="s">
        <v>587</v>
      </c>
      <c r="T186" s="278" t="s">
        <v>726</v>
      </c>
    </row>
    <row r="187" ht="15" customHeight="1" s="4" customFormat="1">
      <c r="A187" s="163"/>
      <c r="B187" s="136"/>
      <c r="C187" s="106" t="s">
        <v>727</v>
      </c>
      <c r="D187" s="207" t="s">
        <v>728</v>
      </c>
      <c r="E187" s="67"/>
      <c r="F187" s="170">
        <v>-1</v>
      </c>
      <c r="G187" s="145">
        <v>1650</v>
      </c>
      <c r="H187" s="67"/>
      <c r="I187" s="33"/>
      <c r="J187" s="34"/>
      <c r="K187" s="45"/>
      <c r="L187" s="33"/>
      <c r="M187" s="33" t="s">
        <v>624</v>
      </c>
      <c r="N187" s="89">
        <f t="shared" si="4"/>
        <v>0</v>
      </c>
      <c r="O187" s="4" t="s">
        <v>621</v>
      </c>
      <c r="P187" s="260" t="s">
        <v>725</v>
      </c>
      <c r="Q187" s="4" t="s">
        <v>722</v>
      </c>
      <c r="R187" s="4" t="s">
        <v>453</v>
      </c>
      <c r="T187" s="278" t="s">
        <v>729</v>
      </c>
    </row>
    <row r="188" ht="15" customHeight="1" s="4" customFormat="1">
      <c r="A188" s="163"/>
      <c r="B188" s="136"/>
      <c r="C188" s="106" t="s">
        <v>730</v>
      </c>
      <c r="D188" s="207" t="s">
        <v>731</v>
      </c>
      <c r="E188" s="67"/>
      <c r="F188" s="170">
        <v>-1</v>
      </c>
      <c r="G188" s="145">
        <v>1600</v>
      </c>
      <c r="H188" s="67"/>
      <c r="I188" s="33"/>
      <c r="J188" s="34"/>
      <c r="K188" s="45"/>
      <c r="L188" s="33"/>
      <c r="M188" s="33" t="s">
        <v>624</v>
      </c>
      <c r="N188" s="89">
        <f t="shared" si="4"/>
        <v>0</v>
      </c>
      <c r="O188" s="4" t="s">
        <v>621</v>
      </c>
      <c r="P188" s="260" t="s">
        <v>725</v>
      </c>
      <c r="Q188" s="4" t="s">
        <v>722</v>
      </c>
      <c r="R188" s="4" t="s">
        <v>561</v>
      </c>
      <c r="T188" s="278" t="s">
        <v>732</v>
      </c>
    </row>
    <row r="189" ht="15" customHeight="1" s="4" customFormat="1">
      <c r="A189" s="163"/>
      <c r="B189" s="136"/>
      <c r="C189" s="106" t="s">
        <v>733</v>
      </c>
      <c r="D189" s="207" t="s">
        <v>734</v>
      </c>
      <c r="E189" s="67"/>
      <c r="F189" s="170">
        <v>-1</v>
      </c>
      <c r="G189" s="145">
        <v>1700</v>
      </c>
      <c r="H189" s="67"/>
      <c r="I189" s="33"/>
      <c r="J189" s="34"/>
      <c r="K189" s="45"/>
      <c r="L189" s="33"/>
      <c r="M189" s="33" t="s">
        <v>624</v>
      </c>
      <c r="N189" s="89">
        <f t="shared" si="4"/>
        <v>0</v>
      </c>
      <c r="O189" s="4" t="s">
        <v>621</v>
      </c>
      <c r="P189" s="260" t="s">
        <v>725</v>
      </c>
      <c r="Q189" s="4" t="s">
        <v>722</v>
      </c>
      <c r="R189" s="4" t="s">
        <v>628</v>
      </c>
      <c r="T189" s="278" t="s">
        <v>735</v>
      </c>
    </row>
    <row r="190" ht="15" customHeight="1" s="4" customFormat="1">
      <c r="A190" s="163"/>
      <c r="B190" s="136"/>
      <c r="C190" s="106" t="s">
        <v>736</v>
      </c>
      <c r="D190" s="207" t="s">
        <v>737</v>
      </c>
      <c r="E190" s="67"/>
      <c r="F190" s="170">
        <v>-2</v>
      </c>
      <c r="G190" s="145">
        <v>1900</v>
      </c>
      <c r="H190" s="67"/>
      <c r="I190" s="33"/>
      <c r="J190" s="34"/>
      <c r="K190" s="45"/>
      <c r="L190" s="33"/>
      <c r="M190" s="33" t="s">
        <v>624</v>
      </c>
      <c r="N190" s="89">
        <f t="shared" si="4"/>
        <v>0</v>
      </c>
      <c r="O190" s="4" t="s">
        <v>621</v>
      </c>
      <c r="P190" s="260" t="s">
        <v>725</v>
      </c>
      <c r="Q190" s="4" t="s">
        <v>722</v>
      </c>
      <c r="R190" s="4">
        <v>1911</v>
      </c>
      <c r="T190" s="278" t="s">
        <v>738</v>
      </c>
    </row>
    <row r="191" ht="15" customHeight="1" s="4" customFormat="1">
      <c r="A191" s="163"/>
      <c r="B191" s="136"/>
      <c r="C191" s="106" t="s">
        <v>739</v>
      </c>
      <c r="D191" s="207" t="s">
        <v>740</v>
      </c>
      <c r="E191" s="67"/>
      <c r="F191" s="170">
        <v>-1</v>
      </c>
      <c r="G191" s="145">
        <v>650</v>
      </c>
      <c r="H191" s="67"/>
      <c r="I191" s="33"/>
      <c r="J191" s="34"/>
      <c r="K191" s="45"/>
      <c r="L191" s="33"/>
      <c r="M191" s="33" t="s">
        <v>624</v>
      </c>
      <c r="N191" s="89">
        <f t="shared" si="4"/>
        <v>0</v>
      </c>
      <c r="O191" s="4" t="s">
        <v>621</v>
      </c>
      <c r="P191" s="260" t="s">
        <v>725</v>
      </c>
      <c r="Q191" s="4" t="s">
        <v>722</v>
      </c>
      <c r="R191" s="4" t="s">
        <v>126</v>
      </c>
      <c r="T191" s="278" t="s">
        <v>741</v>
      </c>
    </row>
    <row r="192" ht="15" customHeight="1" s="4" customFormat="1">
      <c r="A192" s="163"/>
      <c r="B192" s="136"/>
      <c r="C192" s="107" t="s">
        <v>742</v>
      </c>
      <c r="D192" s="207" t="s">
        <v>743</v>
      </c>
      <c r="E192" s="67"/>
      <c r="F192" s="170">
        <v>0</v>
      </c>
      <c r="G192" s="145">
        <v>650</v>
      </c>
      <c r="H192" s="67"/>
      <c r="I192" s="33"/>
      <c r="J192" s="34"/>
      <c r="K192" s="45"/>
      <c r="L192" s="33"/>
      <c r="M192" s="33" t="s">
        <v>624</v>
      </c>
      <c r="N192" s="89">
        <f t="shared" si="4"/>
        <v>650</v>
      </c>
      <c r="O192" s="4" t="s">
        <v>621</v>
      </c>
      <c r="P192" s="260" t="s">
        <v>725</v>
      </c>
      <c r="Q192" s="4" t="s">
        <v>722</v>
      </c>
      <c r="R192" s="4" t="s">
        <v>565</v>
      </c>
      <c r="T192" s="278" t="s">
        <v>744</v>
      </c>
    </row>
    <row r="193" ht="15" customHeight="1" s="4" customFormat="1">
      <c r="A193" s="163"/>
      <c r="B193" s="136"/>
      <c r="C193" s="107" t="s">
        <v>745</v>
      </c>
      <c r="D193" s="207" t="s">
        <v>746</v>
      </c>
      <c r="E193" s="67"/>
      <c r="F193" s="170">
        <v>1</v>
      </c>
      <c r="G193" s="145">
        <v>1850</v>
      </c>
      <c r="H193" s="67"/>
      <c r="I193" s="33"/>
      <c r="J193" s="34"/>
      <c r="K193" s="45"/>
      <c r="L193" s="33"/>
      <c r="M193" s="33" t="s">
        <v>345</v>
      </c>
      <c r="N193" s="89">
        <f t="shared" si="4"/>
        <v>1850</v>
      </c>
      <c r="O193" s="4" t="s">
        <v>450</v>
      </c>
      <c r="P193" s="260" t="s">
        <v>725</v>
      </c>
      <c r="Q193" s="4" t="s">
        <v>722</v>
      </c>
      <c r="R193" s="4" t="s">
        <v>461</v>
      </c>
      <c r="T193" s="278" t="s">
        <v>747</v>
      </c>
    </row>
    <row r="194" ht="15" customHeight="1" s="4" customFormat="1">
      <c r="A194" s="163"/>
      <c r="B194" s="136"/>
      <c r="C194" s="106" t="s">
        <v>748</v>
      </c>
      <c r="D194" s="207" t="s">
        <v>749</v>
      </c>
      <c r="E194" s="67"/>
      <c r="F194" s="170">
        <v>-1</v>
      </c>
      <c r="G194" s="145">
        <v>1400</v>
      </c>
      <c r="H194" s="67"/>
      <c r="I194" s="33"/>
      <c r="J194" s="34"/>
      <c r="K194" s="45"/>
      <c r="L194" s="33"/>
      <c r="M194" s="33" t="s">
        <v>345</v>
      </c>
      <c r="N194" s="89">
        <f t="shared" si="4"/>
        <v>0</v>
      </c>
      <c r="O194" s="4" t="s">
        <v>450</v>
      </c>
      <c r="P194" s="260" t="s">
        <v>721</v>
      </c>
      <c r="Q194" s="4" t="s">
        <v>722</v>
      </c>
      <c r="R194" s="4">
        <v>712</v>
      </c>
      <c r="T194" s="278" t="s">
        <v>750</v>
      </c>
    </row>
    <row r="195" ht="15" customHeight="1" s="4" customFormat="1">
      <c r="A195" s="163"/>
      <c r="B195" s="136"/>
      <c r="C195" s="107" t="s">
        <v>751</v>
      </c>
      <c r="D195" s="207" t="s">
        <v>752</v>
      </c>
      <c r="E195" s="67"/>
      <c r="F195" s="170">
        <v>0</v>
      </c>
      <c r="G195" s="145">
        <v>1300</v>
      </c>
      <c r="H195" s="67"/>
      <c r="I195" s="33"/>
      <c r="J195" s="34"/>
      <c r="K195" s="45"/>
      <c r="L195" s="33"/>
      <c r="M195" s="33" t="s">
        <v>63</v>
      </c>
      <c r="N195" s="89">
        <f t="shared" si="4"/>
        <v>0</v>
      </c>
      <c r="O195" s="4" t="s">
        <v>569</v>
      </c>
      <c r="P195" s="260" t="s">
        <v>721</v>
      </c>
      <c r="Q195" s="4" t="s">
        <v>722</v>
      </c>
      <c r="R195" s="4">
        <v>1911</v>
      </c>
      <c r="T195" s="278" t="s">
        <v>753</v>
      </c>
    </row>
    <row r="196" ht="15" customHeight="1" s="4" customFormat="1">
      <c r="A196" s="163"/>
      <c r="B196" s="136"/>
      <c r="C196" s="106" t="s">
        <v>754</v>
      </c>
      <c r="D196" s="207" t="s">
        <v>755</v>
      </c>
      <c r="E196" s="67"/>
      <c r="F196" s="170">
        <v>0</v>
      </c>
      <c r="G196" s="145">
        <v>1100</v>
      </c>
      <c r="H196" s="67"/>
      <c r="I196" s="33"/>
      <c r="J196" s="34"/>
      <c r="K196" s="45"/>
      <c r="L196" s="33"/>
      <c r="M196" s="33" t="s">
        <v>63</v>
      </c>
      <c r="N196" s="89">
        <f t="shared" si="4"/>
        <v>0</v>
      </c>
      <c r="O196" s="4" t="s">
        <v>569</v>
      </c>
      <c r="P196" s="260" t="s">
        <v>721</v>
      </c>
      <c r="Q196" s="4" t="s">
        <v>722</v>
      </c>
      <c r="R196" s="4" t="s">
        <v>482</v>
      </c>
      <c r="T196" s="278" t="s">
        <v>756</v>
      </c>
    </row>
    <row r="197" ht="15" customHeight="1" s="4" customFormat="1">
      <c r="A197" s="163"/>
      <c r="B197" s="136"/>
      <c r="C197" s="106" t="s">
        <v>754</v>
      </c>
      <c r="D197" s="207" t="s">
        <v>757</v>
      </c>
      <c r="E197" s="67"/>
      <c r="F197" s="170">
        <v>0</v>
      </c>
      <c r="G197" s="145">
        <v>1350</v>
      </c>
      <c r="H197" s="242"/>
      <c r="I197" s="33"/>
      <c r="J197" s="34"/>
      <c r="K197" s="45"/>
      <c r="L197" s="33"/>
      <c r="M197" s="33" t="s">
        <v>63</v>
      </c>
      <c r="N197" s="89">
        <f t="shared" si="4"/>
        <v>0</v>
      </c>
      <c r="O197" s="4" t="s">
        <v>569</v>
      </c>
      <c r="P197" s="260" t="s">
        <v>721</v>
      </c>
      <c r="Q197" s="4" t="s">
        <v>722</v>
      </c>
      <c r="R197" s="4" t="s">
        <v>482</v>
      </c>
      <c r="T197" s="278" t="s">
        <v>756</v>
      </c>
    </row>
    <row r="198" ht="15" customHeight="1" s="4" customFormat="1">
      <c r="A198" s="163"/>
      <c r="B198" s="136"/>
      <c r="C198" s="106" t="s">
        <v>754</v>
      </c>
      <c r="D198" s="207" t="s">
        <v>758</v>
      </c>
      <c r="E198" s="67"/>
      <c r="F198" s="170">
        <v>0</v>
      </c>
      <c r="G198" s="145">
        <v>1100</v>
      </c>
      <c r="H198" s="67"/>
      <c r="I198" s="33"/>
      <c r="J198" s="34"/>
      <c r="K198" s="45"/>
      <c r="L198" s="33"/>
      <c r="M198" s="33" t="s">
        <v>63</v>
      </c>
      <c r="N198" s="89">
        <f t="shared" si="4"/>
        <v>0</v>
      </c>
      <c r="O198" s="4" t="s">
        <v>569</v>
      </c>
      <c r="P198" s="260" t="s">
        <v>721</v>
      </c>
      <c r="Q198" s="4" t="s">
        <v>722</v>
      </c>
      <c r="R198" s="4" t="s">
        <v>482</v>
      </c>
      <c r="T198" s="278" t="s">
        <v>756</v>
      </c>
    </row>
    <row r="199" ht="15" customHeight="1" s="4" customFormat="1">
      <c r="A199" s="163"/>
      <c r="B199" s="136"/>
      <c r="C199" s="106" t="s">
        <v>759</v>
      </c>
      <c r="D199" s="207" t="s">
        <v>760</v>
      </c>
      <c r="E199" s="67"/>
      <c r="F199" s="170">
        <v>0</v>
      </c>
      <c r="G199" s="142">
        <v>1100</v>
      </c>
      <c r="H199" s="67"/>
      <c r="I199" s="33"/>
      <c r="J199" s="34"/>
      <c r="K199" s="45"/>
      <c r="L199" s="33"/>
      <c r="M199" s="33" t="s">
        <v>63</v>
      </c>
      <c r="N199" s="89">
        <f t="shared" si="4"/>
        <v>0</v>
      </c>
      <c r="O199" s="4" t="s">
        <v>569</v>
      </c>
      <c r="P199" s="260" t="s">
        <v>721</v>
      </c>
      <c r="Q199" s="4" t="s">
        <v>722</v>
      </c>
      <c r="R199" s="4" t="s">
        <v>461</v>
      </c>
      <c r="T199" s="278" t="s">
        <v>756</v>
      </c>
    </row>
    <row r="200" ht="15" customHeight="1" s="4" customFormat="1">
      <c r="A200" s="163"/>
      <c r="B200" s="136"/>
      <c r="C200" s="107" t="s">
        <v>761</v>
      </c>
      <c r="D200" s="207" t="s">
        <v>762</v>
      </c>
      <c r="E200" s="67"/>
      <c r="F200" s="170">
        <v>0</v>
      </c>
      <c r="G200" s="142">
        <v>900</v>
      </c>
      <c r="H200" s="67"/>
      <c r="I200" s="33"/>
      <c r="J200" s="34"/>
      <c r="K200" s="45"/>
      <c r="L200" s="33"/>
      <c r="M200" s="33" t="s">
        <v>63</v>
      </c>
      <c r="N200" s="89">
        <f t="shared" si="4"/>
        <v>0</v>
      </c>
      <c r="O200" s="4" t="s">
        <v>569</v>
      </c>
      <c r="P200" s="260" t="s">
        <v>721</v>
      </c>
      <c r="Q200" s="4" t="s">
        <v>722</v>
      </c>
      <c r="R200" s="4" t="s">
        <v>461</v>
      </c>
      <c r="T200" s="278" t="s">
        <v>756</v>
      </c>
    </row>
    <row r="201" ht="15" customHeight="1" s="4" customFormat="1">
      <c r="A201" s="163"/>
      <c r="B201" s="136"/>
      <c r="C201" s="107" t="s">
        <v>763</v>
      </c>
      <c r="D201" s="207" t="s">
        <v>764</v>
      </c>
      <c r="E201" s="67"/>
      <c r="F201" s="170">
        <v>0</v>
      </c>
      <c r="G201" s="145">
        <v>1200</v>
      </c>
      <c r="H201" s="67"/>
      <c r="I201" s="33"/>
      <c r="J201" s="34"/>
      <c r="K201" s="45"/>
      <c r="L201" s="33"/>
      <c r="M201" s="33" t="s">
        <v>63</v>
      </c>
      <c r="N201" s="89">
        <f t="shared" si="4"/>
        <v>0</v>
      </c>
      <c r="O201" s="4" t="s">
        <v>569</v>
      </c>
      <c r="P201" s="260" t="s">
        <v>721</v>
      </c>
      <c r="Q201" s="4" t="s">
        <v>722</v>
      </c>
      <c r="R201" s="4" t="s">
        <v>453</v>
      </c>
      <c r="T201" s="278" t="s">
        <v>756</v>
      </c>
    </row>
    <row r="202" ht="15" customHeight="1" s="4" customFormat="1">
      <c r="A202" s="163"/>
      <c r="B202" s="136"/>
      <c r="C202" s="106" t="s">
        <v>765</v>
      </c>
      <c r="D202" s="207" t="s">
        <v>766</v>
      </c>
      <c r="E202" s="67"/>
      <c r="F202" s="170">
        <v>0</v>
      </c>
      <c r="G202" s="145">
        <v>1100</v>
      </c>
      <c r="H202" s="67"/>
      <c r="I202" s="33"/>
      <c r="J202" s="34"/>
      <c r="K202" s="45"/>
      <c r="L202" s="33"/>
      <c r="M202" s="33" t="s">
        <v>63</v>
      </c>
      <c r="N202" s="89">
        <f t="shared" si="4"/>
        <v>0</v>
      </c>
      <c r="O202" s="4" t="s">
        <v>569</v>
      </c>
      <c r="P202" s="260" t="s">
        <v>721</v>
      </c>
      <c r="Q202" s="4" t="s">
        <v>722</v>
      </c>
      <c r="R202" s="4" t="s">
        <v>576</v>
      </c>
      <c r="T202" s="278" t="s">
        <v>767</v>
      </c>
    </row>
    <row r="203" ht="13.5" customHeight="1" s="4" customFormat="1">
      <c r="A203" s="163"/>
      <c r="B203" s="136"/>
      <c r="C203" s="106" t="s">
        <v>768</v>
      </c>
      <c r="D203" s="207" t="s">
        <v>769</v>
      </c>
      <c r="E203" s="67"/>
      <c r="F203" s="170">
        <v>1</v>
      </c>
      <c r="G203" s="145">
        <v>1450</v>
      </c>
      <c r="H203" s="67"/>
      <c r="I203" s="33"/>
      <c r="J203" s="34"/>
      <c r="K203" s="45"/>
      <c r="L203" s="33"/>
      <c r="M203" s="33" t="s">
        <v>345</v>
      </c>
      <c r="N203" s="89">
        <f t="shared" si="4"/>
        <v>1450</v>
      </c>
      <c r="O203" s="4" t="s">
        <v>607</v>
      </c>
      <c r="P203" s="260" t="s">
        <v>725</v>
      </c>
      <c r="Q203" s="4" t="s">
        <v>722</v>
      </c>
      <c r="R203" s="4" t="s">
        <v>770</v>
      </c>
      <c r="T203" s="278" t="s">
        <v>771</v>
      </c>
    </row>
    <row r="204" ht="15" customHeight="1" s="4" customFormat="1">
      <c r="A204" s="163"/>
      <c r="B204" s="136"/>
      <c r="C204" s="107" t="s">
        <v>772</v>
      </c>
      <c r="D204" s="207" t="s">
        <v>773</v>
      </c>
      <c r="E204" s="67"/>
      <c r="F204" s="170">
        <v>0</v>
      </c>
      <c r="G204" s="145">
        <v>1500</v>
      </c>
      <c r="H204" s="67"/>
      <c r="I204" s="33"/>
      <c r="J204" s="34"/>
      <c r="K204" s="45"/>
      <c r="L204" s="33"/>
      <c r="M204" s="33" t="s">
        <v>345</v>
      </c>
      <c r="N204" s="89">
        <f t="shared" si="4"/>
        <v>0</v>
      </c>
      <c r="O204" s="4" t="s">
        <v>607</v>
      </c>
      <c r="P204" s="260" t="s">
        <v>725</v>
      </c>
      <c r="Q204" s="4" t="s">
        <v>722</v>
      </c>
      <c r="R204" s="4" t="s">
        <v>482</v>
      </c>
      <c r="T204" s="278" t="s">
        <v>774</v>
      </c>
    </row>
    <row r="205" ht="15" customHeight="1" s="4" customFormat="1">
      <c r="A205" s="163"/>
      <c r="B205" s="136"/>
      <c r="C205" s="106" t="s">
        <v>775</v>
      </c>
      <c r="D205" s="207" t="s">
        <v>776</v>
      </c>
      <c r="E205" s="67"/>
      <c r="F205" s="170">
        <v>0</v>
      </c>
      <c r="G205" s="145">
        <v>1500</v>
      </c>
      <c r="H205" s="67"/>
      <c r="I205" s="33"/>
      <c r="J205" s="34"/>
      <c r="K205" s="45"/>
      <c r="L205" s="33"/>
      <c r="M205" s="33" t="s">
        <v>345</v>
      </c>
      <c r="N205" s="89">
        <f t="shared" si="4"/>
        <v>0</v>
      </c>
      <c r="O205" s="4" t="s">
        <v>586</v>
      </c>
      <c r="P205" s="260" t="s">
        <v>725</v>
      </c>
      <c r="Q205" s="4" t="s">
        <v>722</v>
      </c>
      <c r="R205" s="4" t="s">
        <v>592</v>
      </c>
      <c r="T205" s="278" t="s">
        <v>777</v>
      </c>
    </row>
    <row r="206" ht="15" customHeight="1" s="4" customFormat="1">
      <c r="A206" s="163"/>
      <c r="B206" s="136"/>
      <c r="C206" s="109" t="s">
        <v>778</v>
      </c>
      <c r="D206" s="207" t="s">
        <v>779</v>
      </c>
      <c r="E206" s="67"/>
      <c r="F206" s="170">
        <v>0</v>
      </c>
      <c r="G206" s="145">
        <v>1350</v>
      </c>
      <c r="H206" s="67"/>
      <c r="I206" s="33"/>
      <c r="J206" s="34"/>
      <c r="K206" s="45"/>
      <c r="L206" s="33"/>
      <c r="M206" s="33" t="s">
        <v>345</v>
      </c>
      <c r="N206" s="89">
        <f t="shared" si="4"/>
        <v>0</v>
      </c>
      <c r="O206" s="4" t="s">
        <v>388</v>
      </c>
      <c r="P206" s="260" t="s">
        <v>725</v>
      </c>
      <c r="Q206" s="4" t="s">
        <v>722</v>
      </c>
      <c r="R206" s="4">
        <v>1911</v>
      </c>
      <c r="T206" s="278" t="s">
        <v>756</v>
      </c>
    </row>
    <row r="207" ht="15" customHeight="1" s="4" customFormat="1">
      <c r="A207" s="163"/>
      <c r="B207" s="136"/>
      <c r="C207" s="106" t="s">
        <v>780</v>
      </c>
      <c r="D207" s="207" t="s">
        <v>781</v>
      </c>
      <c r="E207" s="67"/>
      <c r="F207" s="170">
        <v>0</v>
      </c>
      <c r="G207" s="145">
        <v>1700</v>
      </c>
      <c r="H207" s="67"/>
      <c r="I207" s="33"/>
      <c r="J207" s="34"/>
      <c r="K207" s="45"/>
      <c r="L207" s="33"/>
      <c r="M207" s="33" t="s">
        <v>345</v>
      </c>
      <c r="N207" s="89">
        <f t="shared" si="4"/>
        <v>0</v>
      </c>
      <c r="O207" s="4" t="s">
        <v>388</v>
      </c>
      <c r="P207" s="260" t="s">
        <v>721</v>
      </c>
      <c r="Q207" s="4" t="s">
        <v>722</v>
      </c>
      <c r="R207" s="4" t="s">
        <v>461</v>
      </c>
      <c r="T207" s="278" t="s">
        <v>782</v>
      </c>
    </row>
    <row r="208" ht="15" customHeight="1" s="4" customFormat="1">
      <c r="A208" s="163"/>
      <c r="B208" s="136"/>
      <c r="C208" s="106" t="s">
        <v>783</v>
      </c>
      <c r="D208" s="207" t="s">
        <v>784</v>
      </c>
      <c r="E208" s="67"/>
      <c r="F208" s="170">
        <v>2</v>
      </c>
      <c r="G208" s="145">
        <v>1550</v>
      </c>
      <c r="H208" s="67"/>
      <c r="I208" s="33"/>
      <c r="J208" s="34"/>
      <c r="K208" s="45"/>
      <c r="L208" s="33"/>
      <c r="M208" s="33" t="s">
        <v>345</v>
      </c>
      <c r="N208" s="89">
        <f t="shared" si="4"/>
        <v>3100</v>
      </c>
      <c r="O208" s="4" t="s">
        <v>388</v>
      </c>
      <c r="P208" s="260" t="s">
        <v>721</v>
      </c>
      <c r="Q208" s="4" t="s">
        <v>722</v>
      </c>
      <c r="R208" s="4" t="s">
        <v>461</v>
      </c>
      <c r="T208" s="278" t="s">
        <v>785</v>
      </c>
    </row>
    <row r="209" ht="15" customHeight="1" s="4" customFormat="1">
      <c r="A209" s="163"/>
      <c r="B209" s="136"/>
      <c r="C209" s="106" t="s">
        <v>786</v>
      </c>
      <c r="D209" s="207" t="s">
        <v>787</v>
      </c>
      <c r="E209" s="67"/>
      <c r="F209" s="170">
        <v>0</v>
      </c>
      <c r="G209" s="145">
        <v>1800</v>
      </c>
      <c r="H209" s="67"/>
      <c r="I209" s="33"/>
      <c r="J209" s="34"/>
      <c r="K209" s="45"/>
      <c r="L209" s="33"/>
      <c r="M209" s="33" t="s">
        <v>345</v>
      </c>
      <c r="N209" s="89">
        <f>F209*G209</f>
        <v>0</v>
      </c>
      <c r="O209" s="4" t="s">
        <v>388</v>
      </c>
      <c r="P209" s="260" t="s">
        <v>721</v>
      </c>
      <c r="Q209" s="4" t="s">
        <v>722</v>
      </c>
      <c r="R209" s="4" t="s">
        <v>453</v>
      </c>
      <c r="T209" s="278" t="s">
        <v>788</v>
      </c>
    </row>
    <row r="210" ht="15" customHeight="1" s="4" customFormat="1">
      <c r="A210" s="163"/>
      <c r="B210" s="136"/>
      <c r="C210" s="107" t="s">
        <v>789</v>
      </c>
      <c r="D210" s="207" t="s">
        <v>790</v>
      </c>
      <c r="E210" s="67"/>
      <c r="F210" s="170">
        <v>1</v>
      </c>
      <c r="G210" s="142">
        <v>1900</v>
      </c>
      <c r="H210" s="67"/>
      <c r="I210" s="33"/>
      <c r="J210" s="34"/>
      <c r="K210" s="45"/>
      <c r="L210" s="33"/>
      <c r="M210" s="33" t="s">
        <v>345</v>
      </c>
      <c r="N210" s="89">
        <f t="shared" si="4"/>
        <v>1900</v>
      </c>
      <c r="O210" s="4" t="s">
        <v>388</v>
      </c>
      <c r="P210" s="260" t="s">
        <v>721</v>
      </c>
      <c r="Q210" s="4" t="s">
        <v>722</v>
      </c>
      <c r="R210" s="4" t="s">
        <v>482</v>
      </c>
      <c r="T210" s="278" t="s">
        <v>791</v>
      </c>
    </row>
    <row r="211" ht="15" customHeight="1" s="4" customFormat="1">
      <c r="A211" s="163"/>
      <c r="B211" s="136"/>
      <c r="C211" s="107" t="s">
        <v>792</v>
      </c>
      <c r="D211" s="207" t="s">
        <v>793</v>
      </c>
      <c r="E211" s="67"/>
      <c r="F211" s="170">
        <v>2</v>
      </c>
      <c r="G211" s="142">
        <v>950</v>
      </c>
      <c r="H211" s="67"/>
      <c r="I211" s="33"/>
      <c r="J211" s="34"/>
      <c r="K211" s="45"/>
      <c r="L211" s="33"/>
      <c r="M211" s="33" t="s">
        <v>345</v>
      </c>
      <c r="N211" s="89">
        <f t="shared" si="4"/>
        <v>1900</v>
      </c>
      <c r="O211" s="4" t="s">
        <v>388</v>
      </c>
      <c r="P211" s="260" t="s">
        <v>721</v>
      </c>
      <c r="Q211" s="4" t="s">
        <v>722</v>
      </c>
      <c r="R211" s="4" t="s">
        <v>482</v>
      </c>
      <c r="T211" s="278" t="s">
        <v>794</v>
      </c>
    </row>
    <row r="212" ht="15" customHeight="1" s="4" customFormat="1">
      <c r="A212" s="163"/>
      <c r="B212" s="136"/>
      <c r="C212" s="107" t="s">
        <v>795</v>
      </c>
      <c r="D212" s="207" t="s">
        <v>796</v>
      </c>
      <c r="E212" s="67"/>
      <c r="F212" s="170">
        <v>0</v>
      </c>
      <c r="G212" s="142">
        <v>1100</v>
      </c>
      <c r="H212" s="67"/>
      <c r="I212" s="33"/>
      <c r="J212" s="34"/>
      <c r="K212" s="45"/>
      <c r="L212" s="33"/>
      <c r="M212" s="33" t="s">
        <v>345</v>
      </c>
      <c r="N212" s="89">
        <f t="shared" si="4"/>
        <v>0</v>
      </c>
      <c r="O212" s="4" t="s">
        <v>388</v>
      </c>
      <c r="P212" s="260" t="s">
        <v>721</v>
      </c>
      <c r="Q212" s="4" t="s">
        <v>722</v>
      </c>
      <c r="R212" s="4">
        <v>1911</v>
      </c>
      <c r="T212" s="278" t="s">
        <v>797</v>
      </c>
    </row>
    <row r="213" ht="15" customHeight="1" s="4" customFormat="1">
      <c r="A213" s="163"/>
      <c r="B213" s="136"/>
      <c r="C213" s="107" t="s">
        <v>798</v>
      </c>
      <c r="D213" s="207" t="s">
        <v>799</v>
      </c>
      <c r="E213" s="67"/>
      <c r="F213" s="170">
        <v>0</v>
      </c>
      <c r="G213" s="142">
        <v>1200</v>
      </c>
      <c r="H213" s="67"/>
      <c r="I213" s="33"/>
      <c r="J213" s="34"/>
      <c r="K213" s="45"/>
      <c r="L213" s="33"/>
      <c r="M213" s="33" t="s">
        <v>345</v>
      </c>
      <c r="N213" s="89">
        <f t="shared" si="4"/>
        <v>0</v>
      </c>
      <c r="O213" s="4" t="s">
        <v>388</v>
      </c>
      <c r="P213" s="260" t="s">
        <v>721</v>
      </c>
      <c r="Q213" s="4" t="s">
        <v>722</v>
      </c>
      <c r="R213" s="4">
        <v>1911</v>
      </c>
      <c r="T213" s="278" t="s">
        <v>800</v>
      </c>
    </row>
    <row r="214" ht="15" customHeight="1" s="4" customFormat="1">
      <c r="A214" s="163"/>
      <c r="B214" s="136"/>
      <c r="C214" s="109" t="s">
        <v>801</v>
      </c>
      <c r="D214" s="207" t="s">
        <v>802</v>
      </c>
      <c r="E214" s="67"/>
      <c r="F214" s="170">
        <v>0</v>
      </c>
      <c r="G214" s="145">
        <v>1900</v>
      </c>
      <c r="H214" s="67"/>
      <c r="I214" s="33"/>
      <c r="J214" s="34"/>
      <c r="K214" s="45"/>
      <c r="L214" s="33"/>
      <c r="M214" s="33" t="s">
        <v>345</v>
      </c>
      <c r="N214" s="89">
        <f t="shared" si="4"/>
        <v>0</v>
      </c>
      <c r="O214" s="4" t="s">
        <v>388</v>
      </c>
      <c r="P214" s="260" t="s">
        <v>803</v>
      </c>
      <c r="Q214" s="4" t="s">
        <v>722</v>
      </c>
      <c r="R214" s="4" t="s">
        <v>66</v>
      </c>
      <c r="T214" s="278" t="s">
        <v>804</v>
      </c>
    </row>
    <row r="215" ht="15" customHeight="1" s="4" customFormat="1">
      <c r="A215" s="163"/>
      <c r="B215" s="136"/>
      <c r="C215" s="109" t="s">
        <v>805</v>
      </c>
      <c r="D215" s="207" t="s">
        <v>806</v>
      </c>
      <c r="E215" s="67"/>
      <c r="F215" s="170">
        <v>3</v>
      </c>
      <c r="G215" s="145">
        <v>2600</v>
      </c>
      <c r="H215" s="67"/>
      <c r="I215" s="33"/>
      <c r="J215" s="34"/>
      <c r="K215" s="45"/>
      <c r="L215" s="33"/>
      <c r="M215" s="33" t="s">
        <v>345</v>
      </c>
      <c r="N215" s="89">
        <f t="shared" si="4"/>
        <v>7800</v>
      </c>
      <c r="O215" s="4" t="s">
        <v>388</v>
      </c>
      <c r="P215" s="260" t="s">
        <v>803</v>
      </c>
      <c r="Q215" s="4" t="s">
        <v>722</v>
      </c>
      <c r="R215" s="4" t="s">
        <v>66</v>
      </c>
      <c r="T215" s="278" t="s">
        <v>807</v>
      </c>
    </row>
    <row r="216" ht="15" customHeight="1" s="4" customFormat="1">
      <c r="A216" s="163"/>
      <c r="B216" s="136"/>
      <c r="C216" s="107" t="s">
        <v>808</v>
      </c>
      <c r="D216" s="207" t="s">
        <v>809</v>
      </c>
      <c r="E216" s="67"/>
      <c r="F216" s="170">
        <v>1</v>
      </c>
      <c r="G216" s="145">
        <v>1950</v>
      </c>
      <c r="H216" s="67"/>
      <c r="I216" s="33"/>
      <c r="J216" s="34"/>
      <c r="K216" s="45"/>
      <c r="L216" s="33"/>
      <c r="M216" s="33" t="s">
        <v>345</v>
      </c>
      <c r="N216" s="89">
        <f t="shared" si="4"/>
        <v>1950</v>
      </c>
      <c r="O216" s="4" t="s">
        <v>388</v>
      </c>
      <c r="P216" s="260" t="s">
        <v>803</v>
      </c>
      <c r="Q216" s="4" t="s">
        <v>722</v>
      </c>
      <c r="R216" s="4" t="s">
        <v>139</v>
      </c>
      <c r="T216" s="278" t="s">
        <v>810</v>
      </c>
    </row>
    <row r="217" ht="15" customHeight="1">
      <c r="A217" s="163" t="s">
        <v>811</v>
      </c>
      <c r="C217" s="110" t="s">
        <v>812</v>
      </c>
      <c r="D217" s="204" t="s">
        <v>813</v>
      </c>
      <c r="E217" s="33"/>
      <c r="F217" s="170">
        <v>0</v>
      </c>
      <c r="G217" s="35">
        <v>750</v>
      </c>
      <c r="H217" s="33"/>
      <c r="I217" s="33"/>
      <c r="J217" s="34"/>
      <c r="K217" s="45"/>
      <c r="L217" s="33"/>
      <c r="M217" s="33" t="s">
        <v>63</v>
      </c>
      <c r="N217" s="89">
        <f t="shared" si="4"/>
        <v>0</v>
      </c>
      <c r="O217" s="4" t="s">
        <v>112</v>
      </c>
      <c r="P217" s="260" t="s">
        <v>814</v>
      </c>
      <c r="Q217" s="4" t="s">
        <v>722</v>
      </c>
      <c r="R217" s="4" t="s">
        <v>121</v>
      </c>
      <c r="T217" s="278" t="s">
        <v>815</v>
      </c>
    </row>
    <row r="218" ht="15" customHeight="1">
      <c r="C218" s="110" t="s">
        <v>816</v>
      </c>
      <c r="D218" s="81" t="s">
        <v>817</v>
      </c>
      <c r="E218" s="33"/>
      <c r="F218" s="170">
        <v>0</v>
      </c>
      <c r="G218" s="35">
        <v>650</v>
      </c>
      <c r="H218" s="33"/>
      <c r="I218" s="33"/>
      <c r="J218" s="34"/>
      <c r="K218" s="45"/>
      <c r="L218" s="33"/>
      <c r="M218" s="33" t="s">
        <v>63</v>
      </c>
      <c r="N218" s="89">
        <f t="shared" si="4"/>
        <v>0</v>
      </c>
      <c r="O218" s="4" t="s">
        <v>57</v>
      </c>
      <c r="P218" s="260" t="s">
        <v>814</v>
      </c>
      <c r="Q218" s="4" t="s">
        <v>722</v>
      </c>
      <c r="R218" s="4" t="s">
        <v>818</v>
      </c>
      <c r="T218" s="278" t="s">
        <v>819</v>
      </c>
    </row>
    <row r="219" ht="15" customHeight="1">
      <c r="C219" s="110" t="s">
        <v>820</v>
      </c>
      <c r="D219" s="204" t="s">
        <v>821</v>
      </c>
      <c r="E219" s="33"/>
      <c r="F219" s="170">
        <v>2</v>
      </c>
      <c r="G219" s="105">
        <v>600</v>
      </c>
      <c r="H219" s="33"/>
      <c r="I219" s="33"/>
      <c r="J219" s="34"/>
      <c r="K219" s="45"/>
      <c r="L219" s="33"/>
      <c r="M219" s="33" t="s">
        <v>63</v>
      </c>
      <c r="N219" s="89">
        <f>F219*G219</f>
        <v>1200</v>
      </c>
      <c r="O219" s="4" t="s">
        <v>822</v>
      </c>
      <c r="P219" s="260" t="s">
        <v>814</v>
      </c>
      <c r="Q219" s="4" t="s">
        <v>722</v>
      </c>
      <c r="R219" s="4" t="s">
        <v>66</v>
      </c>
      <c r="T219" s="278" t="s">
        <v>823</v>
      </c>
    </row>
    <row r="220" ht="15" customHeight="1">
      <c r="C220" s="110" t="s">
        <v>824</v>
      </c>
      <c r="D220" s="204" t="s">
        <v>825</v>
      </c>
      <c r="E220" s="33"/>
      <c r="F220" s="170">
        <v>0</v>
      </c>
      <c r="G220" s="113">
        <v>850</v>
      </c>
      <c r="H220" s="33"/>
      <c r="I220" s="33"/>
      <c r="J220" s="34"/>
      <c r="K220" s="45"/>
      <c r="L220" s="33"/>
      <c r="M220" s="33" t="s">
        <v>63</v>
      </c>
      <c r="N220" s="89">
        <f>F220*G220</f>
        <v>0</v>
      </c>
      <c r="O220" s="4" t="s">
        <v>826</v>
      </c>
      <c r="P220" s="260" t="s">
        <v>814</v>
      </c>
      <c r="Q220" s="4" t="s">
        <v>722</v>
      </c>
      <c r="R220" s="4" t="s">
        <v>139</v>
      </c>
      <c r="T220" s="278" t="s">
        <v>827</v>
      </c>
    </row>
    <row r="221" ht="15" customHeight="1">
      <c r="C221" s="111" t="s">
        <v>828</v>
      </c>
      <c r="D221" s="204" t="s">
        <v>829</v>
      </c>
      <c r="E221" s="33"/>
      <c r="F221" s="170">
        <v>89</v>
      </c>
      <c r="G221" s="105">
        <v>650</v>
      </c>
      <c r="H221" s="33"/>
      <c r="I221" s="33"/>
      <c r="J221" s="34"/>
      <c r="K221" s="45"/>
      <c r="L221" s="33"/>
      <c r="M221" s="33" t="s">
        <v>63</v>
      </c>
      <c r="N221" s="89">
        <f t="shared" si="4"/>
        <v>57850</v>
      </c>
      <c r="O221" s="4" t="s">
        <v>136</v>
      </c>
      <c r="P221" s="260" t="s">
        <v>814</v>
      </c>
      <c r="Q221" s="4" t="s">
        <v>722</v>
      </c>
      <c r="R221" s="4" t="s">
        <v>139</v>
      </c>
      <c r="T221" s="278" t="s">
        <v>830</v>
      </c>
    </row>
    <row r="222" ht="15" customHeight="1">
      <c r="C222" s="112" t="s">
        <v>831</v>
      </c>
      <c r="D222" s="204" t="s">
        <v>599</v>
      </c>
      <c r="E222" s="33"/>
      <c r="F222" s="170">
        <v>0</v>
      </c>
      <c r="G222" s="105">
        <v>800</v>
      </c>
      <c r="H222" s="33"/>
      <c r="I222" s="33"/>
      <c r="J222" s="34"/>
      <c r="K222" s="45"/>
      <c r="L222" s="33"/>
      <c r="M222" s="33" t="s">
        <v>63</v>
      </c>
      <c r="N222" s="89">
        <f t="shared" si="4"/>
        <v>0</v>
      </c>
      <c r="O222" s="4" t="s">
        <v>136</v>
      </c>
      <c r="P222" s="260" t="s">
        <v>814</v>
      </c>
      <c r="Q222" s="4" t="s">
        <v>722</v>
      </c>
      <c r="R222" s="4" t="s">
        <v>139</v>
      </c>
      <c r="T222" s="278" t="s">
        <v>832</v>
      </c>
    </row>
    <row r="223" ht="15" customHeight="1">
      <c r="C223" s="111" t="s">
        <v>833</v>
      </c>
      <c r="D223" s="204" t="s">
        <v>834</v>
      </c>
      <c r="E223" s="33"/>
      <c r="F223" s="170">
        <v>0</v>
      </c>
      <c r="G223" s="105">
        <v>800</v>
      </c>
      <c r="H223" s="33"/>
      <c r="I223" s="33"/>
      <c r="J223" s="34"/>
      <c r="K223" s="45"/>
      <c r="L223" s="33"/>
      <c r="M223" s="33" t="s">
        <v>63</v>
      </c>
      <c r="N223" s="89">
        <f t="shared" si="4"/>
        <v>0</v>
      </c>
      <c r="O223" s="4" t="s">
        <v>136</v>
      </c>
      <c r="P223" s="260" t="s">
        <v>814</v>
      </c>
      <c r="Q223" s="4" t="s">
        <v>722</v>
      </c>
      <c r="R223" s="4" t="s">
        <v>139</v>
      </c>
      <c r="T223" s="278" t="s">
        <v>835</v>
      </c>
    </row>
    <row r="224" ht="15" customHeight="1">
      <c r="C224" s="111" t="s">
        <v>836</v>
      </c>
      <c r="D224" s="204" t="s">
        <v>837</v>
      </c>
      <c r="E224" s="33"/>
      <c r="F224" s="170">
        <v>0</v>
      </c>
      <c r="G224" s="105">
        <v>800</v>
      </c>
      <c r="H224" s="33"/>
      <c r="I224" s="33"/>
      <c r="J224" s="34"/>
      <c r="K224" s="45"/>
      <c r="L224" s="33"/>
      <c r="M224" s="33" t="s">
        <v>63</v>
      </c>
      <c r="N224" s="89">
        <f>F224*G224</f>
        <v>0</v>
      </c>
      <c r="O224" s="4" t="s">
        <v>136</v>
      </c>
      <c r="P224" s="260" t="s">
        <v>814</v>
      </c>
      <c r="Q224" s="4" t="s">
        <v>722</v>
      </c>
      <c r="R224" s="4" t="s">
        <v>139</v>
      </c>
      <c r="T224" s="278" t="s">
        <v>838</v>
      </c>
    </row>
    <row r="225" ht="15" customHeight="1">
      <c r="C225" s="111" t="s">
        <v>839</v>
      </c>
      <c r="D225" s="204" t="s">
        <v>840</v>
      </c>
      <c r="E225" s="33"/>
      <c r="F225" s="170">
        <v>0</v>
      </c>
      <c r="G225" s="105">
        <v>650</v>
      </c>
      <c r="H225" s="33"/>
      <c r="I225" s="33"/>
      <c r="J225" s="34"/>
      <c r="K225" s="45"/>
      <c r="L225" s="33"/>
      <c r="M225" s="33" t="s">
        <v>63</v>
      </c>
      <c r="N225" s="89">
        <f t="shared" si="4"/>
        <v>0</v>
      </c>
      <c r="O225" s="4" t="s">
        <v>136</v>
      </c>
      <c r="P225" s="260" t="s">
        <v>814</v>
      </c>
      <c r="Q225" s="4" t="s">
        <v>722</v>
      </c>
      <c r="R225" s="4" t="s">
        <v>139</v>
      </c>
      <c r="T225" s="278" t="s">
        <v>841</v>
      </c>
    </row>
    <row r="226" ht="15" customHeight="1">
      <c r="C226" s="111" t="s">
        <v>842</v>
      </c>
      <c r="D226" s="204" t="s">
        <v>843</v>
      </c>
      <c r="E226" s="33"/>
      <c r="F226" s="170">
        <v>0</v>
      </c>
      <c r="G226" s="105">
        <v>600</v>
      </c>
      <c r="H226" s="33"/>
      <c r="I226" s="33"/>
      <c r="J226" s="34"/>
      <c r="K226" s="45"/>
      <c r="L226" s="33"/>
      <c r="M226" s="33" t="s">
        <v>63</v>
      </c>
      <c r="N226" s="89">
        <f t="shared" si="4"/>
        <v>0</v>
      </c>
      <c r="O226" s="4" t="s">
        <v>136</v>
      </c>
      <c r="P226" s="260" t="s">
        <v>814</v>
      </c>
      <c r="Q226" s="4" t="s">
        <v>722</v>
      </c>
      <c r="R226" s="4" t="s">
        <v>139</v>
      </c>
      <c r="T226" s="278" t="s">
        <v>844</v>
      </c>
    </row>
    <row r="227" ht="15" customHeight="1">
      <c r="C227" s="111" t="s">
        <v>845</v>
      </c>
      <c r="D227" s="204" t="s">
        <v>846</v>
      </c>
      <c r="E227" s="33"/>
      <c r="F227" s="170">
        <v>5</v>
      </c>
      <c r="G227" s="105">
        <v>750</v>
      </c>
      <c r="H227" s="33"/>
      <c r="I227" s="33"/>
      <c r="J227" s="34"/>
      <c r="K227" s="45"/>
      <c r="L227" s="33"/>
      <c r="M227" s="33" t="s">
        <v>63</v>
      </c>
      <c r="N227" s="89">
        <f t="shared" si="4"/>
        <v>3750</v>
      </c>
      <c r="O227" s="4" t="s">
        <v>136</v>
      </c>
      <c r="P227" s="260" t="s">
        <v>814</v>
      </c>
      <c r="Q227" s="4" t="s">
        <v>722</v>
      </c>
      <c r="R227" s="4" t="s">
        <v>202</v>
      </c>
      <c r="T227" s="278" t="s">
        <v>847</v>
      </c>
    </row>
    <row r="228" ht="15" customHeight="1">
      <c r="C228" s="111" t="s">
        <v>848</v>
      </c>
      <c r="D228" s="204" t="s">
        <v>849</v>
      </c>
      <c r="E228" s="33"/>
      <c r="F228" s="170">
        <v>0</v>
      </c>
      <c r="G228" s="105">
        <v>650</v>
      </c>
      <c r="H228" s="33"/>
      <c r="I228" s="33"/>
      <c r="J228" s="34"/>
      <c r="K228" s="45"/>
      <c r="L228" s="33"/>
      <c r="M228" s="33" t="s">
        <v>63</v>
      </c>
      <c r="N228" s="89">
        <f t="shared" si="4"/>
        <v>0</v>
      </c>
      <c r="O228" s="4" t="s">
        <v>136</v>
      </c>
      <c r="P228" s="260" t="s">
        <v>814</v>
      </c>
      <c r="Q228" s="4" t="s">
        <v>722</v>
      </c>
      <c r="R228" s="4" t="s">
        <v>850</v>
      </c>
      <c r="T228" s="278" t="s">
        <v>851</v>
      </c>
    </row>
    <row r="229" ht="15" customHeight="1">
      <c r="C229" s="111" t="s">
        <v>852</v>
      </c>
      <c r="D229" s="204" t="s">
        <v>853</v>
      </c>
      <c r="E229" s="33"/>
      <c r="F229" s="170">
        <v>3</v>
      </c>
      <c r="G229" s="105">
        <v>800</v>
      </c>
      <c r="H229" s="33"/>
      <c r="I229" s="33"/>
      <c r="J229" s="34"/>
      <c r="K229" s="45"/>
      <c r="L229" s="33"/>
      <c r="M229" s="33" t="s">
        <v>63</v>
      </c>
      <c r="N229" s="89">
        <f t="shared" si="4"/>
        <v>2400</v>
      </c>
      <c r="O229" s="4" t="s">
        <v>136</v>
      </c>
      <c r="P229" s="260" t="s">
        <v>814</v>
      </c>
      <c r="Q229" s="4" t="s">
        <v>722</v>
      </c>
      <c r="R229" s="4" t="s">
        <v>66</v>
      </c>
      <c r="T229" s="278" t="s">
        <v>854</v>
      </c>
    </row>
    <row r="230" ht="15" customHeight="1">
      <c r="C230" s="111" t="s">
        <v>855</v>
      </c>
      <c r="D230" s="204" t="s">
        <v>856</v>
      </c>
      <c r="E230" s="33"/>
      <c r="F230" s="170">
        <v>0</v>
      </c>
      <c r="G230" s="105">
        <v>700</v>
      </c>
      <c r="H230" s="33"/>
      <c r="I230" s="33"/>
      <c r="J230" s="34"/>
      <c r="K230" s="45"/>
      <c r="L230" s="33"/>
      <c r="M230" s="33" t="s">
        <v>63</v>
      </c>
      <c r="N230" s="89">
        <f t="shared" si="4"/>
        <v>0</v>
      </c>
      <c r="O230" s="4" t="s">
        <v>136</v>
      </c>
      <c r="P230" s="260" t="s">
        <v>814</v>
      </c>
      <c r="Q230" s="4" t="s">
        <v>722</v>
      </c>
      <c r="R230" s="4" t="s">
        <v>66</v>
      </c>
      <c r="T230" s="278" t="s">
        <v>857</v>
      </c>
    </row>
    <row r="231" ht="15" customHeight="1">
      <c r="C231" s="111" t="s">
        <v>858</v>
      </c>
      <c r="D231" s="204" t="s">
        <v>859</v>
      </c>
      <c r="E231" s="33"/>
      <c r="F231" s="170">
        <v>0</v>
      </c>
      <c r="G231" s="105">
        <v>650</v>
      </c>
      <c r="H231" s="33"/>
      <c r="I231" s="33"/>
      <c r="J231" s="34"/>
      <c r="K231" s="45"/>
      <c r="L231" s="33"/>
      <c r="M231" s="33" t="s">
        <v>63</v>
      </c>
      <c r="N231" s="89">
        <f ref="N231:N301" t="shared" si="5">F231*G231</f>
        <v>0</v>
      </c>
      <c r="O231" s="4" t="s">
        <v>136</v>
      </c>
      <c r="P231" s="260" t="s">
        <v>814</v>
      </c>
      <c r="Q231" s="4" t="s">
        <v>722</v>
      </c>
      <c r="R231" s="4" t="s">
        <v>182</v>
      </c>
      <c r="T231" s="278" t="s">
        <v>860</v>
      </c>
    </row>
    <row r="232" ht="15" customHeight="1">
      <c r="C232" s="111" t="s">
        <v>861</v>
      </c>
      <c r="D232" s="204" t="s">
        <v>862</v>
      </c>
      <c r="E232" s="33"/>
      <c r="F232" s="170">
        <v>1</v>
      </c>
      <c r="G232" s="105">
        <v>650</v>
      </c>
      <c r="H232" s="33"/>
      <c r="I232" s="33"/>
      <c r="J232" s="34"/>
      <c r="K232" s="45"/>
      <c r="L232" s="33"/>
      <c r="M232" s="33" t="s">
        <v>63</v>
      </c>
      <c r="N232" s="89">
        <f t="shared" si="5"/>
        <v>650</v>
      </c>
      <c r="O232" s="4" t="s">
        <v>136</v>
      </c>
      <c r="P232" s="260" t="s">
        <v>814</v>
      </c>
      <c r="Q232" s="4" t="s">
        <v>722</v>
      </c>
      <c r="R232" s="4" t="s">
        <v>182</v>
      </c>
      <c r="T232" s="278" t="s">
        <v>863</v>
      </c>
    </row>
    <row r="233" ht="15" customHeight="1">
      <c r="C233" s="111" t="s">
        <v>864</v>
      </c>
      <c r="D233" s="204" t="s">
        <v>865</v>
      </c>
      <c r="E233" s="33"/>
      <c r="F233" s="170">
        <v>2</v>
      </c>
      <c r="G233" s="105">
        <v>900</v>
      </c>
      <c r="H233" s="33"/>
      <c r="I233" s="33"/>
      <c r="J233" s="34"/>
      <c r="K233" s="45"/>
      <c r="L233" s="33"/>
      <c r="M233" s="33" t="s">
        <v>63</v>
      </c>
      <c r="N233" s="89">
        <f t="shared" si="5"/>
        <v>1800</v>
      </c>
      <c r="O233" s="4" t="s">
        <v>136</v>
      </c>
      <c r="P233" s="260" t="s">
        <v>814</v>
      </c>
      <c r="Q233" s="4" t="s">
        <v>722</v>
      </c>
      <c r="R233" s="4" t="s">
        <v>139</v>
      </c>
      <c r="T233" s="278" t="s">
        <v>866</v>
      </c>
    </row>
    <row r="234" ht="15" customHeight="1">
      <c r="C234" s="111" t="s">
        <v>867</v>
      </c>
      <c r="D234" s="204" t="s">
        <v>868</v>
      </c>
      <c r="E234" s="33"/>
      <c r="F234" s="170">
        <v>0</v>
      </c>
      <c r="G234" s="105">
        <v>950</v>
      </c>
      <c r="H234" s="33"/>
      <c r="I234" s="33"/>
      <c r="J234" s="34"/>
      <c r="K234" s="45"/>
      <c r="L234" s="33"/>
      <c r="M234" s="33" t="s">
        <v>63</v>
      </c>
      <c r="N234" s="89">
        <f t="shared" si="5"/>
        <v>0</v>
      </c>
      <c r="O234" s="4" t="s">
        <v>136</v>
      </c>
      <c r="P234" s="260" t="s">
        <v>814</v>
      </c>
      <c r="Q234" s="4" t="s">
        <v>722</v>
      </c>
      <c r="R234" s="4" t="s">
        <v>818</v>
      </c>
      <c r="T234" s="278" t="s">
        <v>869</v>
      </c>
    </row>
    <row r="235" ht="15" customHeight="1">
      <c r="C235" s="110" t="s">
        <v>870</v>
      </c>
      <c r="D235" s="204" t="s">
        <v>871</v>
      </c>
      <c r="E235" s="33"/>
      <c r="F235" s="170">
        <v>0</v>
      </c>
      <c r="G235" s="105">
        <v>650</v>
      </c>
      <c r="H235" s="33"/>
      <c r="I235" s="33"/>
      <c r="J235" s="34"/>
      <c r="K235" s="45"/>
      <c r="L235" s="33"/>
      <c r="M235" s="33" t="s">
        <v>63</v>
      </c>
      <c r="N235" s="89">
        <f t="shared" si="5"/>
        <v>0</v>
      </c>
      <c r="O235" s="4" t="s">
        <v>136</v>
      </c>
      <c r="P235" s="260" t="s">
        <v>814</v>
      </c>
      <c r="Q235" s="4" t="s">
        <v>722</v>
      </c>
      <c r="R235" s="4" t="s">
        <v>469</v>
      </c>
      <c r="T235" s="278" t="s">
        <v>872</v>
      </c>
    </row>
    <row r="236" ht="15" customHeight="1">
      <c r="C236" s="112" t="s">
        <v>873</v>
      </c>
      <c r="D236" s="204" t="s">
        <v>874</v>
      </c>
      <c r="E236" s="33"/>
      <c r="F236" s="170">
        <v>2</v>
      </c>
      <c r="G236" s="105">
        <v>750</v>
      </c>
      <c r="H236" s="33"/>
      <c r="I236" s="33"/>
      <c r="J236" s="34"/>
      <c r="K236" s="45"/>
      <c r="L236" s="33"/>
      <c r="M236" s="33" t="s">
        <v>63</v>
      </c>
      <c r="N236" s="89">
        <f t="shared" si="5"/>
        <v>1500</v>
      </c>
      <c r="O236" s="4" t="s">
        <v>136</v>
      </c>
      <c r="P236" s="260" t="s">
        <v>814</v>
      </c>
      <c r="Q236" s="4" t="s">
        <v>722</v>
      </c>
      <c r="R236" s="4" t="s">
        <v>461</v>
      </c>
      <c r="T236" s="278" t="s">
        <v>875</v>
      </c>
    </row>
    <row r="237" ht="15" customHeight="1">
      <c r="C237" s="112" t="s">
        <v>876</v>
      </c>
      <c r="D237" s="204" t="s">
        <v>877</v>
      </c>
      <c r="E237" s="33"/>
      <c r="F237" s="170">
        <v>0</v>
      </c>
      <c r="G237" s="105">
        <v>700</v>
      </c>
      <c r="H237" s="33"/>
      <c r="I237" s="33"/>
      <c r="J237" s="34"/>
      <c r="K237" s="45"/>
      <c r="L237" s="33"/>
      <c r="M237" s="33" t="s">
        <v>63</v>
      </c>
      <c r="N237" s="89">
        <f t="shared" si="5"/>
        <v>0</v>
      </c>
      <c r="O237" s="4" t="s">
        <v>136</v>
      </c>
      <c r="P237" s="260" t="s">
        <v>814</v>
      </c>
      <c r="Q237" s="4" t="s">
        <v>722</v>
      </c>
      <c r="R237" s="4" t="s">
        <v>461</v>
      </c>
      <c r="T237" s="278" t="s">
        <v>878</v>
      </c>
    </row>
    <row r="238" ht="15" customHeight="1">
      <c r="C238" s="112" t="s">
        <v>879</v>
      </c>
      <c r="D238" s="204" t="s">
        <v>880</v>
      </c>
      <c r="E238" s="33"/>
      <c r="F238" s="170">
        <v>2</v>
      </c>
      <c r="G238" s="105">
        <v>700</v>
      </c>
      <c r="H238" s="33"/>
      <c r="I238" s="33"/>
      <c r="J238" s="34"/>
      <c r="K238" s="45"/>
      <c r="L238" s="33"/>
      <c r="M238" s="33" t="s">
        <v>63</v>
      </c>
      <c r="N238" s="89">
        <f ref="N238:N243" t="shared" si="6">F238*G238</f>
        <v>1400</v>
      </c>
      <c r="O238" s="4" t="s">
        <v>136</v>
      </c>
      <c r="P238" s="260" t="s">
        <v>814</v>
      </c>
      <c r="Q238" s="4" t="s">
        <v>722</v>
      </c>
      <c r="R238" s="4" t="s">
        <v>457</v>
      </c>
      <c r="T238" s="278" t="s">
        <v>881</v>
      </c>
    </row>
    <row r="239" ht="15" customHeight="1">
      <c r="C239" s="112" t="s">
        <v>882</v>
      </c>
      <c r="D239" s="204" t="s">
        <v>883</v>
      </c>
      <c r="E239" s="33"/>
      <c r="F239" s="170">
        <v>4</v>
      </c>
      <c r="G239" s="105">
        <v>850</v>
      </c>
      <c r="H239" s="33"/>
      <c r="I239" s="33"/>
      <c r="J239" s="34"/>
      <c r="K239" s="45"/>
      <c r="L239" s="33"/>
      <c r="M239" s="33" t="s">
        <v>63</v>
      </c>
      <c r="N239" s="89">
        <f t="shared" si="6"/>
        <v>3400</v>
      </c>
      <c r="O239" s="4" t="s">
        <v>136</v>
      </c>
      <c r="P239" s="260" t="s">
        <v>814</v>
      </c>
      <c r="Q239" s="4" t="s">
        <v>722</v>
      </c>
      <c r="R239" s="4" t="s">
        <v>244</v>
      </c>
      <c r="T239" s="278" t="s">
        <v>884</v>
      </c>
    </row>
    <row r="240" ht="15" customHeight="1">
      <c r="C240" s="112" t="s">
        <v>885</v>
      </c>
      <c r="D240" s="204" t="s">
        <v>886</v>
      </c>
      <c r="E240" s="33"/>
      <c r="F240" s="170">
        <v>0</v>
      </c>
      <c r="G240" s="105">
        <v>500</v>
      </c>
      <c r="H240" s="33"/>
      <c r="I240" s="33"/>
      <c r="J240" s="34"/>
      <c r="K240" s="45"/>
      <c r="L240" s="33"/>
      <c r="M240" s="33" t="s">
        <v>63</v>
      </c>
      <c r="N240" s="89">
        <f t="shared" si="6"/>
        <v>0</v>
      </c>
      <c r="O240" s="4" t="s">
        <v>136</v>
      </c>
      <c r="P240" s="260" t="s">
        <v>814</v>
      </c>
      <c r="Q240" s="4" t="s">
        <v>722</v>
      </c>
      <c r="R240" s="4" t="s">
        <v>887</v>
      </c>
      <c r="T240" s="278" t="s">
        <v>888</v>
      </c>
    </row>
    <row r="241" ht="15" customHeight="1">
      <c r="C241" s="112" t="s">
        <v>889</v>
      </c>
      <c r="D241" s="204" t="s">
        <v>890</v>
      </c>
      <c r="E241" s="33"/>
      <c r="F241" s="170">
        <v>0</v>
      </c>
      <c r="G241" s="105">
        <v>500</v>
      </c>
      <c r="H241" s="33"/>
      <c r="I241" s="33"/>
      <c r="J241" s="34"/>
      <c r="K241" s="45"/>
      <c r="L241" s="33"/>
      <c r="M241" s="33" t="s">
        <v>63</v>
      </c>
      <c r="N241" s="89">
        <f t="shared" si="6"/>
        <v>0</v>
      </c>
      <c r="O241" s="4" t="s">
        <v>136</v>
      </c>
      <c r="P241" s="260" t="s">
        <v>814</v>
      </c>
      <c r="Q241" s="4" t="s">
        <v>722</v>
      </c>
      <c r="R241" s="4" t="s">
        <v>891</v>
      </c>
      <c r="T241" s="278" t="s">
        <v>892</v>
      </c>
    </row>
    <row r="242" ht="15" customHeight="1">
      <c r="C242" s="110" t="s">
        <v>893</v>
      </c>
      <c r="D242" s="204" t="s">
        <v>894</v>
      </c>
      <c r="E242" s="33"/>
      <c r="F242" s="170">
        <v>0</v>
      </c>
      <c r="G242" s="38">
        <v>550</v>
      </c>
      <c r="H242" s="33"/>
      <c r="I242" s="33"/>
      <c r="J242" s="34"/>
      <c r="K242" s="45"/>
      <c r="L242" s="33"/>
      <c r="M242" s="33" t="s">
        <v>63</v>
      </c>
      <c r="N242" s="89">
        <f t="shared" si="6"/>
        <v>0</v>
      </c>
      <c r="O242" s="4" t="s">
        <v>332</v>
      </c>
      <c r="P242" s="260" t="s">
        <v>814</v>
      </c>
      <c r="Q242" s="4" t="s">
        <v>722</v>
      </c>
      <c r="R242" s="4" t="s">
        <v>493</v>
      </c>
      <c r="T242" s="278" t="s">
        <v>895</v>
      </c>
    </row>
    <row r="243" ht="15" customHeight="1">
      <c r="C243" s="110" t="s">
        <v>896</v>
      </c>
      <c r="D243" s="204" t="s">
        <v>897</v>
      </c>
      <c r="E243" s="33"/>
      <c r="F243" s="170">
        <v>1</v>
      </c>
      <c r="G243" s="38">
        <v>1450</v>
      </c>
      <c r="H243" s="33"/>
      <c r="I243" s="33"/>
      <c r="J243" s="34"/>
      <c r="K243" s="45"/>
      <c r="L243" s="33"/>
      <c r="M243" s="33" t="s">
        <v>63</v>
      </c>
      <c r="N243" s="89">
        <f t="shared" si="6"/>
        <v>1450</v>
      </c>
      <c r="O243" s="4" t="s">
        <v>703</v>
      </c>
      <c r="P243" s="260" t="s">
        <v>814</v>
      </c>
      <c r="Q243" s="4" t="s">
        <v>722</v>
      </c>
      <c r="R243" s="4" t="s">
        <v>244</v>
      </c>
      <c r="T243" s="278" t="s">
        <v>898</v>
      </c>
    </row>
    <row r="244" ht="15" customHeight="1">
      <c r="C244" s="110" t="s">
        <v>899</v>
      </c>
      <c r="D244" s="204" t="s">
        <v>900</v>
      </c>
      <c r="E244" s="33"/>
      <c r="F244" s="170">
        <v>0</v>
      </c>
      <c r="G244" s="38">
        <v>700</v>
      </c>
      <c r="H244" s="33"/>
      <c r="I244" s="33"/>
      <c r="J244" s="34"/>
      <c r="K244" s="45"/>
      <c r="L244" s="33"/>
      <c r="M244" s="33" t="s">
        <v>345</v>
      </c>
      <c r="N244" s="89">
        <f t="shared" si="5"/>
        <v>0</v>
      </c>
      <c r="O244" s="4" t="s">
        <v>342</v>
      </c>
      <c r="P244" s="260" t="s">
        <v>814</v>
      </c>
      <c r="Q244" s="4" t="s">
        <v>722</v>
      </c>
      <c r="R244" s="4" t="s">
        <v>139</v>
      </c>
      <c r="T244" s="278" t="s">
        <v>901</v>
      </c>
    </row>
    <row r="245" ht="15" customHeight="1">
      <c r="C245" s="110" t="s">
        <v>902</v>
      </c>
      <c r="D245" s="204" t="s">
        <v>903</v>
      </c>
      <c r="E245" s="33"/>
      <c r="F245" s="170">
        <v>0</v>
      </c>
      <c r="G245" s="38">
        <v>650</v>
      </c>
      <c r="H245" s="33"/>
      <c r="I245" s="33"/>
      <c r="J245" s="34"/>
      <c r="K245" s="45"/>
      <c r="L245" s="33"/>
      <c r="M245" s="33" t="s">
        <v>345</v>
      </c>
      <c r="N245" s="89">
        <f t="shared" si="5"/>
        <v>0</v>
      </c>
      <c r="O245" s="4" t="s">
        <v>342</v>
      </c>
      <c r="P245" s="260" t="s">
        <v>814</v>
      </c>
      <c r="Q245" s="4" t="s">
        <v>722</v>
      </c>
      <c r="R245" s="4" t="s">
        <v>139</v>
      </c>
      <c r="T245" s="278" t="s">
        <v>904</v>
      </c>
    </row>
    <row r="246" ht="15" customHeight="1">
      <c r="C246" s="110" t="s">
        <v>905</v>
      </c>
      <c r="D246" s="204" t="s">
        <v>906</v>
      </c>
      <c r="E246" s="33"/>
      <c r="F246" s="170">
        <v>2</v>
      </c>
      <c r="G246" s="38">
        <v>950</v>
      </c>
      <c r="H246" s="33"/>
      <c r="I246" s="33"/>
      <c r="J246" s="34"/>
      <c r="K246" s="45"/>
      <c r="L246" s="33"/>
      <c r="M246" s="33" t="s">
        <v>345</v>
      </c>
      <c r="N246" s="89">
        <f>F246*G246</f>
        <v>1900</v>
      </c>
      <c r="O246" s="4" t="s">
        <v>342</v>
      </c>
      <c r="P246" s="260" t="s">
        <v>814</v>
      </c>
      <c r="Q246" s="4" t="s">
        <v>722</v>
      </c>
      <c r="R246" s="4" t="s">
        <v>139</v>
      </c>
      <c r="T246" s="278" t="s">
        <v>907</v>
      </c>
    </row>
    <row r="247" ht="15" customHeight="1">
      <c r="C247" s="110" t="s">
        <v>908</v>
      </c>
      <c r="D247" s="204" t="s">
        <v>909</v>
      </c>
      <c r="E247" s="33"/>
      <c r="F247" s="170">
        <v>5</v>
      </c>
      <c r="G247" s="38">
        <v>850</v>
      </c>
      <c r="H247" s="33"/>
      <c r="I247" s="33"/>
      <c r="J247" s="34"/>
      <c r="K247" s="45"/>
      <c r="L247" s="33"/>
      <c r="M247" s="33" t="s">
        <v>345</v>
      </c>
      <c r="N247" s="89">
        <f t="shared" si="5"/>
        <v>4250</v>
      </c>
      <c r="O247" s="4" t="s">
        <v>342</v>
      </c>
      <c r="P247" s="260" t="s">
        <v>814</v>
      </c>
      <c r="Q247" s="4" t="s">
        <v>722</v>
      </c>
      <c r="R247" s="4" t="s">
        <v>352</v>
      </c>
      <c r="T247" s="278" t="s">
        <v>910</v>
      </c>
    </row>
    <row r="248" ht="15" customHeight="1">
      <c r="C248" s="110" t="s">
        <v>911</v>
      </c>
      <c r="D248" s="204" t="s">
        <v>912</v>
      </c>
      <c r="E248" s="33"/>
      <c r="F248" s="170">
        <v>0</v>
      </c>
      <c r="G248" s="38">
        <v>800</v>
      </c>
      <c r="H248" s="33"/>
      <c r="I248" s="33"/>
      <c r="J248" s="34"/>
      <c r="K248" s="45"/>
      <c r="L248" s="33"/>
      <c r="M248" s="33" t="s">
        <v>345</v>
      </c>
      <c r="N248" s="89">
        <f t="shared" si="5"/>
        <v>0</v>
      </c>
      <c r="O248" s="4" t="s">
        <v>342</v>
      </c>
      <c r="P248" s="260" t="s">
        <v>814</v>
      </c>
      <c r="Q248" s="4" t="s">
        <v>722</v>
      </c>
      <c r="R248" s="4" t="s">
        <v>352</v>
      </c>
      <c r="T248" s="278" t="s">
        <v>913</v>
      </c>
    </row>
    <row r="249" ht="15" customHeight="1">
      <c r="C249" s="110" t="s">
        <v>914</v>
      </c>
      <c r="D249" s="204" t="s">
        <v>915</v>
      </c>
      <c r="E249" s="33"/>
      <c r="F249" s="170">
        <v>1</v>
      </c>
      <c r="G249" s="38">
        <v>2500</v>
      </c>
      <c r="H249" s="33"/>
      <c r="I249" s="33"/>
      <c r="J249" s="34"/>
      <c r="K249" s="45"/>
      <c r="L249" s="33"/>
      <c r="M249" s="33" t="s">
        <v>345</v>
      </c>
      <c r="N249" s="89">
        <f>F249*G249</f>
        <v>2500</v>
      </c>
      <c r="O249" s="4" t="s">
        <v>342</v>
      </c>
      <c r="P249" s="260" t="s">
        <v>814</v>
      </c>
      <c r="Q249" s="4" t="s">
        <v>722</v>
      </c>
      <c r="R249" s="4" t="s">
        <v>139</v>
      </c>
      <c r="T249" s="278" t="s">
        <v>916</v>
      </c>
    </row>
    <row r="250" ht="15" customHeight="1">
      <c r="C250" s="112" t="s">
        <v>917</v>
      </c>
      <c r="D250" s="204" t="s">
        <v>918</v>
      </c>
      <c r="E250" s="33"/>
      <c r="F250" s="170">
        <v>0</v>
      </c>
      <c r="G250" s="38">
        <v>600</v>
      </c>
      <c r="H250" s="33"/>
      <c r="I250" s="33"/>
      <c r="J250" s="34"/>
      <c r="K250" s="45"/>
      <c r="L250" s="33"/>
      <c r="M250" s="33" t="s">
        <v>345</v>
      </c>
      <c r="N250" s="89">
        <f>F250*G250</f>
        <v>0</v>
      </c>
      <c r="O250" s="4" t="s">
        <v>342</v>
      </c>
      <c r="P250" s="260" t="s">
        <v>814</v>
      </c>
      <c r="Q250" s="4" t="s">
        <v>722</v>
      </c>
      <c r="R250" s="4" t="s">
        <v>139</v>
      </c>
      <c r="T250" s="278" t="s">
        <v>919</v>
      </c>
    </row>
    <row r="251" ht="15" customHeight="1">
      <c r="C251" s="110" t="s">
        <v>920</v>
      </c>
      <c r="D251" s="204" t="s">
        <v>921</v>
      </c>
      <c r="E251" s="33"/>
      <c r="F251" s="170">
        <v>0</v>
      </c>
      <c r="G251" s="38">
        <v>1350</v>
      </c>
      <c r="H251" s="33"/>
      <c r="I251" s="33"/>
      <c r="J251" s="34"/>
      <c r="K251" s="45"/>
      <c r="L251" s="33"/>
      <c r="M251" s="33" t="s">
        <v>345</v>
      </c>
      <c r="N251" s="89">
        <f t="shared" si="5"/>
        <v>0</v>
      </c>
      <c r="O251" s="4" t="s">
        <v>922</v>
      </c>
      <c r="P251" s="260" t="s">
        <v>814</v>
      </c>
      <c r="Q251" s="4" t="s">
        <v>722</v>
      </c>
      <c r="R251" s="4" t="s">
        <v>923</v>
      </c>
      <c r="T251" s="278" t="s">
        <v>924</v>
      </c>
    </row>
    <row r="252" ht="15" customHeight="1">
      <c r="C252" s="110" t="s">
        <v>925</v>
      </c>
      <c r="D252" s="204" t="s">
        <v>926</v>
      </c>
      <c r="E252" s="33"/>
      <c r="F252" s="170">
        <v>0</v>
      </c>
      <c r="G252" s="35">
        <v>1650</v>
      </c>
      <c r="H252" s="33"/>
      <c r="I252" s="33"/>
      <c r="J252" s="34"/>
      <c r="K252" s="45"/>
      <c r="L252" s="33"/>
      <c r="M252" s="33" t="s">
        <v>63</v>
      </c>
      <c r="N252" s="89">
        <f t="shared" si="5"/>
        <v>0</v>
      </c>
      <c r="O252" s="4" t="s">
        <v>927</v>
      </c>
      <c r="P252" s="260" t="s">
        <v>814</v>
      </c>
      <c r="Q252" s="4" t="s">
        <v>722</v>
      </c>
      <c r="R252" s="4" t="s">
        <v>818</v>
      </c>
      <c r="T252" s="278" t="s">
        <v>928</v>
      </c>
    </row>
    <row r="253" ht="15" customHeight="1">
      <c r="C253" s="110" t="s">
        <v>929</v>
      </c>
      <c r="D253" s="204" t="s">
        <v>930</v>
      </c>
      <c r="E253" s="33"/>
      <c r="F253" s="170">
        <v>0</v>
      </c>
      <c r="G253" s="38">
        <v>650</v>
      </c>
      <c r="H253" s="33"/>
      <c r="I253" s="33"/>
      <c r="J253" s="34"/>
      <c r="K253" s="45"/>
      <c r="L253" s="33"/>
      <c r="M253" s="33" t="s">
        <v>63</v>
      </c>
      <c r="N253" s="89">
        <f t="shared" si="5"/>
        <v>0</v>
      </c>
      <c r="O253" s="4" t="s">
        <v>931</v>
      </c>
      <c r="P253" s="260" t="s">
        <v>814</v>
      </c>
      <c r="Q253" s="4" t="s">
        <v>722</v>
      </c>
      <c r="R253" s="4" t="s">
        <v>277</v>
      </c>
      <c r="T253" s="278" t="s">
        <v>932</v>
      </c>
    </row>
    <row r="254" ht="15" customHeight="1">
      <c r="C254" s="110" t="s">
        <v>933</v>
      </c>
      <c r="D254" s="204" t="s">
        <v>934</v>
      </c>
      <c r="E254" s="33"/>
      <c r="F254" s="170">
        <v>0</v>
      </c>
      <c r="G254" s="38">
        <v>1000</v>
      </c>
      <c r="H254" s="33"/>
      <c r="I254" s="33"/>
      <c r="J254" s="34"/>
      <c r="K254" s="45"/>
      <c r="L254" s="33"/>
      <c r="M254" s="33" t="s">
        <v>63</v>
      </c>
      <c r="N254" s="89">
        <f t="shared" si="5"/>
        <v>0</v>
      </c>
      <c r="O254" s="4" t="s">
        <v>931</v>
      </c>
      <c r="P254" s="260" t="s">
        <v>814</v>
      </c>
      <c r="Q254" s="4" t="s">
        <v>722</v>
      </c>
      <c r="R254" s="4" t="s">
        <v>277</v>
      </c>
      <c r="T254" s="278" t="s">
        <v>935</v>
      </c>
    </row>
    <row r="255" ht="15" customHeight="1">
      <c r="C255" s="110" t="s">
        <v>936</v>
      </c>
      <c r="D255" s="204" t="s">
        <v>937</v>
      </c>
      <c r="E255" s="33"/>
      <c r="F255" s="170">
        <v>4</v>
      </c>
      <c r="G255" s="38">
        <v>500</v>
      </c>
      <c r="H255" s="33"/>
      <c r="I255" s="33"/>
      <c r="J255" s="34"/>
      <c r="K255" s="45"/>
      <c r="L255" s="33"/>
      <c r="M255" s="33" t="s">
        <v>63</v>
      </c>
      <c r="N255" s="89">
        <f t="shared" si="5"/>
        <v>2000</v>
      </c>
      <c r="O255" s="4" t="s">
        <v>938</v>
      </c>
      <c r="P255" s="260" t="s">
        <v>814</v>
      </c>
      <c r="Q255" s="4" t="s">
        <v>722</v>
      </c>
      <c r="R255" s="4" t="s">
        <v>939</v>
      </c>
      <c r="T255" s="278" t="s">
        <v>940</v>
      </c>
    </row>
    <row r="256" ht="15" customHeight="1">
      <c r="C256" s="110" t="s">
        <v>941</v>
      </c>
      <c r="D256" s="204" t="s">
        <v>942</v>
      </c>
      <c r="E256" s="33"/>
      <c r="F256" s="170">
        <v>5</v>
      </c>
      <c r="G256" s="38">
        <v>600</v>
      </c>
      <c r="H256" s="33"/>
      <c r="I256" s="33"/>
      <c r="J256" s="34"/>
      <c r="K256" s="45"/>
      <c r="L256" s="33"/>
      <c r="M256" s="33" t="s">
        <v>63</v>
      </c>
      <c r="N256" s="89">
        <f t="shared" si="5"/>
        <v>3000</v>
      </c>
      <c r="O256" s="4" t="s">
        <v>938</v>
      </c>
      <c r="P256" s="260" t="s">
        <v>814</v>
      </c>
      <c r="Q256" s="4" t="s">
        <v>722</v>
      </c>
      <c r="R256" s="4" t="s">
        <v>939</v>
      </c>
      <c r="T256" s="278" t="s">
        <v>943</v>
      </c>
    </row>
    <row r="257" ht="15" customHeight="1">
      <c r="C257" s="112" t="s">
        <v>944</v>
      </c>
      <c r="D257" s="204" t="s">
        <v>945</v>
      </c>
      <c r="E257" s="33"/>
      <c r="F257" s="170">
        <v>3</v>
      </c>
      <c r="G257" s="35">
        <v>350</v>
      </c>
      <c r="H257" s="33"/>
      <c r="I257" s="33"/>
      <c r="J257" s="34"/>
      <c r="K257" s="45"/>
      <c r="L257" s="33"/>
      <c r="M257" s="33" t="s">
        <v>63</v>
      </c>
      <c r="N257" s="89">
        <f t="shared" si="5"/>
        <v>1050</v>
      </c>
      <c r="O257" s="4" t="s">
        <v>946</v>
      </c>
      <c r="P257" s="260" t="s">
        <v>814</v>
      </c>
      <c r="Q257" s="4" t="s">
        <v>722</v>
      </c>
      <c r="R257" s="4" t="s">
        <v>947</v>
      </c>
      <c r="T257" s="278" t="s">
        <v>948</v>
      </c>
    </row>
    <row r="258" ht="15" customHeight="1">
      <c r="C258" s="112" t="s">
        <v>949</v>
      </c>
      <c r="D258" s="204" t="s">
        <v>950</v>
      </c>
      <c r="E258" s="33"/>
      <c r="F258" s="170">
        <v>1</v>
      </c>
      <c r="G258" s="35">
        <v>1800</v>
      </c>
      <c r="H258" s="33"/>
      <c r="I258" s="33"/>
      <c r="J258" s="34"/>
      <c r="K258" s="45"/>
      <c r="L258" s="33"/>
      <c r="M258" s="33" t="s">
        <v>63</v>
      </c>
      <c r="N258" s="89">
        <f t="shared" si="5"/>
        <v>1800</v>
      </c>
      <c r="O258" s="4" t="s">
        <v>946</v>
      </c>
      <c r="P258" s="260" t="s">
        <v>814</v>
      </c>
      <c r="Q258" s="4" t="s">
        <v>722</v>
      </c>
      <c r="R258" s="4" t="s">
        <v>947</v>
      </c>
      <c r="T258" s="278" t="s">
        <v>951</v>
      </c>
    </row>
    <row r="259" ht="15" customHeight="1">
      <c r="C259" s="112" t="s">
        <v>952</v>
      </c>
      <c r="D259" s="204" t="s">
        <v>953</v>
      </c>
      <c r="E259" s="33"/>
      <c r="F259" s="170">
        <v>0</v>
      </c>
      <c r="G259" s="35">
        <v>1700</v>
      </c>
      <c r="H259" s="33"/>
      <c r="I259" s="33"/>
      <c r="J259" s="34"/>
      <c r="K259" s="45"/>
      <c r="L259" s="33"/>
      <c r="M259" s="33" t="s">
        <v>407</v>
      </c>
      <c r="N259" s="89">
        <f t="shared" si="5"/>
        <v>0</v>
      </c>
      <c r="O259" s="4" t="s">
        <v>408</v>
      </c>
      <c r="P259" s="260" t="s">
        <v>814</v>
      </c>
      <c r="Q259" s="4" t="s">
        <v>722</v>
      </c>
      <c r="R259" s="4" t="s">
        <v>352</v>
      </c>
      <c r="T259" s="278" t="s">
        <v>954</v>
      </c>
    </row>
    <row r="260" ht="15" customHeight="1">
      <c r="C260" s="114" t="s">
        <v>955</v>
      </c>
      <c r="D260" s="204" t="s">
        <v>956</v>
      </c>
      <c r="E260" s="33"/>
      <c r="F260" s="170">
        <v>2</v>
      </c>
      <c r="G260" s="38">
        <v>2400</v>
      </c>
      <c r="H260" s="33"/>
      <c r="I260" s="33"/>
      <c r="J260" s="34"/>
      <c r="K260" s="45"/>
      <c r="L260" s="33"/>
      <c r="M260" s="33" t="s">
        <v>407</v>
      </c>
      <c r="N260" s="89">
        <f t="shared" si="5"/>
        <v>4800</v>
      </c>
      <c r="O260" s="4" t="s">
        <v>408</v>
      </c>
      <c r="P260" s="260" t="s">
        <v>814</v>
      </c>
      <c r="Q260" s="4" t="s">
        <v>722</v>
      </c>
      <c r="R260" s="4" t="s">
        <v>352</v>
      </c>
      <c r="T260" s="278" t="s">
        <v>957</v>
      </c>
    </row>
    <row r="261" ht="15" customHeight="1">
      <c r="C261" s="114" t="s">
        <v>958</v>
      </c>
      <c r="D261" s="204" t="s">
        <v>959</v>
      </c>
      <c r="E261" s="33"/>
      <c r="F261" s="170">
        <v>6</v>
      </c>
      <c r="G261" s="38">
        <v>1100</v>
      </c>
      <c r="H261" s="33"/>
      <c r="I261" s="33"/>
      <c r="J261" s="34"/>
      <c r="K261" s="45"/>
      <c r="L261" s="33"/>
      <c r="M261" s="33" t="s">
        <v>407</v>
      </c>
      <c r="N261" s="89">
        <f t="shared" si="5"/>
        <v>6600</v>
      </c>
      <c r="O261" s="4" t="s">
        <v>408</v>
      </c>
      <c r="P261" s="260" t="s">
        <v>814</v>
      </c>
      <c r="Q261" s="4" t="s">
        <v>722</v>
      </c>
      <c r="R261" s="4" t="s">
        <v>352</v>
      </c>
      <c r="T261" s="278" t="s">
        <v>960</v>
      </c>
    </row>
    <row r="262" ht="15" customHeight="1">
      <c r="C262" s="112" t="s">
        <v>961</v>
      </c>
      <c r="D262" s="204" t="s">
        <v>962</v>
      </c>
      <c r="E262" s="33"/>
      <c r="F262" s="170">
        <v>0</v>
      </c>
      <c r="G262" s="35">
        <v>1100</v>
      </c>
      <c r="H262" s="33"/>
      <c r="I262" s="33"/>
      <c r="J262" s="34"/>
      <c r="K262" s="45"/>
      <c r="L262" s="33"/>
      <c r="M262" s="33" t="s">
        <v>407</v>
      </c>
      <c r="N262" s="89">
        <f t="shared" si="5"/>
        <v>0</v>
      </c>
      <c r="O262" s="4" t="s">
        <v>408</v>
      </c>
      <c r="P262" s="260" t="s">
        <v>814</v>
      </c>
      <c r="Q262" s="4" t="s">
        <v>722</v>
      </c>
      <c r="R262" s="4" t="s">
        <v>352</v>
      </c>
      <c r="T262" s="278" t="s">
        <v>963</v>
      </c>
    </row>
    <row r="263" ht="15" customHeight="1">
      <c r="C263" s="110" t="s">
        <v>964</v>
      </c>
      <c r="D263" s="204" t="s">
        <v>965</v>
      </c>
      <c r="E263" s="33"/>
      <c r="F263" s="170">
        <v>0</v>
      </c>
      <c r="G263" s="38">
        <v>1500</v>
      </c>
      <c r="H263" s="130"/>
      <c r="I263" s="33"/>
      <c r="J263" s="34"/>
      <c r="K263" s="45"/>
      <c r="L263" s="33"/>
      <c r="M263" s="33" t="s">
        <v>345</v>
      </c>
      <c r="N263" s="89">
        <f t="shared" si="5"/>
        <v>0</v>
      </c>
      <c r="O263" s="4" t="s">
        <v>966</v>
      </c>
      <c r="P263" s="260" t="s">
        <v>814</v>
      </c>
      <c r="Q263" s="4" t="s">
        <v>722</v>
      </c>
      <c r="R263" s="4" t="s">
        <v>66</v>
      </c>
      <c r="T263" s="278" t="s">
        <v>967</v>
      </c>
    </row>
    <row r="264" ht="15" customHeight="1">
      <c r="A264" s="163" t="s">
        <v>968</v>
      </c>
      <c r="C264" s="151" t="s">
        <v>969</v>
      </c>
      <c r="D264" s="204" t="s">
        <v>970</v>
      </c>
      <c r="E264" s="33"/>
      <c r="F264" s="170">
        <v>6</v>
      </c>
      <c r="G264" s="38">
        <v>600</v>
      </c>
      <c r="H264" s="33"/>
      <c r="I264" s="33"/>
      <c r="J264" s="34"/>
      <c r="K264" s="45"/>
      <c r="L264" s="33"/>
      <c r="M264" s="33" t="s">
        <v>63</v>
      </c>
      <c r="N264" s="89">
        <f t="shared" si="5"/>
        <v>3600</v>
      </c>
      <c r="O264" s="4" t="s">
        <v>57</v>
      </c>
      <c r="P264" s="260" t="s">
        <v>971</v>
      </c>
      <c r="Q264" s="4" t="s">
        <v>722</v>
      </c>
      <c r="R264" s="4" t="s">
        <v>818</v>
      </c>
      <c r="T264" s="278" t="s">
        <v>972</v>
      </c>
    </row>
    <row r="265" ht="15" customHeight="1">
      <c r="C265" s="149" t="s">
        <v>973</v>
      </c>
      <c r="D265" s="204" t="s">
        <v>974</v>
      </c>
      <c r="E265" s="33"/>
      <c r="F265" s="170">
        <v>3</v>
      </c>
      <c r="G265" s="38">
        <v>800</v>
      </c>
      <c r="H265" s="33"/>
      <c r="I265" s="33"/>
      <c r="J265" s="34"/>
      <c r="K265" s="45"/>
      <c r="L265" s="33"/>
      <c r="M265" s="33" t="s">
        <v>63</v>
      </c>
      <c r="N265" s="89">
        <f>F265*G265</f>
        <v>2400</v>
      </c>
      <c r="O265" s="4" t="s">
        <v>57</v>
      </c>
      <c r="P265" s="260" t="s">
        <v>971</v>
      </c>
      <c r="Q265" s="4" t="s">
        <v>722</v>
      </c>
      <c r="R265" s="4" t="s">
        <v>66</v>
      </c>
      <c r="T265" s="278" t="s">
        <v>975</v>
      </c>
    </row>
    <row r="266" ht="15" customHeight="1">
      <c r="C266" s="151" t="s">
        <v>976</v>
      </c>
      <c r="D266" s="204" t="s">
        <v>977</v>
      </c>
      <c r="E266" s="33"/>
      <c r="F266" s="170">
        <v>13</v>
      </c>
      <c r="G266" s="38">
        <v>850</v>
      </c>
      <c r="H266" s="33"/>
      <c r="I266" s="33"/>
      <c r="J266" s="34"/>
      <c r="K266" s="45"/>
      <c r="L266" s="33"/>
      <c r="M266" s="33" t="s">
        <v>345</v>
      </c>
      <c r="N266" s="89">
        <f t="shared" si="5"/>
        <v>11050</v>
      </c>
      <c r="O266" s="4" t="s">
        <v>126</v>
      </c>
      <c r="P266" s="260" t="s">
        <v>971</v>
      </c>
      <c r="Q266" s="4" t="s">
        <v>722</v>
      </c>
      <c r="R266" s="4" t="s">
        <v>978</v>
      </c>
      <c r="T266" s="278" t="s">
        <v>979</v>
      </c>
    </row>
    <row r="267" ht="15" customHeight="1">
      <c r="C267" s="151" t="s">
        <v>980</v>
      </c>
      <c r="D267" s="204" t="s">
        <v>981</v>
      </c>
      <c r="E267" s="33"/>
      <c r="F267" s="170">
        <v>0</v>
      </c>
      <c r="G267" s="38">
        <v>950</v>
      </c>
      <c r="H267" s="33"/>
      <c r="I267" s="33"/>
      <c r="J267" s="34"/>
      <c r="K267" s="45"/>
      <c r="L267" s="33"/>
      <c r="M267" s="33" t="s">
        <v>345</v>
      </c>
      <c r="N267" s="89">
        <f t="shared" si="5"/>
        <v>0</v>
      </c>
      <c r="O267" s="4" t="s">
        <v>126</v>
      </c>
      <c r="P267" s="260" t="s">
        <v>971</v>
      </c>
      <c r="Q267" s="4" t="s">
        <v>722</v>
      </c>
      <c r="R267" s="4" t="s">
        <v>139</v>
      </c>
      <c r="T267" s="278" t="s">
        <v>982</v>
      </c>
    </row>
    <row r="268" ht="15" customHeight="1">
      <c r="C268" s="151" t="s">
        <v>983</v>
      </c>
      <c r="D268" s="204" t="s">
        <v>984</v>
      </c>
      <c r="E268" s="33"/>
      <c r="F268" s="170">
        <v>4</v>
      </c>
      <c r="G268" s="38">
        <v>600</v>
      </c>
      <c r="H268" s="33"/>
      <c r="I268" s="33"/>
      <c r="J268" s="34"/>
      <c r="K268" s="45"/>
      <c r="L268" s="33"/>
      <c r="M268" s="33" t="s">
        <v>63</v>
      </c>
      <c r="N268" s="89">
        <f t="shared" si="5"/>
        <v>2400</v>
      </c>
      <c r="O268" s="4" t="s">
        <v>985</v>
      </c>
      <c r="P268" s="260" t="s">
        <v>971</v>
      </c>
      <c r="Q268" s="4" t="s">
        <v>722</v>
      </c>
      <c r="R268" s="4" t="s">
        <v>130</v>
      </c>
      <c r="T268" s="278" t="s">
        <v>986</v>
      </c>
    </row>
    <row r="269" ht="15" customHeight="1">
      <c r="C269" s="148" t="s">
        <v>987</v>
      </c>
      <c r="D269" s="204" t="s">
        <v>988</v>
      </c>
      <c r="E269" s="33"/>
      <c r="F269" s="170">
        <v>41</v>
      </c>
      <c r="G269" s="105">
        <v>650</v>
      </c>
      <c r="H269" s="33"/>
      <c r="I269" s="33"/>
      <c r="J269" s="34"/>
      <c r="K269" s="45"/>
      <c r="L269" s="33"/>
      <c r="M269" s="33" t="s">
        <v>63</v>
      </c>
      <c r="N269" s="89">
        <f t="shared" si="5"/>
        <v>26650</v>
      </c>
      <c r="O269" s="4" t="s">
        <v>136</v>
      </c>
      <c r="P269" s="260" t="s">
        <v>971</v>
      </c>
      <c r="Q269" s="4" t="s">
        <v>722</v>
      </c>
      <c r="R269" s="4" t="s">
        <v>139</v>
      </c>
      <c r="T269" s="278" t="s">
        <v>989</v>
      </c>
    </row>
    <row r="270" ht="15" customHeight="1">
      <c r="C270" s="148" t="s">
        <v>990</v>
      </c>
      <c r="D270" s="204" t="s">
        <v>991</v>
      </c>
      <c r="E270" s="33"/>
      <c r="F270" s="170">
        <v>0</v>
      </c>
      <c r="G270" s="105">
        <v>700</v>
      </c>
      <c r="H270" s="33"/>
      <c r="I270" s="33"/>
      <c r="J270" s="34"/>
      <c r="K270" s="45"/>
      <c r="L270" s="33"/>
      <c r="M270" s="33" t="s">
        <v>63</v>
      </c>
      <c r="N270" s="89">
        <f t="shared" si="5"/>
        <v>0</v>
      </c>
      <c r="O270" s="4" t="s">
        <v>136</v>
      </c>
      <c r="P270" s="260" t="s">
        <v>971</v>
      </c>
      <c r="Q270" s="4" t="s">
        <v>722</v>
      </c>
      <c r="R270" s="4" t="s">
        <v>139</v>
      </c>
      <c r="T270" s="278" t="s">
        <v>992</v>
      </c>
    </row>
    <row r="271" ht="15" customHeight="1">
      <c r="C271" s="149" t="s">
        <v>993</v>
      </c>
      <c r="D271" s="204" t="s">
        <v>994</v>
      </c>
      <c r="E271" s="33"/>
      <c r="F271" s="170">
        <v>0</v>
      </c>
      <c r="G271" s="105">
        <v>700</v>
      </c>
      <c r="H271" s="33"/>
      <c r="I271" s="33"/>
      <c r="J271" s="34"/>
      <c r="K271" s="45"/>
      <c r="L271" s="33"/>
      <c r="M271" s="33" t="s">
        <v>63</v>
      </c>
      <c r="N271" s="89">
        <f t="shared" si="5"/>
        <v>0</v>
      </c>
      <c r="O271" s="4" t="s">
        <v>136</v>
      </c>
      <c r="P271" s="260" t="s">
        <v>971</v>
      </c>
      <c r="Q271" s="4" t="s">
        <v>722</v>
      </c>
      <c r="R271" s="4" t="s">
        <v>139</v>
      </c>
      <c r="T271" s="278" t="s">
        <v>995</v>
      </c>
    </row>
    <row r="272" ht="15" customHeight="1">
      <c r="C272" s="149" t="s">
        <v>996</v>
      </c>
      <c r="D272" s="204" t="s">
        <v>997</v>
      </c>
      <c r="E272" s="33"/>
      <c r="F272" s="170">
        <v>0</v>
      </c>
      <c r="G272" s="105">
        <v>700</v>
      </c>
      <c r="H272" s="33"/>
      <c r="I272" s="33"/>
      <c r="J272" s="34"/>
      <c r="K272" s="45"/>
      <c r="L272" s="33"/>
      <c r="M272" s="33" t="s">
        <v>63</v>
      </c>
      <c r="N272" s="89">
        <f t="shared" si="5"/>
        <v>0</v>
      </c>
      <c r="O272" s="4" t="s">
        <v>136</v>
      </c>
      <c r="P272" s="260" t="s">
        <v>971</v>
      </c>
      <c r="Q272" s="4" t="s">
        <v>722</v>
      </c>
      <c r="R272" s="4" t="s">
        <v>139</v>
      </c>
      <c r="T272" s="278" t="s">
        <v>998</v>
      </c>
    </row>
    <row r="273" ht="15" customHeight="1">
      <c r="C273" s="148" t="s">
        <v>999</v>
      </c>
      <c r="D273" s="204" t="s">
        <v>1000</v>
      </c>
      <c r="E273" s="33"/>
      <c r="F273" s="170">
        <v>0</v>
      </c>
      <c r="G273" s="105">
        <v>700</v>
      </c>
      <c r="H273" s="33"/>
      <c r="I273" s="33"/>
      <c r="J273" s="34"/>
      <c r="K273" s="45"/>
      <c r="L273" s="33"/>
      <c r="M273" s="33" t="s">
        <v>63</v>
      </c>
      <c r="N273" s="89">
        <f t="shared" si="5"/>
        <v>0</v>
      </c>
      <c r="O273" s="4" t="s">
        <v>136</v>
      </c>
      <c r="P273" s="260" t="s">
        <v>971</v>
      </c>
      <c r="Q273" s="4" t="s">
        <v>722</v>
      </c>
      <c r="R273" s="4" t="s">
        <v>139</v>
      </c>
      <c r="T273" s="278" t="s">
        <v>1001</v>
      </c>
    </row>
    <row r="274" ht="15" customHeight="1">
      <c r="C274" s="148" t="s">
        <v>1002</v>
      </c>
      <c r="D274" s="204" t="s">
        <v>1003</v>
      </c>
      <c r="E274" s="33"/>
      <c r="F274" s="170">
        <v>0</v>
      </c>
      <c r="G274" s="105">
        <v>700</v>
      </c>
      <c r="H274" s="33"/>
      <c r="I274" s="33"/>
      <c r="J274" s="34"/>
      <c r="K274" s="45"/>
      <c r="L274" s="33"/>
      <c r="M274" s="33" t="s">
        <v>63</v>
      </c>
      <c r="N274" s="89">
        <f t="shared" si="5"/>
        <v>0</v>
      </c>
      <c r="O274" s="4" t="s">
        <v>136</v>
      </c>
      <c r="P274" s="260" t="s">
        <v>971</v>
      </c>
      <c r="Q274" s="4" t="s">
        <v>722</v>
      </c>
      <c r="R274" s="4" t="s">
        <v>139</v>
      </c>
      <c r="T274" s="278" t="s">
        <v>1004</v>
      </c>
    </row>
    <row r="275" ht="15" customHeight="1">
      <c r="C275" s="150" t="s">
        <v>1005</v>
      </c>
      <c r="D275" s="204" t="s">
        <v>1006</v>
      </c>
      <c r="E275" s="33"/>
      <c r="F275" s="170">
        <v>0</v>
      </c>
      <c r="G275" s="105">
        <v>700</v>
      </c>
      <c r="H275" s="33"/>
      <c r="I275" s="33"/>
      <c r="J275" s="34"/>
      <c r="K275" s="45"/>
      <c r="L275" s="33"/>
      <c r="M275" s="33" t="s">
        <v>63</v>
      </c>
      <c r="N275" s="89">
        <f t="shared" si="5"/>
        <v>0</v>
      </c>
      <c r="O275" s="4" t="s">
        <v>136</v>
      </c>
      <c r="P275" s="260" t="s">
        <v>971</v>
      </c>
      <c r="Q275" s="4" t="s">
        <v>722</v>
      </c>
      <c r="R275" s="4" t="s">
        <v>139</v>
      </c>
      <c r="T275" s="278" t="s">
        <v>1007</v>
      </c>
    </row>
    <row r="276" ht="15" customHeight="1">
      <c r="C276" s="150" t="s">
        <v>1008</v>
      </c>
      <c r="D276" s="204" t="s">
        <v>1009</v>
      </c>
      <c r="E276" s="33"/>
      <c r="F276" s="170">
        <v>0</v>
      </c>
      <c r="G276" s="105">
        <v>800</v>
      </c>
      <c r="H276" s="33"/>
      <c r="I276" s="33"/>
      <c r="J276" s="34"/>
      <c r="K276" s="45"/>
      <c r="L276" s="33"/>
      <c r="M276" s="33" t="s">
        <v>63</v>
      </c>
      <c r="N276" s="89">
        <f t="shared" si="5"/>
        <v>0</v>
      </c>
      <c r="O276" s="4" t="s">
        <v>136</v>
      </c>
      <c r="P276" s="260" t="s">
        <v>971</v>
      </c>
      <c r="Q276" s="4" t="s">
        <v>722</v>
      </c>
      <c r="R276" s="4" t="s">
        <v>139</v>
      </c>
      <c r="T276" s="278" t="s">
        <v>1010</v>
      </c>
    </row>
    <row r="277" ht="15" customHeight="1">
      <c r="C277" s="150" t="s">
        <v>1011</v>
      </c>
      <c r="D277" s="204" t="s">
        <v>1012</v>
      </c>
      <c r="E277" s="33"/>
      <c r="F277" s="170">
        <v>0</v>
      </c>
      <c r="G277" s="105">
        <v>700</v>
      </c>
      <c r="H277" s="33"/>
      <c r="I277" s="33"/>
      <c r="J277" s="34"/>
      <c r="K277" s="45"/>
      <c r="L277" s="33"/>
      <c r="M277" s="33" t="s">
        <v>63</v>
      </c>
      <c r="N277" s="89">
        <f t="shared" si="5"/>
        <v>0</v>
      </c>
      <c r="O277" s="4" t="s">
        <v>136</v>
      </c>
      <c r="P277" s="260" t="s">
        <v>971</v>
      </c>
      <c r="Q277" s="4" t="s">
        <v>722</v>
      </c>
      <c r="R277" s="4" t="s">
        <v>139</v>
      </c>
      <c r="T277" s="278" t="s">
        <v>1013</v>
      </c>
    </row>
    <row r="278" ht="15" customHeight="1">
      <c r="C278" s="150" t="s">
        <v>1014</v>
      </c>
      <c r="D278" s="204" t="s">
        <v>1015</v>
      </c>
      <c r="E278" s="33"/>
      <c r="F278" s="170">
        <v>1</v>
      </c>
      <c r="G278" s="105">
        <v>600</v>
      </c>
      <c r="H278" s="33"/>
      <c r="I278" s="33"/>
      <c r="J278" s="34"/>
      <c r="K278" s="45"/>
      <c r="L278" s="33"/>
      <c r="M278" s="33" t="s">
        <v>63</v>
      </c>
      <c r="N278" s="89">
        <f t="shared" si="5"/>
        <v>600</v>
      </c>
      <c r="O278" s="4" t="s">
        <v>136</v>
      </c>
      <c r="P278" s="260" t="s">
        <v>971</v>
      </c>
      <c r="Q278" s="4" t="s">
        <v>722</v>
      </c>
      <c r="R278" s="4" t="s">
        <v>139</v>
      </c>
      <c r="T278" s="278" t="s">
        <v>1016</v>
      </c>
    </row>
    <row r="279" ht="15" customHeight="1">
      <c r="C279" s="150" t="s">
        <v>1017</v>
      </c>
      <c r="D279" s="204" t="s">
        <v>1018</v>
      </c>
      <c r="E279" s="33"/>
      <c r="F279" s="170">
        <v>0</v>
      </c>
      <c r="G279" s="105">
        <v>600</v>
      </c>
      <c r="H279" s="33"/>
      <c r="I279" s="33"/>
      <c r="J279" s="34"/>
      <c r="K279" s="45"/>
      <c r="L279" s="33"/>
      <c r="M279" s="33" t="s">
        <v>63</v>
      </c>
      <c r="N279" s="89">
        <f>F279*G279</f>
        <v>0</v>
      </c>
      <c r="O279" s="4" t="s">
        <v>136</v>
      </c>
      <c r="P279" s="260" t="s">
        <v>971</v>
      </c>
      <c r="Q279" s="4" t="s">
        <v>722</v>
      </c>
      <c r="R279" s="4" t="s">
        <v>121</v>
      </c>
      <c r="T279" s="278" t="s">
        <v>1019</v>
      </c>
    </row>
    <row r="280" ht="15" customHeight="1">
      <c r="C280" s="150" t="s">
        <v>1020</v>
      </c>
      <c r="D280" s="204" t="s">
        <v>1021</v>
      </c>
      <c r="E280" s="33"/>
      <c r="F280" s="170">
        <v>1</v>
      </c>
      <c r="G280" s="105">
        <v>700</v>
      </c>
      <c r="H280" s="33"/>
      <c r="I280" s="33"/>
      <c r="J280" s="34"/>
      <c r="K280" s="45"/>
      <c r="L280" s="33"/>
      <c r="M280" s="33" t="s">
        <v>63</v>
      </c>
      <c r="N280" s="89">
        <f t="shared" si="5"/>
        <v>700</v>
      </c>
      <c r="O280" s="4" t="s">
        <v>136</v>
      </c>
      <c r="P280" s="260" t="s">
        <v>971</v>
      </c>
      <c r="Q280" s="4" t="s">
        <v>722</v>
      </c>
      <c r="R280" s="4" t="s">
        <v>66</v>
      </c>
      <c r="T280" s="278" t="s">
        <v>1022</v>
      </c>
    </row>
    <row r="281" ht="15" customHeight="1">
      <c r="C281" s="148" t="s">
        <v>1023</v>
      </c>
      <c r="D281" s="204" t="s">
        <v>1024</v>
      </c>
      <c r="E281" s="33"/>
      <c r="F281" s="170">
        <v>3</v>
      </c>
      <c r="G281" s="105">
        <v>700</v>
      </c>
      <c r="H281" s="33"/>
      <c r="I281" s="33"/>
      <c r="J281" s="34"/>
      <c r="K281" s="45"/>
      <c r="L281" s="33"/>
      <c r="M281" s="33" t="s">
        <v>63</v>
      </c>
      <c r="N281" s="89">
        <f t="shared" si="5"/>
        <v>2100</v>
      </c>
      <c r="O281" s="4" t="s">
        <v>136</v>
      </c>
      <c r="P281" s="260" t="s">
        <v>971</v>
      </c>
      <c r="Q281" s="4" t="s">
        <v>722</v>
      </c>
      <c r="R281" s="4" t="s">
        <v>202</v>
      </c>
      <c r="T281" s="278" t="s">
        <v>1025</v>
      </c>
    </row>
    <row r="282" ht="15" customHeight="1">
      <c r="C282" s="148" t="s">
        <v>1026</v>
      </c>
      <c r="D282" s="204" t="s">
        <v>1027</v>
      </c>
      <c r="E282" s="33"/>
      <c r="F282" s="170">
        <v>5</v>
      </c>
      <c r="G282" s="105">
        <v>700</v>
      </c>
      <c r="H282" s="33"/>
      <c r="I282" s="33"/>
      <c r="J282" s="34"/>
      <c r="K282" s="45"/>
      <c r="L282" s="33"/>
      <c r="M282" s="33" t="s">
        <v>63</v>
      </c>
      <c r="N282" s="89">
        <f t="shared" si="5"/>
        <v>3500</v>
      </c>
      <c r="O282" s="4" t="s">
        <v>136</v>
      </c>
      <c r="P282" s="260" t="s">
        <v>971</v>
      </c>
      <c r="Q282" s="4" t="s">
        <v>722</v>
      </c>
      <c r="R282" s="4" t="s">
        <v>850</v>
      </c>
      <c r="T282" s="278" t="s">
        <v>1028</v>
      </c>
    </row>
    <row r="283" ht="15" customHeight="1">
      <c r="C283" s="149" t="s">
        <v>1029</v>
      </c>
      <c r="D283" s="204" t="s">
        <v>1030</v>
      </c>
      <c r="E283" s="33"/>
      <c r="F283" s="170">
        <v>0</v>
      </c>
      <c r="G283" s="105">
        <v>700</v>
      </c>
      <c r="H283" s="33"/>
      <c r="I283" s="33"/>
      <c r="J283" s="34"/>
      <c r="K283" s="45"/>
      <c r="L283" s="33"/>
      <c r="M283" s="33" t="s">
        <v>63</v>
      </c>
      <c r="N283" s="89">
        <f t="shared" si="5"/>
        <v>0</v>
      </c>
      <c r="O283" s="4" t="s">
        <v>136</v>
      </c>
      <c r="P283" s="260" t="s">
        <v>971</v>
      </c>
      <c r="Q283" s="4" t="s">
        <v>722</v>
      </c>
      <c r="R283" s="4" t="s">
        <v>182</v>
      </c>
      <c r="T283" s="278" t="s">
        <v>1031</v>
      </c>
    </row>
    <row r="284" ht="15" customHeight="1">
      <c r="C284" s="149" t="s">
        <v>1032</v>
      </c>
      <c r="D284" s="204" t="s">
        <v>1033</v>
      </c>
      <c r="E284" s="33"/>
      <c r="F284" s="170">
        <v>1</v>
      </c>
      <c r="G284" s="105">
        <v>700</v>
      </c>
      <c r="H284" s="33"/>
      <c r="I284" s="33"/>
      <c r="J284" s="34"/>
      <c r="K284" s="45"/>
      <c r="L284" s="33"/>
      <c r="M284" s="33" t="s">
        <v>63</v>
      </c>
      <c r="N284" s="89">
        <f t="shared" si="5"/>
        <v>700</v>
      </c>
      <c r="O284" s="4" t="s">
        <v>136</v>
      </c>
      <c r="P284" s="260" t="s">
        <v>971</v>
      </c>
      <c r="Q284" s="4" t="s">
        <v>722</v>
      </c>
      <c r="R284" s="4" t="s">
        <v>182</v>
      </c>
      <c r="T284" s="278" t="s">
        <v>1034</v>
      </c>
    </row>
    <row r="285" ht="15" customHeight="1">
      <c r="C285" s="151" t="s">
        <v>1035</v>
      </c>
      <c r="D285" s="204" t="s">
        <v>1036</v>
      </c>
      <c r="E285" s="33"/>
      <c r="F285" s="170">
        <v>0</v>
      </c>
      <c r="G285" s="105">
        <v>700</v>
      </c>
      <c r="H285" s="33"/>
      <c r="I285" s="33"/>
      <c r="J285" s="34"/>
      <c r="K285" s="45"/>
      <c r="L285" s="33"/>
      <c r="M285" s="33" t="s">
        <v>63</v>
      </c>
      <c r="N285" s="89">
        <f t="shared" si="5"/>
        <v>0</v>
      </c>
      <c r="O285" s="4" t="s">
        <v>136</v>
      </c>
      <c r="P285" s="260" t="s">
        <v>971</v>
      </c>
      <c r="Q285" s="4" t="s">
        <v>722</v>
      </c>
      <c r="R285" s="4" t="s">
        <v>182</v>
      </c>
      <c r="T285" s="278" t="s">
        <v>1037</v>
      </c>
    </row>
    <row r="286" ht="15" customHeight="1">
      <c r="C286" s="151" t="s">
        <v>1038</v>
      </c>
      <c r="D286" s="204" t="s">
        <v>1039</v>
      </c>
      <c r="E286" s="33"/>
      <c r="F286" s="170">
        <v>6</v>
      </c>
      <c r="G286" s="105">
        <v>800</v>
      </c>
      <c r="H286" s="33"/>
      <c r="I286" s="33"/>
      <c r="J286" s="34"/>
      <c r="K286" s="45"/>
      <c r="L286" s="33"/>
      <c r="M286" s="33" t="s">
        <v>63</v>
      </c>
      <c r="N286" s="89">
        <f t="shared" si="5"/>
        <v>4800</v>
      </c>
      <c r="O286" s="4" t="s">
        <v>136</v>
      </c>
      <c r="P286" s="260" t="s">
        <v>971</v>
      </c>
      <c r="Q286" s="4" t="s">
        <v>722</v>
      </c>
      <c r="R286" s="4" t="s">
        <v>818</v>
      </c>
      <c r="T286" s="278" t="s">
        <v>1040</v>
      </c>
    </row>
    <row r="287" ht="15" customHeight="1">
      <c r="C287" s="152" t="s">
        <v>1041</v>
      </c>
      <c r="D287" s="204" t="s">
        <v>1042</v>
      </c>
      <c r="E287" s="33"/>
      <c r="F287" s="170">
        <v>0</v>
      </c>
      <c r="G287" s="35">
        <v>3600</v>
      </c>
      <c r="H287" s="33"/>
      <c r="I287" s="33"/>
      <c r="J287" s="34"/>
      <c r="K287" s="45"/>
      <c r="L287" s="33"/>
      <c r="M287" s="33" t="s">
        <v>63</v>
      </c>
      <c r="N287" s="89">
        <f t="shared" si="5"/>
        <v>0</v>
      </c>
      <c r="O287" s="4" t="s">
        <v>136</v>
      </c>
      <c r="P287" s="260" t="s">
        <v>971</v>
      </c>
      <c r="Q287" s="4" t="s">
        <v>722</v>
      </c>
      <c r="R287" s="4" t="s">
        <v>139</v>
      </c>
      <c r="T287" s="278" t="s">
        <v>1043</v>
      </c>
    </row>
    <row r="288" ht="15" customHeight="1">
      <c r="C288" s="152" t="s">
        <v>1044</v>
      </c>
      <c r="D288" s="204" t="s">
        <v>1045</v>
      </c>
      <c r="E288" s="33"/>
      <c r="F288" s="170">
        <v>1</v>
      </c>
      <c r="G288" s="35">
        <v>4300</v>
      </c>
      <c r="H288" s="33"/>
      <c r="I288" s="33"/>
      <c r="J288" s="34"/>
      <c r="K288" s="45"/>
      <c r="L288" s="33"/>
      <c r="M288" s="33" t="s">
        <v>63</v>
      </c>
      <c r="N288" s="89">
        <f t="shared" si="5"/>
        <v>4300</v>
      </c>
      <c r="O288" s="4" t="s">
        <v>136</v>
      </c>
      <c r="P288" s="260" t="s">
        <v>971</v>
      </c>
      <c r="Q288" s="4" t="s">
        <v>722</v>
      </c>
      <c r="R288" s="4" t="s">
        <v>139</v>
      </c>
      <c r="T288" s="278" t="s">
        <v>1043</v>
      </c>
    </row>
    <row r="289" ht="15" customHeight="1">
      <c r="C289" s="152" t="s">
        <v>1046</v>
      </c>
      <c r="D289" s="204" t="s">
        <v>1047</v>
      </c>
      <c r="E289" s="33"/>
      <c r="F289" s="170">
        <v>0</v>
      </c>
      <c r="G289" s="35">
        <v>2800</v>
      </c>
      <c r="H289" s="33"/>
      <c r="I289" s="33"/>
      <c r="J289" s="34"/>
      <c r="K289" s="45"/>
      <c r="L289" s="33"/>
      <c r="M289" s="33" t="s">
        <v>63</v>
      </c>
      <c r="N289" s="89">
        <f t="shared" si="5"/>
        <v>0</v>
      </c>
      <c r="O289" s="4" t="s">
        <v>136</v>
      </c>
      <c r="P289" s="260" t="s">
        <v>971</v>
      </c>
      <c r="Q289" s="4" t="s">
        <v>722</v>
      </c>
      <c r="R289" s="4" t="s">
        <v>121</v>
      </c>
      <c r="T289" s="278" t="s">
        <v>1048</v>
      </c>
    </row>
    <row r="290" ht="15" customHeight="1">
      <c r="C290" s="149" t="s">
        <v>1049</v>
      </c>
      <c r="D290" s="204" t="s">
        <v>1050</v>
      </c>
      <c r="E290" s="33"/>
      <c r="F290" s="170">
        <v>9</v>
      </c>
      <c r="G290" s="105">
        <v>700</v>
      </c>
      <c r="H290" s="33"/>
      <c r="I290" s="33"/>
      <c r="J290" s="34"/>
      <c r="K290" s="45"/>
      <c r="L290" s="33"/>
      <c r="M290" s="33" t="s">
        <v>63</v>
      </c>
      <c r="N290" s="89">
        <f t="shared" si="5"/>
        <v>6300</v>
      </c>
      <c r="O290" s="4" t="s">
        <v>1051</v>
      </c>
      <c r="P290" s="260" t="s">
        <v>971</v>
      </c>
      <c r="Q290" s="4" t="s">
        <v>722</v>
      </c>
      <c r="R290" s="4" t="s">
        <v>66</v>
      </c>
      <c r="T290" s="278" t="s">
        <v>1052</v>
      </c>
    </row>
    <row r="291" ht="15" customHeight="1">
      <c r="C291" s="149" t="s">
        <v>1053</v>
      </c>
      <c r="D291" s="204" t="s">
        <v>1054</v>
      </c>
      <c r="E291" s="33"/>
      <c r="F291" s="170">
        <v>2</v>
      </c>
      <c r="G291" s="105">
        <v>700</v>
      </c>
      <c r="H291" s="33"/>
      <c r="I291" s="33"/>
      <c r="J291" s="34"/>
      <c r="K291" s="45"/>
      <c r="L291" s="33"/>
      <c r="M291" s="33" t="s">
        <v>63</v>
      </c>
      <c r="N291" s="89">
        <f>F291*G291</f>
        <v>1400</v>
      </c>
      <c r="O291" s="4" t="s">
        <v>1051</v>
      </c>
      <c r="P291" s="260" t="s">
        <v>971</v>
      </c>
      <c r="Q291" s="4" t="s">
        <v>722</v>
      </c>
      <c r="R291" s="4" t="s">
        <v>286</v>
      </c>
      <c r="T291" s="278" t="s">
        <v>1055</v>
      </c>
    </row>
    <row r="292" ht="15" customHeight="1">
      <c r="C292" s="149" t="s">
        <v>1056</v>
      </c>
      <c r="D292" s="204" t="s">
        <v>1057</v>
      </c>
      <c r="E292" s="33"/>
      <c r="F292" s="170">
        <v>8</v>
      </c>
      <c r="G292" s="105">
        <v>700</v>
      </c>
      <c r="H292" s="33"/>
      <c r="I292" s="33"/>
      <c r="J292" s="34"/>
      <c r="K292" s="45"/>
      <c r="L292" s="33"/>
      <c r="M292" s="33" t="s">
        <v>63</v>
      </c>
      <c r="N292" s="89">
        <f t="shared" si="5"/>
        <v>5600</v>
      </c>
      <c r="O292" s="4" t="s">
        <v>1051</v>
      </c>
      <c r="P292" s="260" t="s">
        <v>971</v>
      </c>
      <c r="Q292" s="4" t="s">
        <v>722</v>
      </c>
      <c r="R292" s="4" t="s">
        <v>66</v>
      </c>
      <c r="T292" s="278" t="s">
        <v>1058</v>
      </c>
    </row>
    <row r="293" ht="15" customHeight="1">
      <c r="C293" s="151" t="s">
        <v>1059</v>
      </c>
      <c r="D293" s="204" t="s">
        <v>1060</v>
      </c>
      <c r="E293" s="33"/>
      <c r="F293" s="170">
        <v>0</v>
      </c>
      <c r="G293" s="105">
        <v>900</v>
      </c>
      <c r="H293" s="33"/>
      <c r="I293" s="33"/>
      <c r="J293" s="34"/>
      <c r="K293" s="45"/>
      <c r="L293" s="33"/>
      <c r="M293" s="33" t="s">
        <v>63</v>
      </c>
      <c r="N293" s="89">
        <f t="shared" si="5"/>
        <v>0</v>
      </c>
      <c r="O293" s="4" t="s">
        <v>1051</v>
      </c>
      <c r="P293" s="260" t="s">
        <v>971</v>
      </c>
      <c r="Q293" s="4" t="s">
        <v>722</v>
      </c>
      <c r="R293" s="4" t="s">
        <v>139</v>
      </c>
      <c r="T293" s="278" t="s">
        <v>1061</v>
      </c>
    </row>
    <row r="294" ht="15" customHeight="1">
      <c r="C294" s="149" t="s">
        <v>1062</v>
      </c>
      <c r="D294" s="204" t="s">
        <v>1063</v>
      </c>
      <c r="E294" s="33"/>
      <c r="F294" s="170">
        <v>3</v>
      </c>
      <c r="G294" s="105">
        <v>700</v>
      </c>
      <c r="H294" s="33"/>
      <c r="I294" s="33"/>
      <c r="J294" s="34"/>
      <c r="K294" s="45"/>
      <c r="L294" s="33"/>
      <c r="M294" s="33" t="s">
        <v>63</v>
      </c>
      <c r="N294" s="89">
        <f t="shared" si="5"/>
        <v>2100</v>
      </c>
      <c r="O294" s="4" t="s">
        <v>1051</v>
      </c>
      <c r="P294" s="260" t="s">
        <v>971</v>
      </c>
      <c r="Q294" s="4" t="s">
        <v>722</v>
      </c>
      <c r="R294" s="4" t="s">
        <v>139</v>
      </c>
      <c r="T294" s="278" t="s">
        <v>1064</v>
      </c>
    </row>
    <row r="295" ht="15" customHeight="1">
      <c r="C295" s="149" t="s">
        <v>1065</v>
      </c>
      <c r="D295" s="204" t="s">
        <v>1066</v>
      </c>
      <c r="E295" s="33"/>
      <c r="F295" s="170">
        <v>1</v>
      </c>
      <c r="G295" s="38">
        <v>600</v>
      </c>
      <c r="H295" s="33"/>
      <c r="I295" s="33"/>
      <c r="J295" s="34"/>
      <c r="K295" s="45"/>
      <c r="L295" s="33"/>
      <c r="M295" s="33" t="s">
        <v>63</v>
      </c>
      <c r="N295" s="89">
        <f t="shared" si="5"/>
        <v>600</v>
      </c>
      <c r="O295" s="4" t="s">
        <v>1051</v>
      </c>
      <c r="P295" s="260" t="s">
        <v>971</v>
      </c>
      <c r="Q295" s="4" t="s">
        <v>722</v>
      </c>
      <c r="R295" s="4" t="s">
        <v>66</v>
      </c>
      <c r="T295" s="278" t="s">
        <v>1067</v>
      </c>
    </row>
    <row r="296" ht="15" customHeight="1">
      <c r="C296" s="149" t="s">
        <v>1068</v>
      </c>
      <c r="D296" s="204" t="s">
        <v>1069</v>
      </c>
      <c r="E296" s="33"/>
      <c r="F296" s="170">
        <v>3</v>
      </c>
      <c r="G296" s="38">
        <v>1600</v>
      </c>
      <c r="H296" s="33"/>
      <c r="I296" s="33"/>
      <c r="J296" s="34"/>
      <c r="K296" s="45"/>
      <c r="L296" s="33"/>
      <c r="M296" s="33" t="s">
        <v>345</v>
      </c>
      <c r="N296" s="89">
        <f t="shared" si="5"/>
        <v>4800</v>
      </c>
      <c r="O296" s="4" t="s">
        <v>342</v>
      </c>
      <c r="P296" s="260" t="s">
        <v>971</v>
      </c>
      <c r="Q296" s="4" t="s">
        <v>722</v>
      </c>
      <c r="R296" s="4" t="s">
        <v>352</v>
      </c>
      <c r="T296" s="278" t="s">
        <v>1070</v>
      </c>
    </row>
    <row r="297" ht="15" customHeight="1">
      <c r="C297" s="149" t="s">
        <v>1071</v>
      </c>
      <c r="D297" s="204" t="s">
        <v>1072</v>
      </c>
      <c r="E297" s="33"/>
      <c r="F297" s="170">
        <v>3</v>
      </c>
      <c r="G297" s="38">
        <v>1600</v>
      </c>
      <c r="H297" s="33"/>
      <c r="I297" s="33"/>
      <c r="J297" s="34"/>
      <c r="K297" s="45"/>
      <c r="L297" s="33"/>
      <c r="M297" s="33" t="s">
        <v>345</v>
      </c>
      <c r="N297" s="89">
        <f>F297*G297</f>
        <v>4800</v>
      </c>
      <c r="O297" s="4" t="s">
        <v>342</v>
      </c>
      <c r="P297" s="260" t="s">
        <v>971</v>
      </c>
      <c r="Q297" s="4" t="s">
        <v>722</v>
      </c>
      <c r="R297" s="4" t="s">
        <v>352</v>
      </c>
      <c r="T297" s="278" t="s">
        <v>1073</v>
      </c>
    </row>
    <row r="298" ht="15" customHeight="1">
      <c r="C298" s="149" t="s">
        <v>1074</v>
      </c>
      <c r="D298" s="208" t="s">
        <v>1075</v>
      </c>
      <c r="E298" s="199"/>
      <c r="F298" s="170">
        <v>0</v>
      </c>
      <c r="G298" s="200">
        <v>750</v>
      </c>
      <c r="H298" s="199"/>
      <c r="I298" s="199"/>
      <c r="J298" s="201"/>
      <c r="K298" s="202"/>
      <c r="L298" s="199"/>
      <c r="M298" s="199" t="s">
        <v>345</v>
      </c>
      <c r="N298" s="203">
        <f>F298*G298</f>
        <v>0</v>
      </c>
      <c r="O298" s="4" t="s">
        <v>342</v>
      </c>
      <c r="P298" s="260" t="s">
        <v>971</v>
      </c>
      <c r="Q298" s="4" t="s">
        <v>722</v>
      </c>
      <c r="R298" s="4" t="s">
        <v>978</v>
      </c>
      <c r="T298" s="278" t="s">
        <v>1076</v>
      </c>
    </row>
    <row r="299" ht="15" customHeight="1">
      <c r="C299" s="149" t="s">
        <v>1077</v>
      </c>
      <c r="D299" s="204" t="s">
        <v>1078</v>
      </c>
      <c r="E299" s="33"/>
      <c r="F299" s="170">
        <v>0</v>
      </c>
      <c r="G299" s="35">
        <v>950</v>
      </c>
      <c r="H299" s="33"/>
      <c r="I299" s="33"/>
      <c r="J299" s="34"/>
      <c r="K299" s="45"/>
      <c r="L299" s="33"/>
      <c r="M299" s="33" t="s">
        <v>345</v>
      </c>
      <c r="N299" s="89">
        <f t="shared" si="5"/>
        <v>0</v>
      </c>
      <c r="O299" s="4" t="s">
        <v>1079</v>
      </c>
      <c r="P299" s="260" t="s">
        <v>971</v>
      </c>
      <c r="Q299" s="4" t="s">
        <v>722</v>
      </c>
      <c r="R299" s="4" t="s">
        <v>1080</v>
      </c>
      <c r="T299" s="278" t="s">
        <v>1081</v>
      </c>
    </row>
    <row r="300" ht="15" customHeight="1">
      <c r="C300" s="149" t="s">
        <v>1082</v>
      </c>
      <c r="D300" s="204" t="s">
        <v>1083</v>
      </c>
      <c r="E300" s="33"/>
      <c r="F300" s="170">
        <v>0</v>
      </c>
      <c r="G300" s="38">
        <v>600</v>
      </c>
      <c r="H300" s="33"/>
      <c r="I300" s="33"/>
      <c r="J300" s="34"/>
      <c r="K300" s="45"/>
      <c r="L300" s="33"/>
      <c r="M300" s="33" t="s">
        <v>63</v>
      </c>
      <c r="N300" s="89">
        <f t="shared" si="5"/>
        <v>0</v>
      </c>
      <c r="O300" s="4" t="s">
        <v>938</v>
      </c>
      <c r="P300" s="260" t="s">
        <v>971</v>
      </c>
      <c r="Q300" s="4" t="s">
        <v>722</v>
      </c>
      <c r="R300" s="4" t="s">
        <v>66</v>
      </c>
      <c r="T300" s="278" t="s">
        <v>1084</v>
      </c>
    </row>
    <row r="301" ht="15" customHeight="1">
      <c r="C301" s="149" t="s">
        <v>1085</v>
      </c>
      <c r="D301" s="204" t="s">
        <v>1086</v>
      </c>
      <c r="E301" s="33"/>
      <c r="F301" s="170">
        <v>1</v>
      </c>
      <c r="G301" s="38">
        <v>600</v>
      </c>
      <c r="H301" s="33"/>
      <c r="I301" s="33"/>
      <c r="J301" s="34"/>
      <c r="K301" s="45"/>
      <c r="L301" s="33"/>
      <c r="M301" s="33" t="s">
        <v>63</v>
      </c>
      <c r="N301" s="89">
        <f t="shared" si="5"/>
        <v>600</v>
      </c>
      <c r="O301" s="4" t="s">
        <v>938</v>
      </c>
      <c r="P301" s="260" t="s">
        <v>971</v>
      </c>
      <c r="Q301" s="4" t="s">
        <v>722</v>
      </c>
      <c r="R301" s="4" t="s">
        <v>1087</v>
      </c>
      <c r="T301" s="278" t="s">
        <v>1088</v>
      </c>
    </row>
    <row r="302" ht="15" customHeight="1">
      <c r="C302" s="149" t="s">
        <v>1089</v>
      </c>
      <c r="D302" s="204" t="s">
        <v>1090</v>
      </c>
      <c r="E302" s="33"/>
      <c r="F302" s="170">
        <v>2</v>
      </c>
      <c r="G302" s="38">
        <v>650</v>
      </c>
      <c r="H302" s="33"/>
      <c r="I302" s="33"/>
      <c r="J302" s="34"/>
      <c r="K302" s="45"/>
      <c r="L302" s="33"/>
      <c r="M302" s="33" t="s">
        <v>63</v>
      </c>
      <c r="N302" s="89">
        <f>F302*G302</f>
        <v>1300</v>
      </c>
      <c r="O302" s="4" t="s">
        <v>938</v>
      </c>
      <c r="P302" s="260" t="s">
        <v>971</v>
      </c>
      <c r="Q302" s="4" t="s">
        <v>722</v>
      </c>
      <c r="R302" s="4" t="s">
        <v>121</v>
      </c>
      <c r="T302" s="278" t="s">
        <v>1091</v>
      </c>
    </row>
    <row r="303">
      <c r="C303" s="219" t="s">
        <v>1092</v>
      </c>
      <c r="D303" s="204" t="s">
        <v>1093</v>
      </c>
      <c r="E303" s="33"/>
      <c r="F303" s="170">
        <v>4</v>
      </c>
      <c r="G303" s="38">
        <v>650</v>
      </c>
      <c r="H303" s="33"/>
      <c r="I303" s="33"/>
      <c r="J303" s="34"/>
      <c r="K303" s="45"/>
      <c r="L303" s="33"/>
      <c r="M303" s="33" t="s">
        <v>345</v>
      </c>
      <c r="N303" s="89">
        <f ref="N303:N377" t="shared" si="7">F303*G303</f>
        <v>2600</v>
      </c>
      <c r="O303" s="4" t="s">
        <v>1079</v>
      </c>
      <c r="P303" s="260" t="s">
        <v>1094</v>
      </c>
      <c r="Q303" s="4" t="s">
        <v>722</v>
      </c>
      <c r="T303" s="278" t="s">
        <v>1095</v>
      </c>
    </row>
    <row r="304">
      <c r="C304" s="219" t="s">
        <v>1096</v>
      </c>
      <c r="D304" s="204" t="s">
        <v>1097</v>
      </c>
      <c r="E304" s="33"/>
      <c r="F304" s="170">
        <v>1</v>
      </c>
      <c r="G304" s="38">
        <v>1200</v>
      </c>
      <c r="H304" s="33"/>
      <c r="I304" s="33"/>
      <c r="J304" s="34"/>
      <c r="K304" s="45"/>
      <c r="L304" s="33"/>
      <c r="M304" s="33" t="s">
        <v>345</v>
      </c>
      <c r="N304" s="89">
        <f t="shared" si="7"/>
        <v>1200</v>
      </c>
      <c r="O304" s="4" t="s">
        <v>1079</v>
      </c>
      <c r="P304" s="260" t="s">
        <v>1094</v>
      </c>
      <c r="Q304" s="4" t="s">
        <v>722</v>
      </c>
      <c r="T304" s="278" t="s">
        <v>1098</v>
      </c>
    </row>
    <row r="305">
      <c r="A305" s="163" t="s">
        <v>1099</v>
      </c>
      <c r="C305" s="245" t="s">
        <v>1100</v>
      </c>
      <c r="D305" s="204" t="s">
        <v>1101</v>
      </c>
      <c r="E305" s="33"/>
      <c r="F305" s="170">
        <v>1</v>
      </c>
      <c r="G305" s="35">
        <v>950</v>
      </c>
      <c r="H305" s="33"/>
      <c r="I305" s="33"/>
      <c r="J305" s="34"/>
      <c r="K305" s="45"/>
      <c r="L305" s="33"/>
      <c r="M305" s="33" t="s">
        <v>63</v>
      </c>
      <c r="N305" s="89">
        <f t="shared" si="7"/>
        <v>950</v>
      </c>
      <c r="O305" s="4" t="s">
        <v>136</v>
      </c>
      <c r="P305" s="260" t="s">
        <v>1099</v>
      </c>
      <c r="Q305" s="4" t="s">
        <v>1102</v>
      </c>
      <c r="R305" s="4" t="s">
        <v>923</v>
      </c>
      <c r="T305" s="278" t="s">
        <v>1103</v>
      </c>
    </row>
    <row r="306">
      <c r="C306" s="246" t="s">
        <v>1104</v>
      </c>
      <c r="D306" s="204" t="s">
        <v>1105</v>
      </c>
      <c r="E306" s="33"/>
      <c r="F306" s="170">
        <v>1</v>
      </c>
      <c r="G306" s="35">
        <v>450</v>
      </c>
      <c r="H306" s="33"/>
      <c r="I306" s="33"/>
      <c r="J306" s="34"/>
      <c r="K306" s="45"/>
      <c r="L306" s="33"/>
      <c r="M306" s="33" t="s">
        <v>63</v>
      </c>
      <c r="N306" s="89">
        <f t="shared" si="7"/>
        <v>450</v>
      </c>
      <c r="O306" s="4" t="s">
        <v>136</v>
      </c>
      <c r="P306" s="260" t="s">
        <v>1099</v>
      </c>
      <c r="Q306" s="4" t="s">
        <v>1102</v>
      </c>
      <c r="R306" s="4" t="s">
        <v>923</v>
      </c>
      <c r="T306" s="278" t="s">
        <v>1106</v>
      </c>
    </row>
    <row r="307">
      <c r="C307" s="246" t="s">
        <v>1107</v>
      </c>
      <c r="D307" s="204" t="s">
        <v>1108</v>
      </c>
      <c r="E307" s="33"/>
      <c r="F307" s="170">
        <v>0</v>
      </c>
      <c r="G307" s="35">
        <v>950</v>
      </c>
      <c r="H307" s="33"/>
      <c r="I307" s="33"/>
      <c r="J307" s="34"/>
      <c r="K307" s="45"/>
      <c r="L307" s="33"/>
      <c r="M307" s="33" t="s">
        <v>63</v>
      </c>
      <c r="N307" s="89">
        <f t="shared" si="7"/>
        <v>950</v>
      </c>
      <c r="O307" s="4" t="s">
        <v>136</v>
      </c>
      <c r="P307" s="260" t="s">
        <v>1099</v>
      </c>
      <c r="Q307" s="4" t="s">
        <v>1102</v>
      </c>
      <c r="R307" s="4" t="s">
        <v>1109</v>
      </c>
      <c r="T307" s="278" t="s">
        <v>1110</v>
      </c>
    </row>
    <row r="308">
      <c r="C308" s="246" t="s">
        <v>1111</v>
      </c>
      <c r="D308" s="204" t="s">
        <v>1112</v>
      </c>
      <c r="E308" s="33"/>
      <c r="F308" s="170">
        <v>-1</v>
      </c>
      <c r="G308" s="35">
        <v>250</v>
      </c>
      <c r="H308" s="33"/>
      <c r="I308" s="33"/>
      <c r="J308" s="34"/>
      <c r="K308" s="45"/>
      <c r="L308" s="33"/>
      <c r="M308" s="33" t="s">
        <v>345</v>
      </c>
      <c r="N308" s="89">
        <f t="shared" si="7"/>
        <v>0</v>
      </c>
      <c r="O308" s="4" t="s">
        <v>126</v>
      </c>
      <c r="P308" s="260" t="s">
        <v>1099</v>
      </c>
      <c r="Q308" s="4" t="s">
        <v>1102</v>
      </c>
      <c r="R308" s="4" t="s">
        <v>923</v>
      </c>
      <c r="T308" s="278" t="s">
        <v>1113</v>
      </c>
    </row>
    <row r="309">
      <c r="C309" s="246" t="s">
        <v>1114</v>
      </c>
      <c r="D309" s="204" t="s">
        <v>1115</v>
      </c>
      <c r="E309" s="33"/>
      <c r="F309" s="170">
        <v>0</v>
      </c>
      <c r="G309" s="35">
        <v>250</v>
      </c>
      <c r="H309" s="33"/>
      <c r="I309" s="33"/>
      <c r="J309" s="34"/>
      <c r="K309" s="45"/>
      <c r="L309" s="33"/>
      <c r="M309" s="33" t="s">
        <v>345</v>
      </c>
      <c r="N309" s="89">
        <f t="shared" si="7"/>
        <v>250</v>
      </c>
      <c r="O309" s="4" t="s">
        <v>126</v>
      </c>
      <c r="P309" s="260" t="s">
        <v>1099</v>
      </c>
      <c r="Q309" s="4" t="s">
        <v>1102</v>
      </c>
      <c r="R309" s="4" t="s">
        <v>923</v>
      </c>
      <c r="T309" s="278" t="s">
        <v>1116</v>
      </c>
    </row>
    <row r="310">
      <c r="C310" s="246" t="s">
        <v>1117</v>
      </c>
      <c r="D310" s="204" t="s">
        <v>1118</v>
      </c>
      <c r="E310" s="33"/>
      <c r="F310" s="170">
        <v>1</v>
      </c>
      <c r="G310" s="35">
        <v>4900</v>
      </c>
      <c r="H310" s="33"/>
      <c r="I310" s="33"/>
      <c r="J310" s="34"/>
      <c r="K310" s="45"/>
      <c r="L310" s="33"/>
      <c r="M310" s="33" t="s">
        <v>63</v>
      </c>
      <c r="N310" s="89">
        <f t="shared" si="7"/>
        <v>4900</v>
      </c>
      <c r="O310" s="4" t="s">
        <v>57</v>
      </c>
      <c r="P310" s="260" t="s">
        <v>1119</v>
      </c>
      <c r="Q310" s="4" t="s">
        <v>1120</v>
      </c>
      <c r="R310" s="4" t="s">
        <v>76</v>
      </c>
      <c r="T310" s="278" t="s">
        <v>1121</v>
      </c>
    </row>
    <row r="311">
      <c r="C311" s="246" t="s">
        <v>1122</v>
      </c>
      <c r="D311" s="204" t="s">
        <v>1123</v>
      </c>
      <c r="E311" s="33"/>
      <c r="F311" s="170">
        <v>1</v>
      </c>
      <c r="G311" s="35">
        <v>4900</v>
      </c>
      <c r="H311" s="33"/>
      <c r="I311" s="33"/>
      <c r="J311" s="34"/>
      <c r="K311" s="45"/>
      <c r="L311" s="33"/>
      <c r="M311" s="33" t="s">
        <v>63</v>
      </c>
      <c r="N311" s="89">
        <f>F311*G311</f>
        <v>4900</v>
      </c>
      <c r="O311" s="4" t="s">
        <v>57</v>
      </c>
      <c r="P311" s="260" t="s">
        <v>1119</v>
      </c>
      <c r="Q311" s="4" t="s">
        <v>1120</v>
      </c>
      <c r="R311" s="4" t="s">
        <v>85</v>
      </c>
      <c r="T311" s="278" t="s">
        <v>1124</v>
      </c>
    </row>
    <row r="312">
      <c r="C312" s="246" t="s">
        <v>1125</v>
      </c>
      <c r="D312" s="204" t="s">
        <v>1126</v>
      </c>
      <c r="E312" s="33"/>
      <c r="F312" s="170">
        <v>1</v>
      </c>
      <c r="G312" s="35">
        <v>250</v>
      </c>
      <c r="H312" s="33"/>
      <c r="I312" s="33"/>
      <c r="J312" s="34"/>
      <c r="K312" s="45"/>
      <c r="L312" s="33"/>
      <c r="M312" s="33" t="s">
        <v>63</v>
      </c>
      <c r="N312" s="89">
        <f t="shared" si="7"/>
        <v>250</v>
      </c>
      <c r="O312" s="4" t="s">
        <v>136</v>
      </c>
      <c r="P312" s="260" t="s">
        <v>1099</v>
      </c>
      <c r="Q312" s="4" t="s">
        <v>1102</v>
      </c>
      <c r="R312" s="4" t="s">
        <v>923</v>
      </c>
      <c r="T312" s="278" t="s">
        <v>1127</v>
      </c>
    </row>
    <row r="313">
      <c r="C313" s="246" t="s">
        <v>1128</v>
      </c>
      <c r="D313" s="204" t="s">
        <v>1129</v>
      </c>
      <c r="E313" s="33"/>
      <c r="F313" s="170">
        <v>0</v>
      </c>
      <c r="G313" s="35">
        <v>200</v>
      </c>
      <c r="H313" s="33"/>
      <c r="I313" s="33"/>
      <c r="J313" s="34"/>
      <c r="K313" s="45"/>
      <c r="L313" s="33"/>
      <c r="M313" s="33" t="s">
        <v>345</v>
      </c>
      <c r="N313" s="89">
        <f t="shared" si="7"/>
        <v>200</v>
      </c>
      <c r="O313" s="4" t="s">
        <v>1130</v>
      </c>
      <c r="P313" s="260" t="s">
        <v>1099</v>
      </c>
      <c r="Q313" s="4" t="s">
        <v>1102</v>
      </c>
      <c r="R313" s="4" t="s">
        <v>923</v>
      </c>
      <c r="T313" s="278" t="s">
        <v>1131</v>
      </c>
    </row>
    <row r="314">
      <c r="C314" s="246" t="s">
        <v>1132</v>
      </c>
      <c r="D314" s="204" t="s">
        <v>1133</v>
      </c>
      <c r="E314" s="33"/>
      <c r="F314" s="170">
        <v>0</v>
      </c>
      <c r="G314" s="35">
        <v>150</v>
      </c>
      <c r="H314" s="33"/>
      <c r="I314" s="33"/>
      <c r="J314" s="34"/>
      <c r="K314" s="45"/>
      <c r="L314" s="33"/>
      <c r="M314" s="33" t="s">
        <v>345</v>
      </c>
      <c r="N314" s="89">
        <f t="shared" si="7"/>
        <v>150</v>
      </c>
      <c r="O314" s="4" t="s">
        <v>126</v>
      </c>
      <c r="P314" s="260" t="s">
        <v>1099</v>
      </c>
      <c r="Q314" s="4" t="s">
        <v>1102</v>
      </c>
      <c r="R314" s="4" t="s">
        <v>923</v>
      </c>
      <c r="T314" s="278" t="s">
        <v>1134</v>
      </c>
    </row>
    <row r="315">
      <c r="C315" s="246" t="s">
        <v>1135</v>
      </c>
      <c r="D315" s="204" t="s">
        <v>1136</v>
      </c>
      <c r="E315" s="33"/>
      <c r="F315" s="170">
        <v>-1</v>
      </c>
      <c r="G315" s="35">
        <v>500</v>
      </c>
      <c r="H315" s="33"/>
      <c r="I315" s="33"/>
      <c r="J315" s="34"/>
      <c r="K315" s="45"/>
      <c r="L315" s="33"/>
      <c r="M315" s="33" t="s">
        <v>63</v>
      </c>
      <c r="N315" s="89">
        <f t="shared" si="7"/>
        <v>0</v>
      </c>
      <c r="O315" s="4" t="s">
        <v>136</v>
      </c>
      <c r="P315" s="260" t="s">
        <v>1099</v>
      </c>
      <c r="Q315" s="4" t="s">
        <v>1102</v>
      </c>
      <c r="R315" s="4" t="s">
        <v>923</v>
      </c>
      <c r="T315" s="278" t="s">
        <v>1137</v>
      </c>
    </row>
    <row r="316">
      <c r="C316" s="246" t="s">
        <v>1138</v>
      </c>
      <c r="D316" s="204" t="s">
        <v>1139</v>
      </c>
      <c r="E316" s="33"/>
      <c r="F316" s="170">
        <v>-1</v>
      </c>
      <c r="G316" s="35">
        <v>3500</v>
      </c>
      <c r="H316" s="33"/>
      <c r="I316" s="33"/>
      <c r="J316" s="34"/>
      <c r="K316" s="45"/>
      <c r="L316" s="33"/>
      <c r="M316" s="33" t="s">
        <v>345</v>
      </c>
      <c r="N316" s="89">
        <f t="shared" si="7"/>
        <v>3500</v>
      </c>
      <c r="O316" s="4"/>
      <c r="P316" s="260" t="s">
        <v>1099</v>
      </c>
      <c r="Q316" s="4" t="s">
        <v>1102</v>
      </c>
      <c r="R316" s="4"/>
      <c r="T316" s="278" t="s">
        <v>1140</v>
      </c>
    </row>
    <row r="317">
      <c r="C317" s="246" t="s">
        <v>1141</v>
      </c>
      <c r="D317" s="204" t="s">
        <v>1142</v>
      </c>
      <c r="E317" s="33"/>
      <c r="F317" s="170">
        <v>0</v>
      </c>
      <c r="G317" s="35">
        <v>750</v>
      </c>
      <c r="H317" s="33"/>
      <c r="I317" s="33"/>
      <c r="J317" s="34"/>
      <c r="K317" s="45"/>
      <c r="L317" s="33"/>
      <c r="M317" s="33" t="s">
        <v>63</v>
      </c>
      <c r="N317" s="89">
        <f>F317*G317</f>
        <v>750</v>
      </c>
      <c r="O317" s="4" t="s">
        <v>1143</v>
      </c>
      <c r="P317" s="260" t="s">
        <v>1099</v>
      </c>
      <c r="Q317" s="4" t="s">
        <v>1102</v>
      </c>
      <c r="R317" s="4" t="s">
        <v>923</v>
      </c>
      <c r="T317" s="278" t="s">
        <v>1144</v>
      </c>
    </row>
    <row r="318">
      <c r="C318" s="246" t="s">
        <v>1145</v>
      </c>
      <c r="D318" s="204" t="s">
        <v>1146</v>
      </c>
      <c r="E318" s="33"/>
      <c r="F318" s="170">
        <v>0</v>
      </c>
      <c r="G318" s="35">
        <v>3300</v>
      </c>
      <c r="H318" s="33"/>
      <c r="I318" s="33"/>
      <c r="J318" s="34"/>
      <c r="K318" s="45"/>
      <c r="L318" s="33"/>
      <c r="M318" s="33" t="s">
        <v>63</v>
      </c>
      <c r="N318" s="89">
        <f t="shared" si="7"/>
        <v>3300</v>
      </c>
      <c r="O318" s="4" t="s">
        <v>1147</v>
      </c>
      <c r="P318" s="260" t="s">
        <v>1099</v>
      </c>
      <c r="Q318" s="4" t="s">
        <v>1102</v>
      </c>
      <c r="R318" s="4" t="s">
        <v>1148</v>
      </c>
      <c r="T318" s="278" t="s">
        <v>1149</v>
      </c>
    </row>
    <row r="319">
      <c r="C319" s="246" t="s">
        <v>1150</v>
      </c>
      <c r="D319" s="204" t="s">
        <v>1151</v>
      </c>
      <c r="E319" s="33"/>
      <c r="F319" s="170">
        <v>0</v>
      </c>
      <c r="G319" s="35">
        <v>1000</v>
      </c>
      <c r="H319" s="33"/>
      <c r="I319" s="33"/>
      <c r="J319" s="34"/>
      <c r="K319" s="45"/>
      <c r="L319" s="33"/>
      <c r="M319" s="33" t="s">
        <v>63</v>
      </c>
      <c r="N319" s="89">
        <f t="shared" si="7"/>
        <v>1000</v>
      </c>
      <c r="O319" s="4" t="s">
        <v>1147</v>
      </c>
      <c r="P319" s="260" t="s">
        <v>1099</v>
      </c>
      <c r="Q319" s="4" t="s">
        <v>1102</v>
      </c>
      <c r="R319" s="4" t="s">
        <v>1148</v>
      </c>
      <c r="T319" s="278" t="s">
        <v>1152</v>
      </c>
    </row>
    <row r="320">
      <c r="C320" s="246" t="s">
        <v>1153</v>
      </c>
      <c r="D320" s="204" t="s">
        <v>1154</v>
      </c>
      <c r="E320" s="33"/>
      <c r="F320" s="170">
        <v>1</v>
      </c>
      <c r="G320" s="35">
        <v>4500</v>
      </c>
      <c r="H320" s="33"/>
      <c r="I320" s="33"/>
      <c r="J320" s="34"/>
      <c r="K320" s="45"/>
      <c r="L320" s="33"/>
      <c r="M320" s="33" t="s">
        <v>63</v>
      </c>
      <c r="N320" s="89">
        <f t="shared" si="7"/>
        <v>4500</v>
      </c>
      <c r="O320" s="4" t="s">
        <v>1155</v>
      </c>
      <c r="P320" s="260" t="s">
        <v>1099</v>
      </c>
      <c r="Q320" s="4" t="s">
        <v>1102</v>
      </c>
      <c r="R320" s="4" t="s">
        <v>1148</v>
      </c>
      <c r="T320" s="278" t="s">
        <v>1156</v>
      </c>
    </row>
    <row r="321">
      <c r="C321" s="246" t="s">
        <v>1157</v>
      </c>
      <c r="D321" s="204" t="s">
        <v>1158</v>
      </c>
      <c r="E321" s="33"/>
      <c r="F321" s="170">
        <v>1</v>
      </c>
      <c r="G321" s="35">
        <v>900</v>
      </c>
      <c r="H321" s="33"/>
      <c r="I321" s="33"/>
      <c r="J321" s="34"/>
      <c r="K321" s="45"/>
      <c r="L321" s="33"/>
      <c r="M321" s="33" t="s">
        <v>345</v>
      </c>
      <c r="N321" s="89">
        <f t="shared" si="7"/>
        <v>900</v>
      </c>
      <c r="O321" s="4" t="s">
        <v>126</v>
      </c>
      <c r="P321" s="260" t="s">
        <v>1099</v>
      </c>
      <c r="Q321" s="4" t="s">
        <v>1102</v>
      </c>
      <c r="R321" s="4" t="s">
        <v>1148</v>
      </c>
      <c r="T321" s="278" t="s">
        <v>1159</v>
      </c>
    </row>
    <row r="322">
      <c r="C322" s="246" t="s">
        <v>1160</v>
      </c>
      <c r="D322" s="204" t="s">
        <v>1161</v>
      </c>
      <c r="E322" s="33"/>
      <c r="F322" s="170">
        <v>0</v>
      </c>
      <c r="G322" s="35">
        <v>1800</v>
      </c>
      <c r="H322" s="33"/>
      <c r="I322" s="33"/>
      <c r="J322" s="34"/>
      <c r="K322" s="45"/>
      <c r="L322" s="33"/>
      <c r="M322" s="33" t="s">
        <v>345</v>
      </c>
      <c r="N322" s="89">
        <f t="shared" si="7"/>
        <v>1800</v>
      </c>
      <c r="O322" s="4" t="s">
        <v>1130</v>
      </c>
      <c r="P322" s="260" t="s">
        <v>1099</v>
      </c>
      <c r="Q322" s="4" t="s">
        <v>1102</v>
      </c>
      <c r="R322" s="4" t="s">
        <v>1087</v>
      </c>
      <c r="T322" s="278" t="s">
        <v>1162</v>
      </c>
    </row>
    <row r="323">
      <c r="C323" s="246" t="s">
        <v>1163</v>
      </c>
      <c r="D323" s="204" t="s">
        <v>1139</v>
      </c>
      <c r="E323" s="33"/>
      <c r="F323" s="170">
        <v>1</v>
      </c>
      <c r="G323" s="35">
        <v>1900</v>
      </c>
      <c r="H323" s="33"/>
      <c r="I323" s="33"/>
      <c r="J323" s="34"/>
      <c r="K323" s="45"/>
      <c r="L323" s="33"/>
      <c r="M323" s="33" t="s">
        <v>63</v>
      </c>
      <c r="N323" s="89">
        <f t="shared" si="7"/>
        <v>1900</v>
      </c>
      <c r="O323" s="4" t="s">
        <v>332</v>
      </c>
      <c r="P323" s="260" t="s">
        <v>1099</v>
      </c>
      <c r="Q323" s="4" t="s">
        <v>1102</v>
      </c>
      <c r="R323" s="4" t="s">
        <v>1087</v>
      </c>
      <c r="T323" s="278" t="s">
        <v>1164</v>
      </c>
    </row>
    <row r="324">
      <c r="C324" s="246" t="s">
        <v>1165</v>
      </c>
      <c r="D324" s="204" t="s">
        <v>1166</v>
      </c>
      <c r="E324" s="33"/>
      <c r="F324" s="170">
        <v>0</v>
      </c>
      <c r="G324" s="35">
        <v>650</v>
      </c>
      <c r="H324" s="33"/>
      <c r="I324" s="33"/>
      <c r="J324" s="34"/>
      <c r="K324" s="45"/>
      <c r="L324" s="33"/>
      <c r="M324" s="33" t="s">
        <v>63</v>
      </c>
      <c r="N324" s="89">
        <f t="shared" si="7"/>
        <v>650</v>
      </c>
      <c r="O324" s="4" t="s">
        <v>332</v>
      </c>
      <c r="P324" s="260" t="s">
        <v>1099</v>
      </c>
      <c r="Q324" s="4" t="s">
        <v>1102</v>
      </c>
      <c r="R324" s="4" t="s">
        <v>1087</v>
      </c>
      <c r="T324" s="278" t="s">
        <v>1167</v>
      </c>
    </row>
    <row r="325">
      <c r="C325" s="246" t="s">
        <v>1168</v>
      </c>
      <c r="D325" s="204" t="s">
        <v>1169</v>
      </c>
      <c r="E325" s="33"/>
      <c r="F325" s="170">
        <v>1</v>
      </c>
      <c r="G325" s="35">
        <v>500</v>
      </c>
      <c r="H325" s="33"/>
      <c r="I325" s="33"/>
      <c r="J325" s="34"/>
      <c r="K325" s="45"/>
      <c r="L325" s="33"/>
      <c r="M325" s="33" t="s">
        <v>642</v>
      </c>
      <c r="N325" s="89">
        <f t="shared" si="7"/>
        <v>500</v>
      </c>
      <c r="O325" s="4" t="s">
        <v>639</v>
      </c>
      <c r="P325" s="260" t="s">
        <v>1099</v>
      </c>
      <c r="Q325" s="4" t="s">
        <v>1102</v>
      </c>
      <c r="R325" s="4" t="s">
        <v>1170</v>
      </c>
      <c r="T325" s="278" t="s">
        <v>1140</v>
      </c>
    </row>
    <row r="326">
      <c r="C326" s="247" t="s">
        <v>1171</v>
      </c>
      <c r="D326" s="204" t="s">
        <v>1172</v>
      </c>
      <c r="E326" s="33"/>
      <c r="F326" s="171">
        <v>0</v>
      </c>
      <c r="G326" s="38">
        <v>2500</v>
      </c>
      <c r="H326" s="33"/>
      <c r="I326" s="33"/>
      <c r="J326" s="34"/>
      <c r="K326" s="45"/>
      <c r="L326" s="33"/>
      <c r="M326" s="33" t="s">
        <v>345</v>
      </c>
      <c r="N326" s="89">
        <f t="shared" si="7"/>
        <v>0</v>
      </c>
      <c r="O326" s="3" t="s">
        <v>126</v>
      </c>
      <c r="P326" s="260" t="s">
        <v>1173</v>
      </c>
      <c r="Q326" s="3" t="s">
        <v>1120</v>
      </c>
      <c r="R326" s="4" t="s">
        <v>923</v>
      </c>
      <c r="T326" s="278" t="s">
        <v>1174</v>
      </c>
    </row>
    <row r="327">
      <c r="A327" s="163" t="s">
        <v>1175</v>
      </c>
      <c r="C327" s="154" t="s">
        <v>1176</v>
      </c>
      <c r="D327" s="204" t="s">
        <v>1177</v>
      </c>
      <c r="E327" s="33"/>
      <c r="F327" s="171">
        <v>0</v>
      </c>
      <c r="G327" s="35">
        <v>3900</v>
      </c>
      <c r="H327" s="33"/>
      <c r="I327" s="33"/>
      <c r="J327" s="34"/>
      <c r="K327" s="45"/>
      <c r="L327" s="33"/>
      <c r="M327" s="33" t="s">
        <v>63</v>
      </c>
      <c r="N327" s="89">
        <f t="shared" si="7"/>
        <v>0</v>
      </c>
      <c r="O327" s="3" t="s">
        <v>1178</v>
      </c>
      <c r="P327" s="260" t="s">
        <v>1179</v>
      </c>
      <c r="Q327" s="3" t="s">
        <v>1120</v>
      </c>
      <c r="T327" s="278" t="s">
        <v>1180</v>
      </c>
    </row>
    <row r="328">
      <c r="C328" s="154" t="s">
        <v>1181</v>
      </c>
      <c r="D328" s="204" t="s">
        <v>1182</v>
      </c>
      <c r="E328" s="33"/>
      <c r="F328" s="171">
        <v>0</v>
      </c>
      <c r="G328" s="35">
        <v>3500</v>
      </c>
      <c r="H328" s="33"/>
      <c r="I328" s="33"/>
      <c r="J328" s="34"/>
      <c r="K328" s="45"/>
      <c r="L328" s="33"/>
      <c r="M328" s="33" t="s">
        <v>63</v>
      </c>
      <c r="N328" s="89">
        <f t="shared" si="7"/>
        <v>0</v>
      </c>
      <c r="O328" s="4" t="s">
        <v>1182</v>
      </c>
      <c r="P328" s="260" t="s">
        <v>1179</v>
      </c>
      <c r="Q328" s="3" t="s">
        <v>1120</v>
      </c>
      <c r="T328" s="278" t="s">
        <v>1183</v>
      </c>
    </row>
    <row r="329">
      <c r="C329" s="153" t="s">
        <v>1184</v>
      </c>
      <c r="D329" s="204" t="s">
        <v>1185</v>
      </c>
      <c r="E329" s="33"/>
      <c r="F329" s="171">
        <v>1</v>
      </c>
      <c r="G329" s="35">
        <v>1100</v>
      </c>
      <c r="H329" s="33"/>
      <c r="I329" s="33"/>
      <c r="J329" s="34"/>
      <c r="K329" s="45"/>
      <c r="L329" s="33"/>
      <c r="M329" s="33" t="s">
        <v>63</v>
      </c>
      <c r="N329" s="89">
        <f t="shared" si="7"/>
        <v>1100</v>
      </c>
      <c r="O329" s="3" t="s">
        <v>1186</v>
      </c>
      <c r="P329" s="260" t="s">
        <v>1179</v>
      </c>
      <c r="Q329" s="3" t="s">
        <v>1120</v>
      </c>
      <c r="T329" s="278" t="s">
        <v>1187</v>
      </c>
    </row>
    <row r="330">
      <c r="C330" s="153" t="s">
        <v>1188</v>
      </c>
      <c r="D330" s="204" t="s">
        <v>1189</v>
      </c>
      <c r="E330" s="33"/>
      <c r="F330" s="171">
        <v>0</v>
      </c>
      <c r="G330" s="35">
        <v>1200</v>
      </c>
      <c r="H330" s="33"/>
      <c r="I330" s="33"/>
      <c r="J330" s="34"/>
      <c r="K330" s="45"/>
      <c r="L330" s="33"/>
      <c r="M330" s="33" t="s">
        <v>63</v>
      </c>
      <c r="N330" s="89">
        <f t="shared" si="7"/>
        <v>0</v>
      </c>
      <c r="O330" s="3" t="s">
        <v>1190</v>
      </c>
      <c r="P330" s="260" t="s">
        <v>1179</v>
      </c>
      <c r="Q330" s="3" t="s">
        <v>1120</v>
      </c>
      <c r="T330" s="278" t="s">
        <v>1191</v>
      </c>
    </row>
    <row r="331">
      <c r="A331" s="163" t="s">
        <v>1192</v>
      </c>
      <c r="C331" s="155" t="s">
        <v>1193</v>
      </c>
      <c r="D331" s="204" t="s">
        <v>1194</v>
      </c>
      <c r="E331" s="33"/>
      <c r="F331" s="171">
        <v>0</v>
      </c>
      <c r="G331" s="38">
        <v>900</v>
      </c>
      <c r="H331" s="33"/>
      <c r="I331" s="33"/>
      <c r="J331" s="34"/>
      <c r="K331" s="45"/>
      <c r="L331" s="33"/>
      <c r="M331" s="33" t="s">
        <v>63</v>
      </c>
      <c r="N331" s="89">
        <f t="shared" si="7"/>
        <v>0</v>
      </c>
      <c r="O331" s="3" t="s">
        <v>1195</v>
      </c>
      <c r="P331" s="260" t="s">
        <v>1196</v>
      </c>
      <c r="Q331" s="3" t="s">
        <v>1120</v>
      </c>
      <c r="R331" s="3" t="s">
        <v>1148</v>
      </c>
      <c r="T331" s="278" t="s">
        <v>756</v>
      </c>
    </row>
    <row r="332">
      <c r="C332" s="154" t="s">
        <v>1197</v>
      </c>
      <c r="D332" s="204" t="s">
        <v>1198</v>
      </c>
      <c r="E332" s="33"/>
      <c r="F332" s="171">
        <v>0</v>
      </c>
      <c r="G332" s="38">
        <v>550</v>
      </c>
      <c r="H332" s="33"/>
      <c r="I332" s="33"/>
      <c r="J332" s="34"/>
      <c r="K332" s="45"/>
      <c r="L332" s="33"/>
      <c r="M332" s="33" t="s">
        <v>63</v>
      </c>
      <c r="N332" s="89">
        <f t="shared" si="7"/>
        <v>0</v>
      </c>
      <c r="O332" s="3" t="s">
        <v>126</v>
      </c>
      <c r="P332" s="260" t="s">
        <v>1196</v>
      </c>
      <c r="Q332" s="3" t="s">
        <v>1120</v>
      </c>
      <c r="R332" s="3" t="s">
        <v>1148</v>
      </c>
      <c r="T332" s="278" t="s">
        <v>756</v>
      </c>
    </row>
    <row r="333">
      <c r="C333" s="154" t="s">
        <v>1199</v>
      </c>
      <c r="D333" s="204" t="s">
        <v>1200</v>
      </c>
      <c r="E333" s="33"/>
      <c r="F333" s="171">
        <v>1</v>
      </c>
      <c r="G333" s="38">
        <v>300</v>
      </c>
      <c r="H333" s="33"/>
      <c r="I333" s="33"/>
      <c r="J333" s="34"/>
      <c r="K333" s="45"/>
      <c r="L333" s="33"/>
      <c r="M333" s="33" t="s">
        <v>63</v>
      </c>
      <c r="N333" s="89">
        <f t="shared" si="7"/>
        <v>300</v>
      </c>
      <c r="O333" s="3" t="s">
        <v>569</v>
      </c>
      <c r="P333" s="260" t="s">
        <v>1196</v>
      </c>
      <c r="Q333" s="3" t="s">
        <v>1120</v>
      </c>
      <c r="R333" s="3" t="s">
        <v>1201</v>
      </c>
      <c r="T333" s="278" t="s">
        <v>1202</v>
      </c>
    </row>
    <row r="334">
      <c r="C334" s="155" t="s">
        <v>1203</v>
      </c>
      <c r="D334" s="204" t="s">
        <v>1204</v>
      </c>
      <c r="E334" s="33"/>
      <c r="F334" s="170">
        <v>10</v>
      </c>
      <c r="G334" s="38">
        <v>700</v>
      </c>
      <c r="H334" s="33"/>
      <c r="I334" s="33"/>
      <c r="J334" s="34"/>
      <c r="K334" s="45"/>
      <c r="L334" s="33"/>
      <c r="M334" s="33" t="s">
        <v>407</v>
      </c>
      <c r="N334" s="89">
        <f>F334*G334</f>
        <v>7000</v>
      </c>
      <c r="O334" s="3" t="s">
        <v>668</v>
      </c>
      <c r="P334" s="260" t="s">
        <v>1196</v>
      </c>
      <c r="Q334" s="3" t="s">
        <v>1120</v>
      </c>
      <c r="R334" s="3" t="s">
        <v>923</v>
      </c>
      <c r="T334" s="278" t="s">
        <v>1205</v>
      </c>
    </row>
    <row r="335">
      <c r="C335" s="155" t="s">
        <v>1206</v>
      </c>
      <c r="D335" s="204" t="s">
        <v>1207</v>
      </c>
      <c r="E335" s="33"/>
      <c r="F335" s="170">
        <v>3</v>
      </c>
      <c r="G335" s="38">
        <v>700</v>
      </c>
      <c r="H335" s="33"/>
      <c r="I335" s="33"/>
      <c r="J335" s="34"/>
      <c r="K335" s="45"/>
      <c r="L335" s="33"/>
      <c r="M335" s="33" t="s">
        <v>345</v>
      </c>
      <c r="N335" s="89">
        <f t="shared" si="7"/>
        <v>2100</v>
      </c>
      <c r="O335" s="3" t="s">
        <v>136</v>
      </c>
      <c r="P335" s="260" t="s">
        <v>1196</v>
      </c>
      <c r="Q335" s="3" t="s">
        <v>1120</v>
      </c>
      <c r="R335" s="3" t="s">
        <v>923</v>
      </c>
      <c r="T335" s="278" t="s">
        <v>1208</v>
      </c>
    </row>
    <row r="336">
      <c r="C336" s="157" t="s">
        <v>1209</v>
      </c>
      <c r="D336" s="204" t="s">
        <v>1210</v>
      </c>
      <c r="E336" s="33"/>
      <c r="F336" s="170">
        <v>15</v>
      </c>
      <c r="G336" s="37">
        <v>200</v>
      </c>
      <c r="H336" s="33"/>
      <c r="I336" s="33"/>
      <c r="J336" s="34"/>
      <c r="K336" s="45"/>
      <c r="L336" s="33"/>
      <c r="M336" s="33" t="s">
        <v>407</v>
      </c>
      <c r="N336" s="89">
        <f t="shared" si="7"/>
        <v>3000</v>
      </c>
      <c r="O336" s="3" t="s">
        <v>1211</v>
      </c>
      <c r="P336" s="260" t="s">
        <v>1196</v>
      </c>
      <c r="Q336" s="3" t="s">
        <v>1120</v>
      </c>
      <c r="R336" s="3" t="s">
        <v>923</v>
      </c>
      <c r="T336" s="278" t="s">
        <v>1212</v>
      </c>
    </row>
    <row r="337">
      <c r="C337" s="157" t="s">
        <v>1213</v>
      </c>
      <c r="D337" s="204" t="s">
        <v>1214</v>
      </c>
      <c r="E337" s="33"/>
      <c r="F337" s="170">
        <v>3</v>
      </c>
      <c r="G337" s="37">
        <v>800</v>
      </c>
      <c r="H337" s="33"/>
      <c r="I337" s="33"/>
      <c r="J337" s="34"/>
      <c r="K337" s="45"/>
      <c r="L337" s="33"/>
      <c r="M337" s="33" t="s">
        <v>63</v>
      </c>
      <c r="N337" s="89">
        <f t="shared" si="7"/>
        <v>2400</v>
      </c>
      <c r="O337" s="3" t="s">
        <v>1147</v>
      </c>
      <c r="P337" s="260" t="s">
        <v>1196</v>
      </c>
      <c r="Q337" s="3" t="s">
        <v>1120</v>
      </c>
      <c r="R337" s="3" t="s">
        <v>1148</v>
      </c>
      <c r="T337" s="278" t="s">
        <v>1215</v>
      </c>
    </row>
    <row r="338">
      <c r="A338" s="163" t="s">
        <v>1216</v>
      </c>
      <c r="C338" s="158" t="s">
        <v>1217</v>
      </c>
      <c r="D338" s="204" t="s">
        <v>1218</v>
      </c>
      <c r="E338" s="33"/>
      <c r="F338" s="170">
        <v>0</v>
      </c>
      <c r="G338" s="35">
        <v>1250</v>
      </c>
      <c r="H338" s="33"/>
      <c r="I338" s="33"/>
      <c r="J338" s="34"/>
      <c r="K338" s="45"/>
      <c r="L338" s="33"/>
      <c r="M338" s="33" t="s">
        <v>624</v>
      </c>
      <c r="N338" s="89">
        <f t="shared" si="7"/>
        <v>0</v>
      </c>
      <c r="O338" s="3" t="s">
        <v>621</v>
      </c>
      <c r="P338" s="260" t="s">
        <v>1216</v>
      </c>
      <c r="Q338" s="3" t="s">
        <v>1120</v>
      </c>
      <c r="T338" s="278" t="s">
        <v>756</v>
      </c>
    </row>
    <row r="339">
      <c r="C339" s="158" t="s">
        <v>1219</v>
      </c>
      <c r="D339" s="204" t="s">
        <v>1220</v>
      </c>
      <c r="E339" s="33"/>
      <c r="F339" s="170">
        <v>0</v>
      </c>
      <c r="G339" s="35">
        <v>1850</v>
      </c>
      <c r="H339" s="33"/>
      <c r="I339" s="33"/>
      <c r="J339" s="34"/>
      <c r="K339" s="45"/>
      <c r="L339" s="33"/>
      <c r="M339" s="33" t="s">
        <v>63</v>
      </c>
      <c r="N339" s="89">
        <f t="shared" si="7"/>
        <v>0</v>
      </c>
      <c r="O339" s="3" t="s">
        <v>1195</v>
      </c>
      <c r="P339" s="260" t="s">
        <v>1216</v>
      </c>
      <c r="Q339" s="3" t="s">
        <v>1120</v>
      </c>
      <c r="T339" s="278" t="s">
        <v>1221</v>
      </c>
    </row>
    <row r="340">
      <c r="C340" s="158" t="s">
        <v>1222</v>
      </c>
      <c r="D340" s="204" t="s">
        <v>1223</v>
      </c>
      <c r="E340" s="33"/>
      <c r="F340" s="170">
        <v>0</v>
      </c>
      <c r="G340" s="35">
        <v>1500</v>
      </c>
      <c r="H340" s="33"/>
      <c r="I340" s="33"/>
      <c r="J340" s="34"/>
      <c r="K340" s="45"/>
      <c r="L340" s="33"/>
      <c r="M340" s="33" t="s">
        <v>63</v>
      </c>
      <c r="N340" s="89">
        <f t="shared" si="7"/>
        <v>0</v>
      </c>
      <c r="O340" s="3" t="s">
        <v>1195</v>
      </c>
      <c r="P340" s="260" t="s">
        <v>1216</v>
      </c>
      <c r="Q340" s="3" t="s">
        <v>1120</v>
      </c>
      <c r="T340" s="278" t="s">
        <v>1224</v>
      </c>
    </row>
    <row r="341">
      <c r="A341" s="163" t="s">
        <v>1225</v>
      </c>
      <c r="C341" s="187" t="s">
        <v>1226</v>
      </c>
      <c r="D341" s="204" t="s">
        <v>1227</v>
      </c>
      <c r="E341" s="33"/>
      <c r="F341" s="170">
        <v>1</v>
      </c>
      <c r="G341" s="38">
        <v>950</v>
      </c>
      <c r="H341" s="33"/>
      <c r="I341" s="33"/>
      <c r="J341" s="34"/>
      <c r="K341" s="45"/>
      <c r="L341" s="33"/>
      <c r="M341" s="33" t="s">
        <v>63</v>
      </c>
      <c r="N341" s="89">
        <f t="shared" si="7"/>
        <v>950</v>
      </c>
      <c r="O341" s="3" t="s">
        <v>136</v>
      </c>
      <c r="P341" s="260" t="s">
        <v>1173</v>
      </c>
      <c r="Q341" s="3" t="s">
        <v>1120</v>
      </c>
      <c r="R341" s="3" t="s">
        <v>182</v>
      </c>
      <c r="T341" s="278" t="s">
        <v>1228</v>
      </c>
    </row>
    <row r="342">
      <c r="C342" s="187" t="s">
        <v>1229</v>
      </c>
      <c r="D342" s="204" t="s">
        <v>1230</v>
      </c>
      <c r="E342" s="33"/>
      <c r="F342" s="170">
        <v>1</v>
      </c>
      <c r="G342" s="38">
        <v>3500</v>
      </c>
      <c r="H342" s="33"/>
      <c r="I342" s="33"/>
      <c r="J342" s="34"/>
      <c r="K342" s="45"/>
      <c r="L342" s="33"/>
      <c r="M342" s="33" t="s">
        <v>63</v>
      </c>
      <c r="N342" s="89">
        <f t="shared" si="7"/>
        <v>3500</v>
      </c>
      <c r="O342" s="3" t="s">
        <v>1231</v>
      </c>
      <c r="P342" s="260" t="s">
        <v>1173</v>
      </c>
      <c r="Q342" s="3" t="s">
        <v>1120</v>
      </c>
      <c r="R342" s="3" t="s">
        <v>1232</v>
      </c>
      <c r="T342" s="278" t="s">
        <v>1233</v>
      </c>
    </row>
    <row r="343">
      <c r="C343" s="187" t="s">
        <v>1234</v>
      </c>
      <c r="D343" s="204" t="s">
        <v>1235</v>
      </c>
      <c r="E343" s="33"/>
      <c r="F343" s="170">
        <v>9</v>
      </c>
      <c r="G343" s="38">
        <v>1000</v>
      </c>
      <c r="H343" s="33"/>
      <c r="I343" s="33"/>
      <c r="J343" s="34"/>
      <c r="K343" s="45"/>
      <c r="L343" s="33"/>
      <c r="M343" s="33" t="s">
        <v>63</v>
      </c>
      <c r="N343" s="89">
        <f t="shared" si="7"/>
        <v>9000</v>
      </c>
      <c r="O343" s="3" t="s">
        <v>136</v>
      </c>
      <c r="P343" s="260" t="s">
        <v>1173</v>
      </c>
      <c r="Q343" s="3" t="s">
        <v>1120</v>
      </c>
      <c r="R343" s="3" t="s">
        <v>139</v>
      </c>
      <c r="T343" s="278" t="s">
        <v>1236</v>
      </c>
    </row>
    <row r="344">
      <c r="C344" s="187" t="s">
        <v>1237</v>
      </c>
      <c r="D344" s="204" t="s">
        <v>1238</v>
      </c>
      <c r="E344" s="33"/>
      <c r="F344" s="170">
        <v>0</v>
      </c>
      <c r="G344" s="38">
        <v>950</v>
      </c>
      <c r="H344" s="33"/>
      <c r="I344" s="33"/>
      <c r="J344" s="34"/>
      <c r="K344" s="45"/>
      <c r="L344" s="33"/>
      <c r="M344" s="33" t="s">
        <v>63</v>
      </c>
      <c r="N344" s="89">
        <f t="shared" si="7"/>
        <v>0</v>
      </c>
      <c r="O344" s="3" t="s">
        <v>136</v>
      </c>
      <c r="P344" s="260" t="s">
        <v>1173</v>
      </c>
      <c r="Q344" s="3" t="s">
        <v>1120</v>
      </c>
      <c r="R344" s="3" t="s">
        <v>1239</v>
      </c>
      <c r="T344" s="278" t="s">
        <v>1240</v>
      </c>
    </row>
    <row r="345" ht="16.5" customHeight="1">
      <c r="C345" s="188" t="s">
        <v>1241</v>
      </c>
      <c r="D345" s="204" t="s">
        <v>1242</v>
      </c>
      <c r="E345" s="33"/>
      <c r="F345" s="170">
        <v>1</v>
      </c>
      <c r="G345" s="38">
        <v>800</v>
      </c>
      <c r="H345" s="33"/>
      <c r="I345" s="33"/>
      <c r="J345" s="34"/>
      <c r="K345" s="45"/>
      <c r="L345" s="33"/>
      <c r="M345" s="33" t="s">
        <v>63</v>
      </c>
      <c r="N345" s="89">
        <f t="shared" si="7"/>
        <v>800</v>
      </c>
      <c r="O345" s="3" t="s">
        <v>1195</v>
      </c>
      <c r="P345" s="260" t="s">
        <v>1173</v>
      </c>
      <c r="Q345" s="3" t="s">
        <v>1120</v>
      </c>
      <c r="T345" s="278" t="s">
        <v>1243</v>
      </c>
    </row>
    <row r="346">
      <c r="C346" s="188" t="s">
        <v>1244</v>
      </c>
      <c r="D346" s="204" t="s">
        <v>1245</v>
      </c>
      <c r="E346" s="33"/>
      <c r="F346" s="170">
        <v>0</v>
      </c>
      <c r="G346" s="38">
        <v>2500</v>
      </c>
      <c r="H346" s="33"/>
      <c r="I346" s="33"/>
      <c r="J346" s="34"/>
      <c r="K346" s="45"/>
      <c r="L346" s="33"/>
      <c r="M346" s="33" t="s">
        <v>407</v>
      </c>
      <c r="N346" s="89">
        <f t="shared" si="7"/>
        <v>0</v>
      </c>
      <c r="O346" s="3" t="s">
        <v>1246</v>
      </c>
      <c r="P346" s="260" t="s">
        <v>1173</v>
      </c>
      <c r="Q346" s="3" t="s">
        <v>1120</v>
      </c>
      <c r="T346" s="278" t="s">
        <v>756</v>
      </c>
    </row>
    <row r="347">
      <c r="C347" s="188" t="s">
        <v>1247</v>
      </c>
      <c r="D347" s="204" t="s">
        <v>1248</v>
      </c>
      <c r="E347" s="33"/>
      <c r="F347" s="170">
        <v>1</v>
      </c>
      <c r="G347" s="38">
        <v>600</v>
      </c>
      <c r="H347" s="33"/>
      <c r="I347" s="33"/>
      <c r="J347" s="34"/>
      <c r="K347" s="45"/>
      <c r="L347" s="33"/>
      <c r="M347" s="33" t="s">
        <v>63</v>
      </c>
      <c r="N347" s="89">
        <f>F347*G347</f>
        <v>600</v>
      </c>
      <c r="O347" s="3" t="s">
        <v>136</v>
      </c>
      <c r="P347" s="260" t="s">
        <v>1173</v>
      </c>
      <c r="Q347" s="3" t="s">
        <v>1120</v>
      </c>
      <c r="T347" s="278" t="s">
        <v>1249</v>
      </c>
    </row>
    <row r="348">
      <c r="C348" s="188" t="s">
        <v>1250</v>
      </c>
      <c r="D348" s="204" t="s">
        <v>1251</v>
      </c>
      <c r="E348" s="33"/>
      <c r="F348" s="170">
        <v>1</v>
      </c>
      <c r="G348" s="38">
        <v>650</v>
      </c>
      <c r="H348" s="33"/>
      <c r="I348" s="33"/>
      <c r="J348" s="34"/>
      <c r="K348" s="45"/>
      <c r="L348" s="33"/>
      <c r="M348" s="33" t="s">
        <v>63</v>
      </c>
      <c r="N348" s="89">
        <f>F348*G348</f>
        <v>650</v>
      </c>
      <c r="O348" s="3" t="s">
        <v>1155</v>
      </c>
      <c r="P348" s="260" t="s">
        <v>1173</v>
      </c>
      <c r="Q348" s="3" t="s">
        <v>1120</v>
      </c>
      <c r="T348" s="278" t="s">
        <v>1252</v>
      </c>
    </row>
    <row r="349">
      <c r="C349" s="188" t="s">
        <v>1253</v>
      </c>
      <c r="D349" s="204" t="s">
        <v>1254</v>
      </c>
      <c r="E349" s="33"/>
      <c r="F349" s="170">
        <v>3</v>
      </c>
      <c r="G349" s="38">
        <v>700</v>
      </c>
      <c r="H349" s="33"/>
      <c r="I349" s="33"/>
      <c r="J349" s="34"/>
      <c r="K349" s="45"/>
      <c r="L349" s="33"/>
      <c r="M349" s="33" t="s">
        <v>63</v>
      </c>
      <c r="N349" s="89">
        <f t="shared" si="7"/>
        <v>2100</v>
      </c>
      <c r="O349" s="3" t="s">
        <v>136</v>
      </c>
      <c r="P349" s="260" t="s">
        <v>1173</v>
      </c>
      <c r="Q349" s="3" t="s">
        <v>1120</v>
      </c>
      <c r="T349" s="278" t="s">
        <v>1255</v>
      </c>
    </row>
    <row r="350">
      <c r="C350" s="188" t="s">
        <v>1256</v>
      </c>
      <c r="D350" s="204" t="s">
        <v>1257</v>
      </c>
      <c r="E350" s="33"/>
      <c r="F350" s="170">
        <v>0</v>
      </c>
      <c r="G350" s="38">
        <v>1100</v>
      </c>
      <c r="H350" s="33"/>
      <c r="I350" s="33"/>
      <c r="J350" s="34"/>
      <c r="K350" s="45"/>
      <c r="L350" s="33"/>
      <c r="M350" s="33" t="s">
        <v>345</v>
      </c>
      <c r="N350" s="89">
        <f t="shared" si="7"/>
        <v>0</v>
      </c>
      <c r="O350" s="3" t="s">
        <v>342</v>
      </c>
      <c r="P350" s="260" t="s">
        <v>1173</v>
      </c>
      <c r="Q350" s="3" t="s">
        <v>1120</v>
      </c>
      <c r="R350" s="3" t="s">
        <v>352</v>
      </c>
      <c r="T350" s="278" t="s">
        <v>1258</v>
      </c>
    </row>
    <row r="351">
      <c r="C351" s="188" t="s">
        <v>1259</v>
      </c>
      <c r="D351" s="204" t="s">
        <v>1260</v>
      </c>
      <c r="E351" s="33"/>
      <c r="F351" s="170">
        <v>0</v>
      </c>
      <c r="G351" s="38">
        <v>1500</v>
      </c>
      <c r="H351" s="33"/>
      <c r="I351" s="33"/>
      <c r="J351" s="34"/>
      <c r="K351" s="45"/>
      <c r="L351" s="33"/>
      <c r="M351" s="33" t="s">
        <v>63</v>
      </c>
      <c r="N351" s="89">
        <f t="shared" si="7"/>
        <v>0</v>
      </c>
      <c r="O351" s="3" t="s">
        <v>136</v>
      </c>
      <c r="P351" s="260" t="s">
        <v>1173</v>
      </c>
      <c r="Q351" s="3" t="s">
        <v>1120</v>
      </c>
      <c r="T351" s="278" t="s">
        <v>1261</v>
      </c>
    </row>
    <row r="352">
      <c r="C352" s="188" t="s">
        <v>1262</v>
      </c>
      <c r="D352" s="204" t="s">
        <v>1263</v>
      </c>
      <c r="E352" s="33"/>
      <c r="F352" s="170">
        <v>3</v>
      </c>
      <c r="G352" s="38">
        <v>600</v>
      </c>
      <c r="H352" s="33"/>
      <c r="I352" s="33"/>
      <c r="J352" s="34"/>
      <c r="K352" s="45"/>
      <c r="L352" s="33"/>
      <c r="M352" s="33" t="s">
        <v>63</v>
      </c>
      <c r="N352" s="89">
        <f t="shared" si="7"/>
        <v>1800</v>
      </c>
      <c r="O352" s="3" t="s">
        <v>1264</v>
      </c>
      <c r="P352" s="260" t="s">
        <v>1173</v>
      </c>
      <c r="Q352" s="3" t="s">
        <v>1120</v>
      </c>
      <c r="T352" s="278" t="s">
        <v>1265</v>
      </c>
    </row>
    <row r="353">
      <c r="C353" s="188" t="s">
        <v>1266</v>
      </c>
      <c r="D353" s="204" t="s">
        <v>1267</v>
      </c>
      <c r="E353" s="33"/>
      <c r="F353" s="170">
        <v>1</v>
      </c>
      <c r="G353" s="38">
        <v>2300</v>
      </c>
      <c r="H353" s="33"/>
      <c r="I353" s="33"/>
      <c r="J353" s="34"/>
      <c r="K353" s="45"/>
      <c r="L353" s="33"/>
      <c r="M353" s="33" t="s">
        <v>407</v>
      </c>
      <c r="N353" s="89">
        <f t="shared" si="7"/>
        <v>2300</v>
      </c>
      <c r="O353" s="3" t="s">
        <v>1268</v>
      </c>
      <c r="P353" s="260" t="s">
        <v>1269</v>
      </c>
      <c r="Q353" s="3" t="s">
        <v>1120</v>
      </c>
      <c r="T353" s="278" t="s">
        <v>1270</v>
      </c>
    </row>
    <row r="354">
      <c r="C354" s="188" t="s">
        <v>1271</v>
      </c>
      <c r="D354" s="204" t="s">
        <v>1272</v>
      </c>
      <c r="E354" s="33"/>
      <c r="F354" s="170">
        <v>0</v>
      </c>
      <c r="G354" s="38">
        <v>1200</v>
      </c>
      <c r="H354" s="33"/>
      <c r="I354" s="33"/>
      <c r="J354" s="34"/>
      <c r="K354" s="45"/>
      <c r="L354" s="33"/>
      <c r="M354" s="33" t="s">
        <v>407</v>
      </c>
      <c r="N354" s="89">
        <f>F354*G354</f>
        <v>0</v>
      </c>
      <c r="O354" s="3" t="s">
        <v>1268</v>
      </c>
      <c r="P354" s="260" t="s">
        <v>1173</v>
      </c>
      <c r="Q354" s="3" t="s">
        <v>1120</v>
      </c>
      <c r="T354" s="278" t="s">
        <v>1270</v>
      </c>
    </row>
    <row r="355">
      <c r="A355" s="163" t="s">
        <v>1273</v>
      </c>
      <c r="C355" s="160" t="s">
        <v>1274</v>
      </c>
      <c r="D355" s="204" t="s">
        <v>1275</v>
      </c>
      <c r="E355" s="33"/>
      <c r="F355" s="170">
        <v>2</v>
      </c>
      <c r="G355" s="35">
        <v>3800</v>
      </c>
      <c r="H355" s="33"/>
      <c r="I355" s="33"/>
      <c r="J355" s="34"/>
      <c r="K355" s="45"/>
      <c r="L355" s="33"/>
      <c r="M355" s="33" t="s">
        <v>63</v>
      </c>
      <c r="N355" s="89">
        <f t="shared" si="7"/>
        <v>7600</v>
      </c>
      <c r="O355" s="3" t="s">
        <v>1195</v>
      </c>
      <c r="P355" s="260" t="s">
        <v>1269</v>
      </c>
      <c r="Q355" s="3" t="s">
        <v>1120</v>
      </c>
      <c r="T355" s="278" t="s">
        <v>1276</v>
      </c>
    </row>
    <row r="356">
      <c r="C356" s="160" t="s">
        <v>1277</v>
      </c>
      <c r="D356" s="204" t="s">
        <v>1278</v>
      </c>
      <c r="E356" s="33"/>
      <c r="F356" s="170">
        <v>0</v>
      </c>
      <c r="G356" s="35">
        <v>4900</v>
      </c>
      <c r="H356" s="33"/>
      <c r="I356" s="33"/>
      <c r="J356" s="34"/>
      <c r="K356" s="45"/>
      <c r="L356" s="33"/>
      <c r="M356" s="33" t="s">
        <v>63</v>
      </c>
      <c r="N356" s="89">
        <f t="shared" si="7"/>
        <v>0</v>
      </c>
      <c r="O356" s="3" t="s">
        <v>1195</v>
      </c>
      <c r="P356" s="260" t="s">
        <v>1269</v>
      </c>
      <c r="Q356" s="3" t="s">
        <v>1120</v>
      </c>
      <c r="T356" s="278" t="s">
        <v>756</v>
      </c>
    </row>
    <row r="357">
      <c r="C357" s="284" t="s">
        <v>1279</v>
      </c>
      <c r="D357" s="204" t="s">
        <v>1280</v>
      </c>
      <c r="E357" s="33"/>
      <c r="F357" s="170">
        <v>0</v>
      </c>
      <c r="G357" s="35">
        <v>4500</v>
      </c>
      <c r="H357" s="33"/>
      <c r="I357" s="33"/>
      <c r="J357" s="34"/>
      <c r="K357" s="45"/>
      <c r="L357" s="33"/>
      <c r="M357" s="33" t="s">
        <v>63</v>
      </c>
      <c r="N357" s="89">
        <f t="shared" si="7"/>
        <v>0</v>
      </c>
      <c r="O357" s="3" t="s">
        <v>1195</v>
      </c>
      <c r="P357" s="260" t="s">
        <v>1269</v>
      </c>
      <c r="Q357" s="3" t="s">
        <v>1120</v>
      </c>
      <c r="T357" s="278" t="s">
        <v>1281</v>
      </c>
    </row>
    <row r="358">
      <c r="C358" s="67" t="s">
        <v>1282</v>
      </c>
      <c r="D358" s="207" t="s">
        <v>1283</v>
      </c>
      <c r="E358" s="316"/>
      <c r="F358" s="313">
        <v>0</v>
      </c>
      <c r="G358" s="242">
        <v>3000</v>
      </c>
      <c r="H358" s="33"/>
      <c r="I358" s="33"/>
      <c r="J358" s="34"/>
      <c r="K358" s="45"/>
      <c r="L358" s="33"/>
      <c r="M358" s="33" t="s">
        <v>63</v>
      </c>
      <c r="N358" s="89">
        <f t="shared" si="7"/>
        <v>0</v>
      </c>
      <c r="O358" s="3" t="s">
        <v>1195</v>
      </c>
      <c r="P358" s="260" t="s">
        <v>1269</v>
      </c>
      <c r="Q358" s="3" t="s">
        <v>1120</v>
      </c>
      <c r="T358" s="278" t="s">
        <v>1284</v>
      </c>
    </row>
    <row r="359">
      <c r="C359" s="67" t="s">
        <v>1285</v>
      </c>
      <c r="D359" s="207" t="s">
        <v>1286</v>
      </c>
      <c r="E359" s="316"/>
      <c r="F359" s="313">
        <v>2</v>
      </c>
      <c r="G359" s="242">
        <v>3000</v>
      </c>
      <c r="H359" s="33"/>
      <c r="I359" s="33"/>
      <c r="J359" s="34"/>
      <c r="K359" s="45"/>
      <c r="L359" s="33"/>
      <c r="M359" s="33" t="s">
        <v>63</v>
      </c>
      <c r="N359" s="89">
        <f t="shared" si="7"/>
        <v>6000</v>
      </c>
      <c r="O359" s="3" t="s">
        <v>1195</v>
      </c>
      <c r="P359" s="260" t="s">
        <v>1269</v>
      </c>
      <c r="Q359" s="3" t="s">
        <v>1120</v>
      </c>
      <c r="T359" s="278" t="s">
        <v>1287</v>
      </c>
    </row>
    <row r="360">
      <c r="C360" s="67" t="s">
        <v>1288</v>
      </c>
      <c r="D360" s="207" t="s">
        <v>1289</v>
      </c>
      <c r="E360" s="316"/>
      <c r="F360" s="313">
        <v>2</v>
      </c>
      <c r="G360" s="242">
        <v>2500</v>
      </c>
      <c r="H360" s="33"/>
      <c r="I360" s="33"/>
      <c r="J360" s="34"/>
      <c r="K360" s="45"/>
      <c r="L360" s="33"/>
      <c r="M360" s="33" t="s">
        <v>63</v>
      </c>
      <c r="N360" s="89">
        <f t="shared" si="7"/>
        <v>5000</v>
      </c>
      <c r="O360" s="3" t="s">
        <v>1195</v>
      </c>
      <c r="P360" s="260" t="s">
        <v>1269</v>
      </c>
      <c r="Q360" s="3" t="s">
        <v>1120</v>
      </c>
      <c r="T360" s="278" t="s">
        <v>1290</v>
      </c>
    </row>
    <row r="361">
      <c r="C361" s="160" t="s">
        <v>1291</v>
      </c>
      <c r="D361" s="204" t="s">
        <v>1292</v>
      </c>
      <c r="E361" s="33"/>
      <c r="F361" s="170">
        <v>0</v>
      </c>
      <c r="G361" s="35">
        <v>3900</v>
      </c>
      <c r="H361" s="33"/>
      <c r="I361" s="33"/>
      <c r="J361" s="34"/>
      <c r="K361" s="45"/>
      <c r="L361" s="33"/>
      <c r="M361" s="33" t="s">
        <v>63</v>
      </c>
      <c r="N361" s="89">
        <f>F361*G361</f>
        <v>0</v>
      </c>
      <c r="O361" s="3" t="s">
        <v>1195</v>
      </c>
      <c r="P361" s="260" t="s">
        <v>1269</v>
      </c>
      <c r="Q361" s="3" t="s">
        <v>1120</v>
      </c>
      <c r="T361" s="278" t="s">
        <v>1293</v>
      </c>
    </row>
    <row r="362">
      <c r="C362" s="160" t="s">
        <v>1294</v>
      </c>
      <c r="D362" s="204" t="s">
        <v>1295</v>
      </c>
      <c r="E362" s="33"/>
      <c r="F362" s="170">
        <v>2</v>
      </c>
      <c r="G362" s="35">
        <v>5300</v>
      </c>
      <c r="H362" s="33"/>
      <c r="I362" s="33"/>
      <c r="J362" s="34"/>
      <c r="K362" s="45"/>
      <c r="L362" s="33"/>
      <c r="M362" s="33" t="s">
        <v>407</v>
      </c>
      <c r="N362" s="89">
        <f>F362*G362</f>
        <v>10600</v>
      </c>
      <c r="O362" s="3" t="s">
        <v>1268</v>
      </c>
      <c r="P362" s="260" t="s">
        <v>1296</v>
      </c>
      <c r="Q362" s="3" t="s">
        <v>1120</v>
      </c>
      <c r="T362" s="278" t="s">
        <v>1297</v>
      </c>
    </row>
    <row r="363">
      <c r="C363" s="160" t="s">
        <v>1298</v>
      </c>
      <c r="D363" s="204" t="s">
        <v>1299</v>
      </c>
      <c r="E363" s="33"/>
      <c r="F363" s="170">
        <v>1</v>
      </c>
      <c r="G363" s="35">
        <v>6500</v>
      </c>
      <c r="H363" s="33"/>
      <c r="I363" s="33"/>
      <c r="J363" s="34"/>
      <c r="K363" s="45"/>
      <c r="L363" s="33"/>
      <c r="M363" s="33" t="s">
        <v>407</v>
      </c>
      <c r="N363" s="89">
        <f>F363*G363</f>
        <v>6500</v>
      </c>
      <c r="O363" s="3" t="s">
        <v>1268</v>
      </c>
      <c r="P363" s="260" t="s">
        <v>1296</v>
      </c>
      <c r="Q363" s="3" t="s">
        <v>1120</v>
      </c>
      <c r="T363" s="278" t="s">
        <v>1300</v>
      </c>
    </row>
    <row r="364">
      <c r="C364" s="160" t="s">
        <v>1301</v>
      </c>
      <c r="D364" s="204" t="s">
        <v>1302</v>
      </c>
      <c r="E364" s="33"/>
      <c r="F364" s="170">
        <v>1</v>
      </c>
      <c r="G364" s="35">
        <v>4500</v>
      </c>
      <c r="H364" s="33"/>
      <c r="I364" s="33"/>
      <c r="J364" s="34"/>
      <c r="K364" s="45"/>
      <c r="L364" s="33"/>
      <c r="M364" s="33" t="s">
        <v>407</v>
      </c>
      <c r="N364" s="89">
        <f>F364*G364</f>
        <v>4500</v>
      </c>
      <c r="O364" s="3" t="s">
        <v>1268</v>
      </c>
      <c r="P364" s="260" t="s">
        <v>1296</v>
      </c>
      <c r="Q364" s="3" t="s">
        <v>1120</v>
      </c>
      <c r="T364" s="278" t="s">
        <v>1303</v>
      </c>
    </row>
    <row r="365">
      <c r="C365" s="160" t="s">
        <v>1304</v>
      </c>
      <c r="D365" s="204" t="s">
        <v>1305</v>
      </c>
      <c r="E365" s="33"/>
      <c r="F365" s="170">
        <v>1</v>
      </c>
      <c r="G365" s="35">
        <v>4300</v>
      </c>
      <c r="H365" s="33"/>
      <c r="I365" s="33"/>
      <c r="J365" s="34"/>
      <c r="K365" s="45"/>
      <c r="L365" s="33"/>
      <c r="M365" s="33" t="s">
        <v>63</v>
      </c>
      <c r="N365" s="89">
        <f t="shared" si="7"/>
        <v>4300</v>
      </c>
      <c r="O365" s="3" t="s">
        <v>1195</v>
      </c>
      <c r="P365" s="260" t="s">
        <v>1296</v>
      </c>
      <c r="Q365" s="3" t="s">
        <v>1120</v>
      </c>
      <c r="T365" s="278" t="s">
        <v>1306</v>
      </c>
    </row>
    <row r="366">
      <c r="C366" s="160" t="s">
        <v>1307</v>
      </c>
      <c r="D366" s="204" t="s">
        <v>1308</v>
      </c>
      <c r="E366" s="33"/>
      <c r="F366" s="170">
        <v>0</v>
      </c>
      <c r="G366" s="35">
        <v>4300</v>
      </c>
      <c r="H366" s="33"/>
      <c r="I366" s="33"/>
      <c r="J366" s="34"/>
      <c r="K366" s="45"/>
      <c r="L366" s="33"/>
      <c r="M366" s="33" t="s">
        <v>63</v>
      </c>
      <c r="N366" s="89">
        <f>F366*G366</f>
        <v>0</v>
      </c>
      <c r="O366" s="3" t="s">
        <v>1195</v>
      </c>
      <c r="P366" s="260" t="s">
        <v>1296</v>
      </c>
      <c r="Q366" s="3" t="s">
        <v>1120</v>
      </c>
      <c r="T366" s="278" t="s">
        <v>1309</v>
      </c>
    </row>
    <row r="367">
      <c r="C367" s="160" t="s">
        <v>1310</v>
      </c>
      <c r="D367" s="204" t="s">
        <v>1311</v>
      </c>
      <c r="E367" s="33"/>
      <c r="F367" s="170">
        <v>0</v>
      </c>
      <c r="G367" s="35">
        <v>4800</v>
      </c>
      <c r="H367" s="33"/>
      <c r="I367" s="33"/>
      <c r="J367" s="34"/>
      <c r="K367" s="45"/>
      <c r="L367" s="33"/>
      <c r="M367" s="33" t="s">
        <v>63</v>
      </c>
      <c r="N367" s="89">
        <f>F367*G367</f>
        <v>0</v>
      </c>
      <c r="O367" s="3" t="s">
        <v>1195</v>
      </c>
      <c r="P367" s="260" t="s">
        <v>1296</v>
      </c>
      <c r="Q367" s="3" t="s">
        <v>1120</v>
      </c>
      <c r="T367" s="278" t="s">
        <v>1312</v>
      </c>
    </row>
    <row r="368">
      <c r="C368" s="160" t="s">
        <v>1313</v>
      </c>
      <c r="D368" s="204" t="s">
        <v>1314</v>
      </c>
      <c r="E368" s="33"/>
      <c r="F368" s="170">
        <v>0</v>
      </c>
      <c r="G368" s="35">
        <v>4100</v>
      </c>
      <c r="H368" s="33"/>
      <c r="I368" s="33"/>
      <c r="J368" s="34"/>
      <c r="K368" s="45"/>
      <c r="L368" s="33"/>
      <c r="M368" s="33" t="s">
        <v>63</v>
      </c>
      <c r="N368" s="89">
        <f>F368*G368</f>
        <v>0</v>
      </c>
      <c r="O368" s="3" t="s">
        <v>1195</v>
      </c>
      <c r="P368" s="260" t="s">
        <v>1296</v>
      </c>
      <c r="Q368" s="3" t="s">
        <v>1120</v>
      </c>
      <c r="T368" s="278" t="s">
        <v>756</v>
      </c>
    </row>
    <row r="369">
      <c r="C369" s="160" t="s">
        <v>1315</v>
      </c>
      <c r="D369" s="204" t="s">
        <v>1316</v>
      </c>
      <c r="E369" s="33"/>
      <c r="F369" s="170">
        <v>0</v>
      </c>
      <c r="G369" s="35">
        <v>3900</v>
      </c>
      <c r="H369" s="33"/>
      <c r="I369" s="33"/>
      <c r="J369" s="34"/>
      <c r="K369" s="45"/>
      <c r="L369" s="33"/>
      <c r="M369" s="33" t="s">
        <v>63</v>
      </c>
      <c r="N369" s="89">
        <f>F369*G369</f>
        <v>0</v>
      </c>
      <c r="O369" s="3" t="s">
        <v>1195</v>
      </c>
      <c r="P369" s="260" t="s">
        <v>1296</v>
      </c>
      <c r="Q369" s="3" t="s">
        <v>1120</v>
      </c>
      <c r="T369" s="278" t="s">
        <v>756</v>
      </c>
    </row>
    <row r="370">
      <c r="C370" s="160" t="s">
        <v>1317</v>
      </c>
      <c r="D370" s="204" t="s">
        <v>1318</v>
      </c>
      <c r="E370" s="33"/>
      <c r="F370" s="170">
        <v>1</v>
      </c>
      <c r="G370" s="35">
        <v>3900</v>
      </c>
      <c r="H370" s="33"/>
      <c r="I370" s="33"/>
      <c r="J370" s="34"/>
      <c r="K370" s="45"/>
      <c r="L370" s="33"/>
      <c r="M370" s="33" t="s">
        <v>63</v>
      </c>
      <c r="N370" s="89">
        <f>F370*G370</f>
        <v>3900</v>
      </c>
      <c r="O370" s="3" t="s">
        <v>1195</v>
      </c>
      <c r="P370" s="260" t="s">
        <v>1296</v>
      </c>
      <c r="Q370" s="3" t="s">
        <v>1120</v>
      </c>
      <c r="T370" s="278" t="s">
        <v>1319</v>
      </c>
    </row>
    <row r="371">
      <c r="C371" s="160" t="s">
        <v>1320</v>
      </c>
      <c r="D371" s="204" t="s">
        <v>1321</v>
      </c>
      <c r="E371" s="33"/>
      <c r="F371" s="170">
        <v>0</v>
      </c>
      <c r="G371" s="35">
        <v>3600</v>
      </c>
      <c r="H371" s="33"/>
      <c r="I371" s="33"/>
      <c r="J371" s="34"/>
      <c r="K371" s="45"/>
      <c r="L371" s="33"/>
      <c r="M371" s="33" t="s">
        <v>63</v>
      </c>
      <c r="N371" s="89">
        <f t="shared" si="7"/>
        <v>0</v>
      </c>
      <c r="O371" s="3" t="s">
        <v>1195</v>
      </c>
      <c r="P371" s="260" t="s">
        <v>1296</v>
      </c>
      <c r="Q371" s="3" t="s">
        <v>1120</v>
      </c>
      <c r="T371" s="278" t="s">
        <v>756</v>
      </c>
    </row>
    <row r="372">
      <c r="C372" s="160" t="s">
        <v>1322</v>
      </c>
      <c r="D372" s="204" t="s">
        <v>1323</v>
      </c>
      <c r="E372" s="33"/>
      <c r="F372" s="170">
        <v>0</v>
      </c>
      <c r="G372" s="35">
        <v>3300</v>
      </c>
      <c r="H372" s="33"/>
      <c r="I372" s="33"/>
      <c r="J372" s="34"/>
      <c r="K372" s="45"/>
      <c r="L372" s="33"/>
      <c r="M372" s="33" t="s">
        <v>63</v>
      </c>
      <c r="N372" s="89">
        <f>F372*G372</f>
        <v>0</v>
      </c>
      <c r="O372" s="3" t="s">
        <v>1195</v>
      </c>
      <c r="P372" s="260" t="s">
        <v>1296</v>
      </c>
      <c r="Q372" s="3" t="s">
        <v>1120</v>
      </c>
      <c r="T372" s="278" t="s">
        <v>1324</v>
      </c>
    </row>
    <row r="373">
      <c r="C373" s="160" t="s">
        <v>1325</v>
      </c>
      <c r="D373" s="204" t="s">
        <v>1326</v>
      </c>
      <c r="E373" s="33"/>
      <c r="F373" s="170">
        <v>0</v>
      </c>
      <c r="G373" s="35">
        <v>1000</v>
      </c>
      <c r="H373" s="33"/>
      <c r="I373" s="33"/>
      <c r="J373" s="34"/>
      <c r="K373" s="45"/>
      <c r="L373" s="33"/>
      <c r="M373" s="33" t="s">
        <v>63</v>
      </c>
      <c r="N373" s="89">
        <f t="shared" si="7"/>
        <v>0</v>
      </c>
      <c r="O373" s="3" t="s">
        <v>1195</v>
      </c>
      <c r="P373" s="260" t="s">
        <v>1296</v>
      </c>
      <c r="Q373" s="3" t="s">
        <v>1120</v>
      </c>
      <c r="T373" s="278" t="s">
        <v>1327</v>
      </c>
    </row>
    <row r="374">
      <c r="C374" s="162" t="s">
        <v>1328</v>
      </c>
      <c r="D374" s="204" t="s">
        <v>1329</v>
      </c>
      <c r="E374" s="33"/>
      <c r="F374" s="170">
        <v>0</v>
      </c>
      <c r="G374" s="35">
        <v>4500</v>
      </c>
      <c r="H374" s="33"/>
      <c r="I374" s="33"/>
      <c r="J374" s="34"/>
      <c r="K374" s="45"/>
      <c r="L374" s="33"/>
      <c r="M374" s="33" t="s">
        <v>63</v>
      </c>
      <c r="N374" s="89">
        <f t="shared" si="7"/>
        <v>0</v>
      </c>
      <c r="O374" s="3" t="s">
        <v>1195</v>
      </c>
      <c r="P374" s="260" t="s">
        <v>1296</v>
      </c>
      <c r="Q374" s="3" t="s">
        <v>1120</v>
      </c>
      <c r="T374" s="278" t="s">
        <v>1330</v>
      </c>
    </row>
    <row r="375">
      <c r="C375" s="162" t="s">
        <v>1331</v>
      </c>
      <c r="D375" s="204" t="s">
        <v>1332</v>
      </c>
      <c r="E375" s="33"/>
      <c r="F375" s="170">
        <v>0</v>
      </c>
      <c r="G375" s="35">
        <v>3400</v>
      </c>
      <c r="H375" s="33"/>
      <c r="I375" s="33"/>
      <c r="J375" s="34"/>
      <c r="K375" s="45"/>
      <c r="L375" s="33"/>
      <c r="M375" s="33" t="s">
        <v>63</v>
      </c>
      <c r="N375" s="89">
        <f t="shared" si="7"/>
        <v>0</v>
      </c>
      <c r="O375" s="3" t="s">
        <v>1195</v>
      </c>
      <c r="P375" s="260" t="s">
        <v>1296</v>
      </c>
      <c r="Q375" s="3" t="s">
        <v>1120</v>
      </c>
      <c r="T375" s="278" t="s">
        <v>756</v>
      </c>
    </row>
    <row r="376">
      <c r="C376" s="162" t="s">
        <v>1333</v>
      </c>
      <c r="D376" s="204" t="s">
        <v>1334</v>
      </c>
      <c r="E376" s="33"/>
      <c r="F376" s="171">
        <v>2</v>
      </c>
      <c r="G376" s="35">
        <v>700</v>
      </c>
      <c r="H376" s="33"/>
      <c r="I376" s="33"/>
      <c r="J376" s="34"/>
      <c r="K376" s="45"/>
      <c r="L376" s="33"/>
      <c r="M376" s="33" t="s">
        <v>63</v>
      </c>
      <c r="N376" s="89">
        <f t="shared" si="7"/>
        <v>1400</v>
      </c>
      <c r="O376" s="3" t="s">
        <v>1195</v>
      </c>
      <c r="P376" s="260" t="s">
        <v>1296</v>
      </c>
      <c r="Q376" s="3" t="s">
        <v>1120</v>
      </c>
      <c r="T376" s="278" t="s">
        <v>1335</v>
      </c>
    </row>
    <row r="377">
      <c r="C377" s="162" t="s">
        <v>1336</v>
      </c>
      <c r="D377" s="204" t="s">
        <v>1337</v>
      </c>
      <c r="E377" s="33"/>
      <c r="F377" s="170">
        <v>0</v>
      </c>
      <c r="G377" s="36">
        <v>4500</v>
      </c>
      <c r="H377" s="33"/>
      <c r="I377" s="33"/>
      <c r="J377" s="34"/>
      <c r="K377" s="45"/>
      <c r="L377" s="33"/>
      <c r="M377" s="33" t="s">
        <v>63</v>
      </c>
      <c r="N377" s="89">
        <f t="shared" si="7"/>
        <v>0</v>
      </c>
      <c r="O377" s="3" t="s">
        <v>1195</v>
      </c>
      <c r="P377" s="260" t="s">
        <v>1296</v>
      </c>
      <c r="Q377" s="3" t="s">
        <v>1120</v>
      </c>
      <c r="T377" s="278" t="s">
        <v>1338</v>
      </c>
    </row>
    <row r="378">
      <c r="C378" s="162" t="s">
        <v>1339</v>
      </c>
      <c r="D378" s="204" t="s">
        <v>1340</v>
      </c>
      <c r="E378" s="33"/>
      <c r="F378" s="170">
        <v>0</v>
      </c>
      <c r="G378" s="36">
        <v>3800</v>
      </c>
      <c r="H378" s="33"/>
      <c r="I378" s="33"/>
      <c r="J378" s="34"/>
      <c r="K378" s="45"/>
      <c r="L378" s="33"/>
      <c r="M378" s="33" t="s">
        <v>63</v>
      </c>
      <c r="N378" s="89">
        <f ref="N378:N408" t="shared" si="8">F378*G378</f>
        <v>0</v>
      </c>
      <c r="O378" s="3" t="s">
        <v>1195</v>
      </c>
      <c r="P378" s="260" t="s">
        <v>1296</v>
      </c>
      <c r="Q378" s="3" t="s">
        <v>1120</v>
      </c>
      <c r="T378" s="278" t="s">
        <v>756</v>
      </c>
    </row>
    <row r="379">
      <c r="C379" s="212" t="s">
        <v>1341</v>
      </c>
      <c r="D379" s="204" t="s">
        <v>1342</v>
      </c>
      <c r="E379" s="33"/>
      <c r="F379" s="171">
        <v>1</v>
      </c>
      <c r="G379" s="38">
        <v>150</v>
      </c>
      <c r="H379" s="33"/>
      <c r="I379" s="33"/>
      <c r="J379" s="34"/>
      <c r="K379" s="45"/>
      <c r="L379" s="33"/>
      <c r="M379" s="33" t="s">
        <v>345</v>
      </c>
      <c r="N379" s="89">
        <f t="shared" si="8"/>
        <v>150</v>
      </c>
      <c r="O379" s="3" t="s">
        <v>1079</v>
      </c>
      <c r="P379" s="260" t="s">
        <v>1343</v>
      </c>
      <c r="Q379" s="3" t="s">
        <v>1120</v>
      </c>
      <c r="R379" s="3" t="s">
        <v>182</v>
      </c>
      <c r="T379" s="278" t="s">
        <v>1344</v>
      </c>
    </row>
    <row r="380">
      <c r="C380" s="117" t="s">
        <v>1345</v>
      </c>
      <c r="D380" s="204" t="s">
        <v>1346</v>
      </c>
      <c r="E380" s="33"/>
      <c r="F380" s="171">
        <v>0</v>
      </c>
      <c r="G380" s="38">
        <v>400</v>
      </c>
      <c r="H380" s="33"/>
      <c r="I380" s="33"/>
      <c r="J380" s="34"/>
      <c r="K380" s="45"/>
      <c r="L380" s="33"/>
      <c r="M380" s="33" t="s">
        <v>63</v>
      </c>
      <c r="N380" s="89">
        <f t="shared" si="8"/>
        <v>0</v>
      </c>
      <c r="O380" s="3" t="s">
        <v>1147</v>
      </c>
      <c r="P380" s="260" t="s">
        <v>1343</v>
      </c>
      <c r="Q380" s="3" t="s">
        <v>1120</v>
      </c>
      <c r="T380" s="278" t="s">
        <v>1347</v>
      </c>
    </row>
    <row r="381">
      <c r="C381" s="117" t="s">
        <v>1348</v>
      </c>
      <c r="D381" s="204" t="s">
        <v>1349</v>
      </c>
      <c r="E381" s="33"/>
      <c r="F381" s="171">
        <v>1</v>
      </c>
      <c r="G381" s="38">
        <v>400</v>
      </c>
      <c r="H381" s="33"/>
      <c r="I381" s="33"/>
      <c r="J381" s="34"/>
      <c r="K381" s="45"/>
      <c r="L381" s="33"/>
      <c r="M381" s="33" t="s">
        <v>63</v>
      </c>
      <c r="N381" s="89">
        <f t="shared" si="8"/>
        <v>400</v>
      </c>
      <c r="O381" s="3" t="s">
        <v>1147</v>
      </c>
      <c r="P381" s="260" t="s">
        <v>1343</v>
      </c>
      <c r="Q381" s="3" t="s">
        <v>1120</v>
      </c>
      <c r="T381" s="278" t="s">
        <v>1350</v>
      </c>
    </row>
    <row r="382">
      <c r="C382" s="117" t="s">
        <v>1351</v>
      </c>
      <c r="D382" s="204" t="s">
        <v>1352</v>
      </c>
      <c r="E382" s="33"/>
      <c r="F382" s="171">
        <v>0</v>
      </c>
      <c r="G382" s="38">
        <v>300</v>
      </c>
      <c r="H382" s="33"/>
      <c r="I382" s="33"/>
      <c r="J382" s="34"/>
      <c r="K382" s="45"/>
      <c r="L382" s="33"/>
      <c r="M382" s="33" t="s">
        <v>63</v>
      </c>
      <c r="N382" s="89">
        <f t="shared" si="8"/>
        <v>0</v>
      </c>
      <c r="O382" s="3" t="s">
        <v>1195</v>
      </c>
      <c r="P382" s="260" t="s">
        <v>1343</v>
      </c>
      <c r="Q382" s="3" t="s">
        <v>1120</v>
      </c>
      <c r="R382" s="3" t="s">
        <v>66</v>
      </c>
      <c r="T382" s="278" t="s">
        <v>1353</v>
      </c>
    </row>
    <row r="383">
      <c r="C383" s="117" t="s">
        <v>1354</v>
      </c>
      <c r="D383" s="204" t="s">
        <v>1355</v>
      </c>
      <c r="E383" s="33"/>
      <c r="F383" s="171">
        <v>6</v>
      </c>
      <c r="G383" s="38">
        <v>450</v>
      </c>
      <c r="H383" s="33"/>
      <c r="I383" s="33"/>
      <c r="J383" s="34"/>
      <c r="K383" s="45"/>
      <c r="L383" s="33"/>
      <c r="M383" s="33" t="s">
        <v>63</v>
      </c>
      <c r="N383" s="89">
        <f>F383*G383</f>
        <v>2700</v>
      </c>
      <c r="O383" s="3" t="s">
        <v>1195</v>
      </c>
      <c r="P383" s="260" t="s">
        <v>1343</v>
      </c>
      <c r="Q383" s="3" t="s">
        <v>1120</v>
      </c>
      <c r="T383" s="278" t="s">
        <v>1356</v>
      </c>
    </row>
    <row r="384">
      <c r="C384" s="117" t="s">
        <v>1357</v>
      </c>
      <c r="D384" s="204" t="s">
        <v>1358</v>
      </c>
      <c r="E384" s="33"/>
      <c r="F384" s="171">
        <v>1</v>
      </c>
      <c r="G384" s="38">
        <v>800</v>
      </c>
      <c r="H384" s="33"/>
      <c r="I384" s="33"/>
      <c r="J384" s="34"/>
      <c r="K384" s="45"/>
      <c r="L384" s="33"/>
      <c r="M384" s="33" t="s">
        <v>63</v>
      </c>
      <c r="N384" s="89">
        <f>F384*G384</f>
        <v>800</v>
      </c>
      <c r="O384" s="3" t="s">
        <v>1195</v>
      </c>
      <c r="P384" s="260" t="s">
        <v>1343</v>
      </c>
      <c r="Q384" s="3" t="s">
        <v>1120</v>
      </c>
      <c r="T384" s="278" t="s">
        <v>1359</v>
      </c>
    </row>
    <row r="385">
      <c r="C385" s="117" t="s">
        <v>1360</v>
      </c>
      <c r="D385" s="204" t="s">
        <v>1361</v>
      </c>
      <c r="E385" s="33"/>
      <c r="F385" s="171">
        <v>1</v>
      </c>
      <c r="G385" s="38">
        <v>500</v>
      </c>
      <c r="H385" s="33"/>
      <c r="I385" s="33"/>
      <c r="J385" s="34"/>
      <c r="K385" s="45"/>
      <c r="L385" s="33"/>
      <c r="M385" s="33" t="s">
        <v>63</v>
      </c>
      <c r="N385" s="89">
        <f>F385*G385</f>
        <v>500</v>
      </c>
      <c r="O385" s="3" t="s">
        <v>1195</v>
      </c>
      <c r="P385" s="260" t="s">
        <v>1343</v>
      </c>
      <c r="Q385" s="3" t="s">
        <v>1120</v>
      </c>
      <c r="R385" s="3" t="s">
        <v>66</v>
      </c>
      <c r="T385" s="278" t="s">
        <v>1362</v>
      </c>
    </row>
    <row r="386">
      <c r="A386" s="163" t="s">
        <v>1363</v>
      </c>
      <c r="C386" s="117" t="s">
        <v>1364</v>
      </c>
      <c r="D386" s="204" t="s">
        <v>1365</v>
      </c>
      <c r="E386" s="33"/>
      <c r="F386" s="170">
        <v>0</v>
      </c>
      <c r="G386" s="38">
        <v>800</v>
      </c>
      <c r="H386" s="33"/>
      <c r="I386" s="33"/>
      <c r="J386" s="34"/>
      <c r="K386" s="45"/>
      <c r="L386" s="33"/>
      <c r="M386" s="33" t="s">
        <v>1366</v>
      </c>
      <c r="N386" s="89">
        <f t="shared" si="8"/>
        <v>0</v>
      </c>
      <c r="O386" s="3" t="s">
        <v>1367</v>
      </c>
      <c r="P386" s="260" t="s">
        <v>1363</v>
      </c>
      <c r="Q386" s="3" t="s">
        <v>1120</v>
      </c>
      <c r="T386" s="278" t="s">
        <v>1368</v>
      </c>
    </row>
    <row r="387">
      <c r="A387" s="163" t="s">
        <v>1369</v>
      </c>
      <c r="C387" s="117" t="s">
        <v>1370</v>
      </c>
      <c r="D387" s="204" t="s">
        <v>1371</v>
      </c>
      <c r="E387" s="33"/>
      <c r="F387" s="170">
        <v>2</v>
      </c>
      <c r="G387" s="38">
        <v>900</v>
      </c>
      <c r="H387" s="33"/>
      <c r="I387" s="33"/>
      <c r="J387" s="34"/>
      <c r="K387" s="45"/>
      <c r="L387" s="33"/>
      <c r="M387" s="33" t="s">
        <v>1366</v>
      </c>
      <c r="N387" s="89">
        <f t="shared" si="8"/>
        <v>1800</v>
      </c>
      <c r="O387" s="3" t="s">
        <v>1367</v>
      </c>
      <c r="P387" s="260" t="s">
        <v>1363</v>
      </c>
      <c r="Q387" s="3" t="s">
        <v>1120</v>
      </c>
      <c r="T387" s="278" t="s">
        <v>1372</v>
      </c>
    </row>
    <row r="388">
      <c r="C388" s="117" t="s">
        <v>1373</v>
      </c>
      <c r="D388" s="204" t="s">
        <v>1374</v>
      </c>
      <c r="E388" s="33"/>
      <c r="F388" s="170">
        <v>0</v>
      </c>
      <c r="G388" s="38">
        <v>950</v>
      </c>
      <c r="H388" s="33"/>
      <c r="I388" s="33"/>
      <c r="J388" s="34"/>
      <c r="K388" s="45"/>
      <c r="L388" s="33"/>
      <c r="M388" s="33" t="s">
        <v>1366</v>
      </c>
      <c r="N388" s="89">
        <f t="shared" si="8"/>
        <v>0</v>
      </c>
      <c r="O388" s="3" t="s">
        <v>1367</v>
      </c>
      <c r="P388" s="260" t="s">
        <v>1363</v>
      </c>
      <c r="Q388" s="3" t="s">
        <v>1120</v>
      </c>
      <c r="T388" s="278" t="s">
        <v>1375</v>
      </c>
    </row>
    <row r="389">
      <c r="C389" s="117" t="s">
        <v>1376</v>
      </c>
      <c r="D389" s="281" t="s">
        <v>1377</v>
      </c>
      <c r="E389" s="33"/>
      <c r="F389" s="170">
        <v>5</v>
      </c>
      <c r="G389" s="38">
        <v>1000</v>
      </c>
      <c r="H389" s="33"/>
      <c r="I389" s="33"/>
      <c r="J389" s="34"/>
      <c r="K389" s="45"/>
      <c r="L389" s="33"/>
      <c r="M389" s="33" t="s">
        <v>1366</v>
      </c>
      <c r="N389" s="89">
        <f>F389*G389</f>
        <v>5000</v>
      </c>
      <c r="O389" s="3" t="s">
        <v>1367</v>
      </c>
      <c r="P389" s="260" t="s">
        <v>1363</v>
      </c>
      <c r="Q389" s="3" t="s">
        <v>1120</v>
      </c>
      <c r="T389" s="278" t="s">
        <v>1378</v>
      </c>
    </row>
    <row r="390" ht="31.5">
      <c r="C390" s="117" t="s">
        <v>1379</v>
      </c>
      <c r="D390" s="281" t="s">
        <v>1380</v>
      </c>
      <c r="E390" s="33"/>
      <c r="F390" s="170">
        <v>5</v>
      </c>
      <c r="G390" s="38">
        <v>1000</v>
      </c>
      <c r="H390" s="33"/>
      <c r="I390" s="33"/>
      <c r="J390" s="34"/>
      <c r="K390" s="45"/>
      <c r="L390" s="33"/>
      <c r="M390" s="33" t="s">
        <v>1366</v>
      </c>
      <c r="N390" s="89">
        <f>F390*G390</f>
        <v>5000</v>
      </c>
      <c r="O390" s="3" t="s">
        <v>1367</v>
      </c>
      <c r="P390" s="260" t="s">
        <v>1363</v>
      </c>
      <c r="Q390" s="3" t="s">
        <v>1120</v>
      </c>
      <c r="T390" s="278" t="s">
        <v>1381</v>
      </c>
    </row>
    <row r="391">
      <c r="C391" s="115" t="s">
        <v>1382</v>
      </c>
      <c r="D391" s="271" t="s">
        <v>1383</v>
      </c>
      <c r="E391" s="33"/>
      <c r="F391" s="170">
        <v>1</v>
      </c>
      <c r="G391" s="38">
        <v>750</v>
      </c>
      <c r="H391" s="33"/>
      <c r="I391" s="33"/>
      <c r="J391" s="34"/>
      <c r="K391" s="45"/>
      <c r="L391" s="33"/>
      <c r="M391" s="33" t="s">
        <v>1366</v>
      </c>
      <c r="N391" s="89">
        <f>F391*G391</f>
        <v>750</v>
      </c>
      <c r="O391" s="3" t="s">
        <v>136</v>
      </c>
      <c r="P391" s="260" t="s">
        <v>1363</v>
      </c>
      <c r="Q391" s="3" t="s">
        <v>1120</v>
      </c>
      <c r="R391" s="3" t="s">
        <v>182</v>
      </c>
      <c r="T391" s="278" t="s">
        <v>1384</v>
      </c>
    </row>
    <row r="392">
      <c r="C392" s="117" t="s">
        <v>1385</v>
      </c>
      <c r="D392" s="204" t="s">
        <v>1386</v>
      </c>
      <c r="E392" s="33"/>
      <c r="F392" s="170">
        <v>2</v>
      </c>
      <c r="G392" s="38">
        <v>2000</v>
      </c>
      <c r="H392" s="33"/>
      <c r="I392" s="33"/>
      <c r="J392" s="34"/>
      <c r="K392" s="45"/>
      <c r="L392" s="33"/>
      <c r="M392" s="33" t="s">
        <v>1366</v>
      </c>
      <c r="N392" s="89">
        <f t="shared" si="8"/>
        <v>4000</v>
      </c>
      <c r="O392" s="3" t="s">
        <v>1367</v>
      </c>
      <c r="P392" s="260" t="s">
        <v>1363</v>
      </c>
      <c r="Q392" s="3" t="s">
        <v>1120</v>
      </c>
      <c r="T392" s="278" t="s">
        <v>1387</v>
      </c>
    </row>
    <row r="393">
      <c r="C393" s="117" t="s">
        <v>1388</v>
      </c>
      <c r="D393" s="204" t="s">
        <v>1389</v>
      </c>
      <c r="E393" s="33"/>
      <c r="F393" s="170">
        <v>0</v>
      </c>
      <c r="G393" s="38">
        <v>3500</v>
      </c>
      <c r="H393" s="33"/>
      <c r="I393" s="33"/>
      <c r="J393" s="34"/>
      <c r="K393" s="45"/>
      <c r="L393" s="33"/>
      <c r="M393" s="33" t="s">
        <v>1366</v>
      </c>
      <c r="N393" s="89">
        <f t="shared" si="8"/>
        <v>0</v>
      </c>
      <c r="O393" s="3" t="s">
        <v>1367</v>
      </c>
      <c r="P393" s="260" t="s">
        <v>1363</v>
      </c>
      <c r="Q393" s="3" t="s">
        <v>1120</v>
      </c>
      <c r="T393" s="278" t="s">
        <v>1390</v>
      </c>
    </row>
    <row r="394">
      <c r="C394" s="115" t="s">
        <v>1391</v>
      </c>
      <c r="D394" s="204" t="s">
        <v>1392</v>
      </c>
      <c r="E394" s="33"/>
      <c r="F394" s="170">
        <v>1</v>
      </c>
      <c r="G394" s="38">
        <v>900</v>
      </c>
      <c r="H394" s="33"/>
      <c r="I394" s="33"/>
      <c r="J394" s="34"/>
      <c r="K394" s="45"/>
      <c r="L394" s="33"/>
      <c r="M394" s="33" t="s">
        <v>345</v>
      </c>
      <c r="N394" s="89">
        <f t="shared" si="8"/>
        <v>900</v>
      </c>
      <c r="O394" s="3" t="s">
        <v>966</v>
      </c>
      <c r="P394" s="260" t="s">
        <v>1363</v>
      </c>
      <c r="Q394" s="3" t="s">
        <v>1120</v>
      </c>
      <c r="R394" s="3" t="s">
        <v>453</v>
      </c>
      <c r="T394" s="278" t="s">
        <v>1393</v>
      </c>
    </row>
    <row r="395">
      <c r="C395" s="117" t="s">
        <v>1394</v>
      </c>
      <c r="D395" s="204" t="s">
        <v>1395</v>
      </c>
      <c r="E395" s="33"/>
      <c r="F395" s="170">
        <v>0</v>
      </c>
      <c r="G395" s="35">
        <v>3750</v>
      </c>
      <c r="H395" s="33"/>
      <c r="I395" s="33"/>
      <c r="J395" s="34"/>
      <c r="K395" s="45"/>
      <c r="L395" s="33"/>
      <c r="M395" s="33" t="s">
        <v>63</v>
      </c>
      <c r="N395" s="89">
        <f t="shared" si="8"/>
        <v>0</v>
      </c>
      <c r="O395" s="3" t="s">
        <v>1396</v>
      </c>
      <c r="P395" s="260" t="s">
        <v>1363</v>
      </c>
      <c r="Q395" s="3" t="s">
        <v>1120</v>
      </c>
      <c r="R395" s="3" t="s">
        <v>139</v>
      </c>
      <c r="T395" s="278" t="s">
        <v>1397</v>
      </c>
    </row>
    <row r="396">
      <c r="C396" s="115" t="s">
        <v>1398</v>
      </c>
      <c r="D396" s="204" t="s">
        <v>1399</v>
      </c>
      <c r="E396" s="33"/>
      <c r="F396" s="170">
        <v>1</v>
      </c>
      <c r="G396" s="38">
        <v>650</v>
      </c>
      <c r="H396" s="33"/>
      <c r="I396" s="33"/>
      <c r="J396" s="34"/>
      <c r="K396" s="45"/>
      <c r="L396" s="33"/>
      <c r="M396" s="33" t="s">
        <v>63</v>
      </c>
      <c r="N396" s="89">
        <f t="shared" si="8"/>
        <v>650</v>
      </c>
      <c r="O396" s="3" t="s">
        <v>1195</v>
      </c>
      <c r="P396" s="260" t="s">
        <v>1363</v>
      </c>
      <c r="Q396" s="3" t="s">
        <v>1120</v>
      </c>
      <c r="R396" s="3" t="s">
        <v>1400</v>
      </c>
      <c r="T396" s="278" t="s">
        <v>1401</v>
      </c>
    </row>
    <row r="397">
      <c r="C397" s="117" t="s">
        <v>1402</v>
      </c>
      <c r="D397" s="204" t="s">
        <v>1403</v>
      </c>
      <c r="E397" s="33"/>
      <c r="F397" s="170">
        <v>1</v>
      </c>
      <c r="G397" s="38">
        <v>800</v>
      </c>
      <c r="H397" s="33"/>
      <c r="I397" s="33"/>
      <c r="J397" s="34"/>
      <c r="K397" s="45"/>
      <c r="L397" s="33"/>
      <c r="M397" s="33" t="s">
        <v>1366</v>
      </c>
      <c r="N397" s="89">
        <f t="shared" si="8"/>
        <v>800</v>
      </c>
      <c r="O397" s="3" t="s">
        <v>1367</v>
      </c>
      <c r="P397" s="260" t="s">
        <v>1363</v>
      </c>
      <c r="Q397" s="3" t="s">
        <v>1120</v>
      </c>
      <c r="T397" s="278" t="s">
        <v>1404</v>
      </c>
    </row>
    <row r="398">
      <c r="C398" s="115" t="s">
        <v>1405</v>
      </c>
      <c r="D398" s="204" t="s">
        <v>1406</v>
      </c>
      <c r="E398" s="33"/>
      <c r="F398" s="170">
        <v>4</v>
      </c>
      <c r="G398" s="38">
        <v>650</v>
      </c>
      <c r="H398" s="33"/>
      <c r="I398" s="33"/>
      <c r="J398" s="34"/>
      <c r="K398" s="45"/>
      <c r="L398" s="33"/>
      <c r="M398" s="33" t="s">
        <v>63</v>
      </c>
      <c r="N398" s="89">
        <f t="shared" si="8"/>
        <v>2600</v>
      </c>
      <c r="O398" s="3" t="s">
        <v>136</v>
      </c>
      <c r="P398" s="260" t="s">
        <v>1363</v>
      </c>
      <c r="Q398" s="3" t="s">
        <v>1120</v>
      </c>
      <c r="R398" s="3" t="s">
        <v>139</v>
      </c>
      <c r="T398" s="260" t="s">
        <v>1407</v>
      </c>
    </row>
    <row r="399">
      <c r="C399" s="115" t="s">
        <v>1408</v>
      </c>
      <c r="D399" s="204" t="s">
        <v>1409</v>
      </c>
      <c r="E399" s="33"/>
      <c r="F399" s="170">
        <v>1</v>
      </c>
      <c r="G399" s="38">
        <v>500</v>
      </c>
      <c r="H399" s="33"/>
      <c r="I399" s="33"/>
      <c r="J399" s="34"/>
      <c r="K399" s="45"/>
      <c r="L399" s="33"/>
      <c r="M399" s="33" t="s">
        <v>63</v>
      </c>
      <c r="N399" s="89">
        <f t="shared" si="8"/>
        <v>500</v>
      </c>
      <c r="O399" s="3" t="s">
        <v>1410</v>
      </c>
      <c r="P399" s="260" t="s">
        <v>1363</v>
      </c>
      <c r="Q399" s="3" t="s">
        <v>1120</v>
      </c>
      <c r="R399" s="3" t="s">
        <v>202</v>
      </c>
      <c r="T399" s="260" t="s">
        <v>1411</v>
      </c>
    </row>
    <row r="400">
      <c r="C400" s="32" t="s">
        <v>1412</v>
      </c>
      <c r="D400" s="204" t="s">
        <v>1413</v>
      </c>
      <c r="E400" s="33"/>
      <c r="F400" s="170">
        <v>0</v>
      </c>
      <c r="G400" s="38">
        <v>400</v>
      </c>
      <c r="H400" s="33"/>
      <c r="I400" s="33"/>
      <c r="J400" s="34"/>
      <c r="K400" s="45"/>
      <c r="L400" s="33"/>
      <c r="M400" s="33" t="s">
        <v>345</v>
      </c>
      <c r="N400" s="89">
        <f t="shared" si="8"/>
        <v>0</v>
      </c>
      <c r="O400" s="3" t="s">
        <v>1414</v>
      </c>
      <c r="P400" s="260" t="s">
        <v>1363</v>
      </c>
      <c r="Q400" s="3" t="s">
        <v>1120</v>
      </c>
      <c r="R400" s="3" t="s">
        <v>66</v>
      </c>
      <c r="T400" s="260" t="s">
        <v>1415</v>
      </c>
    </row>
    <row r="401">
      <c r="C401" s="117" t="s">
        <v>1416</v>
      </c>
      <c r="D401" s="204" t="s">
        <v>1417</v>
      </c>
      <c r="E401" s="33"/>
      <c r="F401" s="170">
        <v>0</v>
      </c>
      <c r="G401" s="38">
        <v>2500</v>
      </c>
      <c r="H401" s="33"/>
      <c r="I401" s="33"/>
      <c r="J401" s="34"/>
      <c r="K401" s="45"/>
      <c r="L401" s="33"/>
      <c r="M401" s="33" t="s">
        <v>63</v>
      </c>
      <c r="N401" s="89">
        <f t="shared" si="8"/>
        <v>0</v>
      </c>
      <c r="O401" s="3" t="s">
        <v>703</v>
      </c>
      <c r="P401" s="260" t="s">
        <v>1363</v>
      </c>
      <c r="Q401" s="3" t="s">
        <v>1120</v>
      </c>
      <c r="R401" s="3" t="s">
        <v>139</v>
      </c>
      <c r="T401" s="260" t="s">
        <v>1418</v>
      </c>
    </row>
    <row r="402">
      <c r="C402" s="117" t="s">
        <v>1419</v>
      </c>
      <c r="D402" s="204" t="s">
        <v>1420</v>
      </c>
      <c r="E402" s="33"/>
      <c r="F402" s="170">
        <v>0</v>
      </c>
      <c r="G402" s="38">
        <v>4300</v>
      </c>
      <c r="H402" s="33"/>
      <c r="I402" s="33"/>
      <c r="J402" s="34"/>
      <c r="K402" s="45"/>
      <c r="L402" s="33"/>
      <c r="M402" s="33" t="s">
        <v>345</v>
      </c>
      <c r="N402" s="89">
        <f t="shared" si="8"/>
        <v>0</v>
      </c>
      <c r="O402" s="3" t="s">
        <v>342</v>
      </c>
      <c r="P402" s="260" t="s">
        <v>1363</v>
      </c>
      <c r="Q402" s="3" t="s">
        <v>1120</v>
      </c>
      <c r="R402" s="3" t="s">
        <v>1421</v>
      </c>
      <c r="T402" s="260" t="s">
        <v>1422</v>
      </c>
    </row>
    <row r="403">
      <c r="C403" s="161" t="s">
        <v>1423</v>
      </c>
      <c r="D403" s="204" t="s">
        <v>1424</v>
      </c>
      <c r="E403" s="33"/>
      <c r="F403" s="170">
        <v>1</v>
      </c>
      <c r="G403" s="35">
        <v>1200</v>
      </c>
      <c r="H403" s="33"/>
      <c r="I403" s="33"/>
      <c r="J403" s="34"/>
      <c r="K403" s="45"/>
      <c r="L403" s="33"/>
      <c r="M403" s="33" t="s">
        <v>63</v>
      </c>
      <c r="N403" s="89">
        <f t="shared" si="8"/>
        <v>1200</v>
      </c>
      <c r="O403" s="3" t="s">
        <v>1195</v>
      </c>
      <c r="P403" s="260" t="s">
        <v>1173</v>
      </c>
      <c r="Q403" s="3" t="s">
        <v>1120</v>
      </c>
      <c r="T403" s="260" t="s">
        <v>1425</v>
      </c>
    </row>
    <row r="404">
      <c r="C404" s="161" t="s">
        <v>1426</v>
      </c>
      <c r="D404" s="204" t="s">
        <v>1427</v>
      </c>
      <c r="E404" s="33"/>
      <c r="F404" s="170">
        <v>1</v>
      </c>
      <c r="G404" s="35">
        <v>1200</v>
      </c>
      <c r="H404" s="33"/>
      <c r="I404" s="33"/>
      <c r="J404" s="34"/>
      <c r="K404" s="45"/>
      <c r="L404" s="33"/>
      <c r="M404" s="33" t="s">
        <v>63</v>
      </c>
      <c r="N404" s="89">
        <f t="shared" si="8"/>
        <v>1200</v>
      </c>
      <c r="O404" s="3" t="s">
        <v>1195</v>
      </c>
      <c r="P404" s="260" t="s">
        <v>1173</v>
      </c>
      <c r="Q404" s="3" t="s">
        <v>1120</v>
      </c>
      <c r="T404" s="260" t="s">
        <v>1428</v>
      </c>
    </row>
    <row r="405">
      <c r="C405" s="161" t="s">
        <v>1429</v>
      </c>
      <c r="D405" s="204" t="s">
        <v>1430</v>
      </c>
      <c r="E405" s="33"/>
      <c r="F405" s="170">
        <v>1</v>
      </c>
      <c r="G405" s="35">
        <v>550</v>
      </c>
      <c r="H405" s="33"/>
      <c r="I405" s="33"/>
      <c r="J405" s="34"/>
      <c r="K405" s="45"/>
      <c r="L405" s="33"/>
      <c r="M405" s="33" t="s">
        <v>63</v>
      </c>
      <c r="N405" s="89">
        <f t="shared" si="8"/>
        <v>550</v>
      </c>
      <c r="O405" s="3" t="s">
        <v>1051</v>
      </c>
      <c r="P405" s="260" t="s">
        <v>1173</v>
      </c>
      <c r="Q405" s="3" t="s">
        <v>1120</v>
      </c>
      <c r="T405" s="260" t="s">
        <v>1431</v>
      </c>
    </row>
    <row r="406">
      <c r="C406" s="161" t="s">
        <v>1432</v>
      </c>
      <c r="D406" s="204" t="s">
        <v>1433</v>
      </c>
      <c r="E406" s="33"/>
      <c r="F406" s="170">
        <v>0</v>
      </c>
      <c r="G406" s="35">
        <v>600</v>
      </c>
      <c r="H406" s="33"/>
      <c r="I406" s="33"/>
      <c r="J406" s="34"/>
      <c r="K406" s="45"/>
      <c r="L406" s="33"/>
      <c r="M406" s="33" t="s">
        <v>63</v>
      </c>
      <c r="N406" s="89">
        <f t="shared" si="8"/>
        <v>0</v>
      </c>
      <c r="O406" s="3" t="s">
        <v>1155</v>
      </c>
      <c r="P406" s="260" t="s">
        <v>1173</v>
      </c>
      <c r="Q406" s="3" t="s">
        <v>1120</v>
      </c>
      <c r="T406" s="260" t="s">
        <v>1434</v>
      </c>
    </row>
    <row r="407">
      <c r="A407" s="163" t="s">
        <v>1435</v>
      </c>
      <c r="C407" s="162" t="s">
        <v>1436</v>
      </c>
      <c r="D407" s="204" t="s">
        <v>1437</v>
      </c>
      <c r="E407" s="33"/>
      <c r="F407" s="170">
        <v>1</v>
      </c>
      <c r="G407" s="35">
        <v>1450</v>
      </c>
      <c r="H407" s="33"/>
      <c r="I407" s="33"/>
      <c r="J407" s="34"/>
      <c r="K407" s="45"/>
      <c r="L407" s="33"/>
      <c r="M407" s="33" t="s">
        <v>63</v>
      </c>
      <c r="N407" s="89">
        <f t="shared" si="8"/>
        <v>1450</v>
      </c>
      <c r="O407" s="3" t="s">
        <v>468</v>
      </c>
      <c r="P407" s="260" t="s">
        <v>1435</v>
      </c>
      <c r="Q407" s="3" t="s">
        <v>1120</v>
      </c>
      <c r="R407" s="3" t="s">
        <v>182</v>
      </c>
      <c r="T407" s="260" t="s">
        <v>1438</v>
      </c>
    </row>
    <row r="408">
      <c r="C408" s="162" t="s">
        <v>1439</v>
      </c>
      <c r="D408" s="204" t="s">
        <v>1440</v>
      </c>
      <c r="E408" s="33"/>
      <c r="F408" s="170">
        <v>1</v>
      </c>
      <c r="G408" s="35">
        <v>2450</v>
      </c>
      <c r="H408" s="33"/>
      <c r="I408" s="33"/>
      <c r="J408" s="34"/>
      <c r="K408" s="45"/>
      <c r="L408" s="33"/>
      <c r="M408" s="33" t="s">
        <v>63</v>
      </c>
      <c r="N408" s="89">
        <f t="shared" si="8"/>
        <v>2450</v>
      </c>
      <c r="O408" s="3" t="s">
        <v>468</v>
      </c>
      <c r="P408" s="260" t="s">
        <v>1435</v>
      </c>
      <c r="Q408" s="3" t="s">
        <v>1120</v>
      </c>
      <c r="R408" s="3" t="s">
        <v>182</v>
      </c>
      <c r="T408" s="260" t="s">
        <v>1441</v>
      </c>
    </row>
    <row r="409">
      <c r="C409" s="162" t="s">
        <v>1442</v>
      </c>
      <c r="D409" s="204" t="s">
        <v>1443</v>
      </c>
      <c r="E409" s="33"/>
      <c r="F409" s="170">
        <v>0</v>
      </c>
      <c r="G409" s="35">
        <v>2200</v>
      </c>
      <c r="H409" s="33"/>
      <c r="I409" s="33"/>
      <c r="J409" s="34"/>
      <c r="K409" s="45"/>
      <c r="L409" s="33"/>
      <c r="M409" s="33" t="s">
        <v>63</v>
      </c>
      <c r="N409" s="89">
        <f>F409*G409</f>
        <v>0</v>
      </c>
      <c r="O409" s="3" t="s">
        <v>468</v>
      </c>
      <c r="P409" s="260" t="s">
        <v>1435</v>
      </c>
      <c r="Q409" s="3" t="s">
        <v>1120</v>
      </c>
      <c r="R409" s="3" t="s">
        <v>139</v>
      </c>
      <c r="T409" s="260" t="s">
        <v>1444</v>
      </c>
    </row>
    <row r="410">
      <c r="C410" s="162" t="s">
        <v>1445</v>
      </c>
      <c r="D410" s="204" t="s">
        <v>1446</v>
      </c>
      <c r="E410" s="33"/>
      <c r="F410" s="170">
        <v>1</v>
      </c>
      <c r="G410" s="35">
        <v>4750</v>
      </c>
      <c r="H410" s="33"/>
      <c r="I410" s="33"/>
      <c r="J410" s="34"/>
      <c r="K410" s="45"/>
      <c r="L410" s="33"/>
      <c r="M410" s="33" t="s">
        <v>63</v>
      </c>
      <c r="N410" s="89">
        <f>F410*G410</f>
        <v>4750</v>
      </c>
      <c r="O410" s="3" t="s">
        <v>468</v>
      </c>
      <c r="P410" s="260" t="s">
        <v>1435</v>
      </c>
      <c r="Q410" s="3" t="s">
        <v>1120</v>
      </c>
      <c r="R410" s="3" t="s">
        <v>139</v>
      </c>
      <c r="T410" s="260" t="s">
        <v>1447</v>
      </c>
    </row>
    <row r="411">
      <c r="C411" s="162" t="s">
        <v>1448</v>
      </c>
      <c r="D411" s="204" t="s">
        <v>1449</v>
      </c>
      <c r="E411" s="33"/>
      <c r="F411" s="170">
        <v>4</v>
      </c>
      <c r="G411" s="35">
        <v>1500</v>
      </c>
      <c r="H411" s="33"/>
      <c r="I411" s="33"/>
      <c r="J411" s="34"/>
      <c r="K411" s="45"/>
      <c r="L411" s="33"/>
      <c r="M411" s="33" t="s">
        <v>63</v>
      </c>
      <c r="N411" s="89">
        <f ref="N411:N473" t="shared" si="11">F411*G411</f>
        <v>6000</v>
      </c>
      <c r="O411" s="3" t="s">
        <v>468</v>
      </c>
      <c r="P411" s="260" t="s">
        <v>1435</v>
      </c>
      <c r="Q411" s="3" t="s">
        <v>1120</v>
      </c>
      <c r="R411" s="3" t="s">
        <v>139</v>
      </c>
      <c r="T411" s="260" t="s">
        <v>1450</v>
      </c>
    </row>
    <row r="412">
      <c r="C412" s="161" t="s">
        <v>1451</v>
      </c>
      <c r="D412" s="204" t="s">
        <v>1452</v>
      </c>
      <c r="E412" s="33"/>
      <c r="F412" s="170">
        <v>0</v>
      </c>
      <c r="G412" s="35">
        <v>3500</v>
      </c>
      <c r="H412" s="33"/>
      <c r="I412" s="33"/>
      <c r="J412" s="34"/>
      <c r="K412" s="45"/>
      <c r="L412" s="33"/>
      <c r="M412" s="33" t="s">
        <v>63</v>
      </c>
      <c r="N412" s="89">
        <f t="shared" si="11"/>
        <v>0</v>
      </c>
      <c r="O412" s="3" t="s">
        <v>468</v>
      </c>
      <c r="P412" s="260" t="s">
        <v>1435</v>
      </c>
      <c r="Q412" s="3" t="s">
        <v>1120</v>
      </c>
      <c r="R412" s="3" t="s">
        <v>139</v>
      </c>
      <c r="T412" s="260" t="s">
        <v>1453</v>
      </c>
    </row>
    <row r="413">
      <c r="C413" s="67" t="s">
        <v>1454</v>
      </c>
      <c r="D413" s="207" t="s">
        <v>1455</v>
      </c>
      <c r="E413" s="316"/>
      <c r="F413" s="173">
        <v>0</v>
      </c>
      <c r="G413" s="242">
        <v>2900</v>
      </c>
      <c r="H413" s="33"/>
      <c r="I413" s="33"/>
      <c r="J413" s="34"/>
      <c r="K413" s="45"/>
      <c r="L413" s="33"/>
      <c r="M413" s="33" t="s">
        <v>345</v>
      </c>
      <c r="N413" s="89">
        <f>F413*G413</f>
        <v>0</v>
      </c>
      <c r="O413" s="3" t="s">
        <v>298</v>
      </c>
      <c r="P413" s="260" t="s">
        <v>1435</v>
      </c>
      <c r="Q413" s="3" t="s">
        <v>1120</v>
      </c>
      <c r="R413" s="3" t="s">
        <v>139</v>
      </c>
      <c r="T413" s="277" t="s">
        <v>1456</v>
      </c>
    </row>
    <row r="414">
      <c r="C414" s="161" t="s">
        <v>1457</v>
      </c>
      <c r="D414" s="204" t="s">
        <v>1458</v>
      </c>
      <c r="E414" s="33"/>
      <c r="F414" s="170">
        <v>0</v>
      </c>
      <c r="G414" s="35">
        <v>3500</v>
      </c>
      <c r="H414" s="33"/>
      <c r="I414" s="33"/>
      <c r="J414" s="34"/>
      <c r="K414" s="45"/>
      <c r="L414" s="33"/>
      <c r="M414" s="33" t="s">
        <v>345</v>
      </c>
      <c r="N414" s="89">
        <f>F414*G414</f>
        <v>0</v>
      </c>
      <c r="O414" s="3" t="s">
        <v>342</v>
      </c>
      <c r="P414" s="260" t="s">
        <v>1435</v>
      </c>
      <c r="Q414" s="3" t="s">
        <v>1120</v>
      </c>
      <c r="R414" s="3" t="s">
        <v>139</v>
      </c>
      <c r="T414" s="260" t="s">
        <v>1459</v>
      </c>
    </row>
    <row r="415">
      <c r="C415" s="161" t="s">
        <v>1460</v>
      </c>
      <c r="D415" s="204" t="s">
        <v>1461</v>
      </c>
      <c r="E415" s="33"/>
      <c r="F415" s="170">
        <v>0</v>
      </c>
      <c r="G415" s="35">
        <v>4900</v>
      </c>
      <c r="H415" s="33"/>
      <c r="I415" s="33"/>
      <c r="J415" s="34"/>
      <c r="K415" s="45"/>
      <c r="L415" s="33"/>
      <c r="M415" s="33" t="s">
        <v>63</v>
      </c>
      <c r="N415" s="89">
        <f>F415*G415</f>
        <v>0</v>
      </c>
      <c r="O415" s="3" t="s">
        <v>1147</v>
      </c>
      <c r="P415" s="260" t="s">
        <v>1435</v>
      </c>
      <c r="Q415" s="3" t="s">
        <v>1120</v>
      </c>
      <c r="R415" s="3" t="s">
        <v>1232</v>
      </c>
      <c r="T415" s="260" t="s">
        <v>1462</v>
      </c>
    </row>
    <row r="416">
      <c r="C416" s="161" t="s">
        <v>1463</v>
      </c>
      <c r="D416" s="204" t="s">
        <v>1464</v>
      </c>
      <c r="E416" s="33"/>
      <c r="F416" s="170">
        <v>2</v>
      </c>
      <c r="G416" s="35">
        <v>1600</v>
      </c>
      <c r="H416" s="33"/>
      <c r="I416" s="33"/>
      <c r="J416" s="34"/>
      <c r="K416" s="45"/>
      <c r="L416" s="33"/>
      <c r="M416" s="33" t="s">
        <v>63</v>
      </c>
      <c r="N416" s="89">
        <f t="shared" si="11"/>
        <v>3200</v>
      </c>
      <c r="O416" s="3" t="s">
        <v>136</v>
      </c>
      <c r="P416" s="260" t="s">
        <v>1435</v>
      </c>
      <c r="Q416" s="3" t="s">
        <v>1120</v>
      </c>
      <c r="R416" s="3" t="s">
        <v>139</v>
      </c>
      <c r="T416" s="260" t="s">
        <v>1465</v>
      </c>
    </row>
    <row r="417">
      <c r="C417" s="161" t="s">
        <v>1466</v>
      </c>
      <c r="D417" s="204" t="s">
        <v>1467</v>
      </c>
      <c r="E417" s="33"/>
      <c r="F417" s="170">
        <v>1</v>
      </c>
      <c r="G417" s="35">
        <v>1800</v>
      </c>
      <c r="H417" s="33"/>
      <c r="I417" s="33"/>
      <c r="J417" s="34"/>
      <c r="K417" s="45"/>
      <c r="L417" s="33"/>
      <c r="M417" s="33" t="s">
        <v>63</v>
      </c>
      <c r="N417" s="89">
        <f t="shared" si="11"/>
        <v>1800</v>
      </c>
      <c r="O417" s="3" t="s">
        <v>1195</v>
      </c>
      <c r="P417" s="260" t="s">
        <v>1435</v>
      </c>
      <c r="Q417" s="3" t="s">
        <v>1120</v>
      </c>
      <c r="R417" s="3" t="s">
        <v>66</v>
      </c>
      <c r="T417" s="260" t="s">
        <v>1468</v>
      </c>
    </row>
    <row r="418">
      <c r="C418" s="161" t="s">
        <v>1469</v>
      </c>
      <c r="D418" s="204" t="s">
        <v>1470</v>
      </c>
      <c r="E418" s="33"/>
      <c r="F418" s="170">
        <v>1</v>
      </c>
      <c r="G418" s="38">
        <v>1500</v>
      </c>
      <c r="H418" s="33"/>
      <c r="I418" s="33"/>
      <c r="J418" s="34"/>
      <c r="K418" s="45"/>
      <c r="L418" s="33"/>
      <c r="M418" s="33" t="s">
        <v>345</v>
      </c>
      <c r="N418" s="89">
        <f t="shared" si="11"/>
        <v>1500</v>
      </c>
      <c r="O418" s="3" t="s">
        <v>1471</v>
      </c>
      <c r="P418" s="260" t="s">
        <v>1435</v>
      </c>
      <c r="Q418" s="3" t="s">
        <v>1120</v>
      </c>
      <c r="R418" s="3" t="s">
        <v>139</v>
      </c>
      <c r="T418" s="260" t="s">
        <v>1472</v>
      </c>
    </row>
    <row r="419">
      <c r="C419" s="283" t="s">
        <v>1473</v>
      </c>
      <c r="D419" s="204" t="s">
        <v>1474</v>
      </c>
      <c r="E419" s="33"/>
      <c r="F419" s="170">
        <v>1</v>
      </c>
      <c r="G419" s="38">
        <v>1600</v>
      </c>
      <c r="H419" s="33"/>
      <c r="I419" s="33"/>
      <c r="J419" s="34"/>
      <c r="K419" s="45"/>
      <c r="L419" s="33"/>
      <c r="M419" s="33" t="s">
        <v>345</v>
      </c>
      <c r="N419" s="89">
        <f t="shared" si="11"/>
        <v>1600</v>
      </c>
      <c r="O419" s="3" t="s">
        <v>707</v>
      </c>
      <c r="P419" s="260" t="s">
        <v>1435</v>
      </c>
      <c r="Q419" s="3" t="s">
        <v>1120</v>
      </c>
      <c r="R419" s="3" t="s">
        <v>66</v>
      </c>
      <c r="T419" s="260" t="s">
        <v>1475</v>
      </c>
    </row>
    <row r="420">
      <c r="A420" s="163" t="s">
        <v>1476</v>
      </c>
      <c r="C420" s="116" t="s">
        <v>1477</v>
      </c>
      <c r="D420" s="204" t="s">
        <v>1478</v>
      </c>
      <c r="E420" s="33"/>
      <c r="F420" s="170">
        <v>0</v>
      </c>
      <c r="G420" s="38">
        <v>2200</v>
      </c>
      <c r="H420" s="33"/>
      <c r="I420" s="33"/>
      <c r="J420" s="34"/>
      <c r="K420" s="45"/>
      <c r="L420" s="33"/>
      <c r="M420" s="33" t="s">
        <v>63</v>
      </c>
      <c r="N420" s="89">
        <f t="shared" si="11"/>
        <v>0</v>
      </c>
      <c r="O420" s="3" t="s">
        <v>1479</v>
      </c>
      <c r="P420" s="260" t="s">
        <v>1476</v>
      </c>
      <c r="Q420" s="3" t="s">
        <v>1120</v>
      </c>
      <c r="R420" s="3" t="s">
        <v>818</v>
      </c>
      <c r="T420" s="260" t="s">
        <v>1480</v>
      </c>
    </row>
    <row r="421">
      <c r="C421" s="116" t="s">
        <v>1481</v>
      </c>
      <c r="D421" s="204" t="s">
        <v>1482</v>
      </c>
      <c r="E421" s="33"/>
      <c r="F421" s="170">
        <v>2</v>
      </c>
      <c r="G421" s="38">
        <v>2800</v>
      </c>
      <c r="H421" s="33"/>
      <c r="I421" s="33"/>
      <c r="J421" s="34"/>
      <c r="K421" s="45"/>
      <c r="L421" s="33"/>
      <c r="M421" s="33" t="s">
        <v>63</v>
      </c>
      <c r="N421" s="89">
        <f t="shared" si="11"/>
        <v>5600</v>
      </c>
      <c r="O421" s="3" t="s">
        <v>1147</v>
      </c>
      <c r="P421" s="260" t="s">
        <v>1476</v>
      </c>
      <c r="Q421" s="3" t="s">
        <v>1120</v>
      </c>
      <c r="T421" s="277" t="s">
        <v>1483</v>
      </c>
    </row>
    <row r="422">
      <c r="C422" s="116" t="s">
        <v>1484</v>
      </c>
      <c r="D422" s="207" t="s">
        <v>1485</v>
      </c>
      <c r="E422" s="316"/>
      <c r="F422" s="173">
        <v>1</v>
      </c>
      <c r="G422" s="242">
        <v>2900</v>
      </c>
      <c r="H422" s="33"/>
      <c r="I422" s="33"/>
      <c r="J422" s="34"/>
      <c r="K422" s="45"/>
      <c r="L422" s="33"/>
      <c r="M422" s="33" t="s">
        <v>63</v>
      </c>
      <c r="N422" s="89">
        <f>F422*G422</f>
        <v>2900</v>
      </c>
      <c r="O422" s="3" t="s">
        <v>1147</v>
      </c>
      <c r="P422" s="260" t="s">
        <v>1476</v>
      </c>
      <c r="Q422" s="3" t="s">
        <v>1120</v>
      </c>
      <c r="T422" s="277" t="s">
        <v>1486</v>
      </c>
    </row>
    <row r="423">
      <c r="C423" s="116" t="s">
        <v>1487</v>
      </c>
      <c r="D423" s="204" t="s">
        <v>1488</v>
      </c>
      <c r="E423" s="33"/>
      <c r="F423" s="170">
        <v>0</v>
      </c>
      <c r="G423" s="38">
        <v>700</v>
      </c>
      <c r="H423" s="33"/>
      <c r="I423" s="33"/>
      <c r="J423" s="34"/>
      <c r="K423" s="45"/>
      <c r="L423" s="33"/>
      <c r="M423" s="33" t="s">
        <v>63</v>
      </c>
      <c r="N423" s="89">
        <f t="shared" si="11"/>
        <v>0</v>
      </c>
      <c r="O423" s="3" t="s">
        <v>1195</v>
      </c>
      <c r="P423" s="260" t="s">
        <v>1476</v>
      </c>
      <c r="Q423" s="3" t="s">
        <v>1120</v>
      </c>
      <c r="T423" s="260" t="s">
        <v>1489</v>
      </c>
    </row>
    <row r="424">
      <c r="A424" s="163" t="s">
        <v>1490</v>
      </c>
      <c r="C424" s="115" t="s">
        <v>1491</v>
      </c>
      <c r="D424" s="204" t="s">
        <v>1492</v>
      </c>
      <c r="E424" s="33"/>
      <c r="F424" s="171">
        <v>1</v>
      </c>
      <c r="G424" s="38">
        <v>550</v>
      </c>
      <c r="H424" s="33"/>
      <c r="I424" s="33"/>
      <c r="J424" s="34"/>
      <c r="K424" s="45"/>
      <c r="L424" s="33"/>
      <c r="M424" s="33" t="s">
        <v>345</v>
      </c>
      <c r="N424" s="89">
        <f t="shared" si="11"/>
        <v>550</v>
      </c>
      <c r="O424" s="3" t="s">
        <v>1079</v>
      </c>
      <c r="P424" s="260" t="s">
        <v>1490</v>
      </c>
      <c r="Q424" s="3" t="s">
        <v>1120</v>
      </c>
      <c r="T424" s="260" t="s">
        <v>1493</v>
      </c>
    </row>
    <row r="425">
      <c r="C425" s="117" t="s">
        <v>1494</v>
      </c>
      <c r="D425" s="204" t="s">
        <v>1495</v>
      </c>
      <c r="E425" s="33"/>
      <c r="F425" s="170">
        <v>0</v>
      </c>
      <c r="G425" s="38">
        <v>650</v>
      </c>
      <c r="H425" s="33"/>
      <c r="I425" s="33"/>
      <c r="J425" s="34"/>
      <c r="K425" s="45"/>
      <c r="L425" s="33"/>
      <c r="M425" s="33" t="s">
        <v>63</v>
      </c>
      <c r="N425" s="89">
        <f t="shared" si="11"/>
        <v>0</v>
      </c>
      <c r="O425" s="3" t="s">
        <v>136</v>
      </c>
      <c r="P425" s="260" t="s">
        <v>1490</v>
      </c>
      <c r="Q425" s="3" t="s">
        <v>1120</v>
      </c>
      <c r="R425" s="3" t="s">
        <v>139</v>
      </c>
      <c r="T425" s="260" t="s">
        <v>1496</v>
      </c>
    </row>
    <row r="426">
      <c r="C426" s="117" t="s">
        <v>1497</v>
      </c>
      <c r="D426" s="204" t="s">
        <v>1498</v>
      </c>
      <c r="E426" s="33"/>
      <c r="F426" s="171">
        <v>0</v>
      </c>
      <c r="G426" s="38">
        <v>650</v>
      </c>
      <c r="H426" s="33"/>
      <c r="I426" s="33"/>
      <c r="J426" s="34"/>
      <c r="K426" s="45"/>
      <c r="L426" s="33"/>
      <c r="M426" s="33" t="s">
        <v>63</v>
      </c>
      <c r="N426" s="89">
        <f t="shared" si="11"/>
        <v>0</v>
      </c>
      <c r="O426" s="3" t="s">
        <v>136</v>
      </c>
      <c r="P426" s="260" t="s">
        <v>1490</v>
      </c>
      <c r="Q426" s="3" t="s">
        <v>1120</v>
      </c>
      <c r="T426" s="260" t="s">
        <v>1499</v>
      </c>
    </row>
    <row r="427">
      <c r="C427" s="115" t="s">
        <v>1500</v>
      </c>
      <c r="D427" s="204" t="s">
        <v>1501</v>
      </c>
      <c r="E427" s="33"/>
      <c r="F427" s="171">
        <v>7</v>
      </c>
      <c r="G427" s="38">
        <v>600</v>
      </c>
      <c r="H427" s="33"/>
      <c r="I427" s="33"/>
      <c r="J427" s="34"/>
      <c r="K427" s="45"/>
      <c r="L427" s="33"/>
      <c r="M427" s="33" t="s">
        <v>63</v>
      </c>
      <c r="N427" s="89">
        <f t="shared" si="11"/>
        <v>4200</v>
      </c>
      <c r="O427" s="3" t="s">
        <v>136</v>
      </c>
      <c r="P427" s="260" t="s">
        <v>1490</v>
      </c>
      <c r="Q427" s="3" t="s">
        <v>1120</v>
      </c>
      <c r="T427" s="260" t="s">
        <v>1502</v>
      </c>
    </row>
    <row r="428">
      <c r="C428" s="115" t="s">
        <v>1503</v>
      </c>
      <c r="D428" s="204" t="s">
        <v>1504</v>
      </c>
      <c r="E428" s="33"/>
      <c r="F428" s="294">
        <v>9</v>
      </c>
      <c r="G428" s="38">
        <v>700</v>
      </c>
      <c r="H428" s="33"/>
      <c r="I428" s="33"/>
      <c r="J428" s="34"/>
      <c r="K428" s="45"/>
      <c r="L428" s="33"/>
      <c r="M428" s="33" t="s">
        <v>63</v>
      </c>
      <c r="N428" s="89">
        <f t="shared" si="11"/>
        <v>6300</v>
      </c>
      <c r="O428" s="3" t="s">
        <v>136</v>
      </c>
      <c r="P428" s="260" t="s">
        <v>1490</v>
      </c>
      <c r="Q428" s="3" t="s">
        <v>1120</v>
      </c>
      <c r="R428" s="3" t="s">
        <v>139</v>
      </c>
      <c r="T428" s="260" t="s">
        <v>1505</v>
      </c>
    </row>
    <row r="429">
      <c r="C429" s="115" t="s">
        <v>1506</v>
      </c>
      <c r="D429" s="204" t="s">
        <v>1507</v>
      </c>
      <c r="E429" s="33"/>
      <c r="F429" s="197">
        <v>2</v>
      </c>
      <c r="G429" s="38">
        <v>300</v>
      </c>
      <c r="H429" s="33"/>
      <c r="I429" s="33"/>
      <c r="J429" s="34"/>
      <c r="K429" s="45"/>
      <c r="L429" s="33"/>
      <c r="M429" s="33" t="s">
        <v>63</v>
      </c>
      <c r="N429" s="89">
        <f t="shared" si="11"/>
        <v>600</v>
      </c>
      <c r="O429" s="3" t="s">
        <v>136</v>
      </c>
      <c r="P429" s="260" t="s">
        <v>1490</v>
      </c>
      <c r="Q429" s="3" t="s">
        <v>1120</v>
      </c>
      <c r="R429" s="3" t="s">
        <v>139</v>
      </c>
      <c r="T429" s="260" t="s">
        <v>1508</v>
      </c>
    </row>
    <row r="430">
      <c r="C430" s="115" t="s">
        <v>1509</v>
      </c>
      <c r="D430" s="204" t="s">
        <v>1510</v>
      </c>
      <c r="E430" s="33"/>
      <c r="F430" s="171">
        <v>0</v>
      </c>
      <c r="G430" s="38">
        <v>800</v>
      </c>
      <c r="H430" s="33"/>
      <c r="I430" s="33"/>
      <c r="J430" s="34"/>
      <c r="K430" s="45"/>
      <c r="L430" s="33"/>
      <c r="M430" s="33" t="s">
        <v>63</v>
      </c>
      <c r="N430" s="89">
        <f t="shared" si="11"/>
        <v>0</v>
      </c>
      <c r="O430" s="3" t="s">
        <v>1195</v>
      </c>
      <c r="P430" s="260" t="s">
        <v>1490</v>
      </c>
      <c r="Q430" s="3" t="s">
        <v>1120</v>
      </c>
      <c r="T430" s="277" t="s">
        <v>1511</v>
      </c>
    </row>
    <row r="431">
      <c r="C431" s="117" t="s">
        <v>1512</v>
      </c>
      <c r="D431" s="204" t="s">
        <v>1513</v>
      </c>
      <c r="E431" s="33"/>
      <c r="F431" s="171">
        <v>0</v>
      </c>
      <c r="G431" s="38">
        <v>600</v>
      </c>
      <c r="H431" s="33"/>
      <c r="I431" s="33"/>
      <c r="J431" s="34"/>
      <c r="K431" s="45"/>
      <c r="L431" s="33"/>
      <c r="M431" s="33" t="s">
        <v>63</v>
      </c>
      <c r="N431" s="89">
        <f t="shared" si="11"/>
        <v>0</v>
      </c>
      <c r="O431" s="3" t="s">
        <v>1195</v>
      </c>
      <c r="P431" s="260" t="s">
        <v>1490</v>
      </c>
      <c r="Q431" s="3" t="s">
        <v>1120</v>
      </c>
      <c r="T431" s="260" t="s">
        <v>1514</v>
      </c>
    </row>
    <row r="432">
      <c r="C432" s="103" t="s">
        <v>1515</v>
      </c>
      <c r="D432" s="204" t="s">
        <v>1516</v>
      </c>
      <c r="E432" s="33"/>
      <c r="F432" s="171">
        <v>0</v>
      </c>
      <c r="G432" s="38">
        <v>700</v>
      </c>
      <c r="H432" s="33"/>
      <c r="I432" s="33"/>
      <c r="J432" s="34"/>
      <c r="K432" s="45"/>
      <c r="L432" s="33"/>
      <c r="M432" s="33" t="s">
        <v>63</v>
      </c>
      <c r="N432" s="89">
        <f t="shared" si="11"/>
        <v>0</v>
      </c>
      <c r="O432" s="3" t="s">
        <v>1195</v>
      </c>
      <c r="P432" s="260" t="s">
        <v>1490</v>
      </c>
      <c r="Q432" s="3" t="s">
        <v>1120</v>
      </c>
      <c r="T432" s="260" t="s">
        <v>1517</v>
      </c>
    </row>
    <row r="433">
      <c r="C433" s="101" t="s">
        <v>1518</v>
      </c>
      <c r="D433" s="204" t="s">
        <v>1519</v>
      </c>
      <c r="E433" s="33"/>
      <c r="F433" s="170">
        <v>8</v>
      </c>
      <c r="G433" s="38">
        <v>500</v>
      </c>
      <c r="H433" s="33"/>
      <c r="I433" s="33"/>
      <c r="J433" s="34"/>
      <c r="K433" s="45"/>
      <c r="L433" s="33"/>
      <c r="M433" s="33" t="s">
        <v>63</v>
      </c>
      <c r="N433" s="89">
        <f t="shared" si="11"/>
        <v>4000</v>
      </c>
      <c r="O433" s="3" t="s">
        <v>1195</v>
      </c>
      <c r="P433" s="260" t="s">
        <v>1490</v>
      </c>
      <c r="Q433" s="3" t="s">
        <v>1120</v>
      </c>
      <c r="T433" s="260" t="s">
        <v>1520</v>
      </c>
    </row>
    <row r="434">
      <c r="C434" s="115" t="s">
        <v>1521</v>
      </c>
      <c r="D434" s="204" t="s">
        <v>1522</v>
      </c>
      <c r="E434" s="33"/>
      <c r="F434" s="171">
        <v>3</v>
      </c>
      <c r="G434" s="38">
        <v>600</v>
      </c>
      <c r="H434" s="33"/>
      <c r="I434" s="33"/>
      <c r="J434" s="34"/>
      <c r="K434" s="45"/>
      <c r="L434" s="33"/>
      <c r="M434" s="33" t="s">
        <v>63</v>
      </c>
      <c r="N434" s="89">
        <f t="shared" si="11"/>
        <v>1800</v>
      </c>
      <c r="O434" s="3" t="s">
        <v>1195</v>
      </c>
      <c r="P434" s="260" t="s">
        <v>1490</v>
      </c>
      <c r="Q434" s="3" t="s">
        <v>1120</v>
      </c>
      <c r="R434" s="3" t="s">
        <v>66</v>
      </c>
      <c r="T434" s="260" t="s">
        <v>1523</v>
      </c>
    </row>
    <row r="435">
      <c r="C435" s="115" t="s">
        <v>1524</v>
      </c>
      <c r="D435" s="204" t="s">
        <v>1525</v>
      </c>
      <c r="E435" s="33"/>
      <c r="F435" s="171">
        <v>0</v>
      </c>
      <c r="G435" s="38">
        <v>600</v>
      </c>
      <c r="H435" s="33"/>
      <c r="I435" s="33"/>
      <c r="J435" s="34"/>
      <c r="K435" s="45"/>
      <c r="L435" s="33"/>
      <c r="M435" s="33" t="s">
        <v>63</v>
      </c>
      <c r="N435" s="89">
        <f t="shared" si="11"/>
        <v>0</v>
      </c>
      <c r="O435" s="3" t="s">
        <v>1195</v>
      </c>
      <c r="P435" s="260" t="s">
        <v>1490</v>
      </c>
      <c r="Q435" s="3" t="s">
        <v>1120</v>
      </c>
      <c r="R435" s="3" t="s">
        <v>66</v>
      </c>
      <c r="T435" s="260" t="s">
        <v>1526</v>
      </c>
    </row>
    <row r="436">
      <c r="C436" s="115" t="s">
        <v>1527</v>
      </c>
      <c r="D436" s="204" t="s">
        <v>1528</v>
      </c>
      <c r="E436" s="33"/>
      <c r="F436" s="171">
        <v>1</v>
      </c>
      <c r="G436" s="38">
        <v>800</v>
      </c>
      <c r="H436" s="33"/>
      <c r="I436" s="33"/>
      <c r="J436" s="34"/>
      <c r="K436" s="45"/>
      <c r="L436" s="33"/>
      <c r="M436" s="33" t="s">
        <v>63</v>
      </c>
      <c r="N436" s="89">
        <f t="shared" si="11"/>
        <v>800</v>
      </c>
      <c r="O436" s="3" t="s">
        <v>717</v>
      </c>
      <c r="P436" s="260" t="s">
        <v>1490</v>
      </c>
      <c r="Q436" s="3" t="s">
        <v>1120</v>
      </c>
      <c r="T436" s="260" t="s">
        <v>1529</v>
      </c>
    </row>
    <row r="437">
      <c r="C437" s="115" t="s">
        <v>1530</v>
      </c>
      <c r="D437" s="204" t="s">
        <v>1531</v>
      </c>
      <c r="E437" s="33"/>
      <c r="F437" s="171">
        <v>1</v>
      </c>
      <c r="G437" s="38">
        <v>300</v>
      </c>
      <c r="H437" s="33"/>
      <c r="I437" s="33"/>
      <c r="J437" s="34"/>
      <c r="K437" s="45"/>
      <c r="L437" s="33"/>
      <c r="M437" s="33" t="s">
        <v>63</v>
      </c>
      <c r="N437" s="89">
        <f t="shared" si="11"/>
        <v>300</v>
      </c>
      <c r="O437" s="3" t="s">
        <v>1195</v>
      </c>
      <c r="P437" s="260" t="s">
        <v>1490</v>
      </c>
      <c r="Q437" s="3" t="s">
        <v>1120</v>
      </c>
      <c r="R437" s="3" t="s">
        <v>130</v>
      </c>
      <c r="T437" s="260" t="s">
        <v>1532</v>
      </c>
    </row>
    <row r="438">
      <c r="C438" s="115" t="s">
        <v>1533</v>
      </c>
      <c r="D438" s="204" t="s">
        <v>1534</v>
      </c>
      <c r="E438" s="33"/>
      <c r="F438" s="171">
        <v>1</v>
      </c>
      <c r="G438" s="38">
        <v>650</v>
      </c>
      <c r="H438" s="33"/>
      <c r="I438" s="33"/>
      <c r="J438" s="34"/>
      <c r="K438" s="45"/>
      <c r="L438" s="33"/>
      <c r="M438" s="33" t="s">
        <v>63</v>
      </c>
      <c r="N438" s="89">
        <f t="shared" si="11"/>
        <v>650</v>
      </c>
      <c r="O438" s="3" t="s">
        <v>1195</v>
      </c>
      <c r="P438" s="260" t="s">
        <v>1490</v>
      </c>
      <c r="Q438" s="3" t="s">
        <v>1120</v>
      </c>
      <c r="R438" s="3" t="s">
        <v>66</v>
      </c>
      <c r="T438" s="260" t="s">
        <v>1535</v>
      </c>
    </row>
    <row r="439">
      <c r="C439" s="115" t="s">
        <v>1536</v>
      </c>
      <c r="D439" s="204" t="s">
        <v>1537</v>
      </c>
      <c r="E439" s="33"/>
      <c r="F439" s="171">
        <v>0</v>
      </c>
      <c r="G439" s="38">
        <v>600</v>
      </c>
      <c r="H439" s="33"/>
      <c r="I439" s="33"/>
      <c r="J439" s="34"/>
      <c r="K439" s="45"/>
      <c r="L439" s="33"/>
      <c r="M439" s="33" t="s">
        <v>63</v>
      </c>
      <c r="N439" s="89">
        <f t="shared" si="11"/>
        <v>0</v>
      </c>
      <c r="O439" s="3" t="s">
        <v>1195</v>
      </c>
      <c r="P439" s="260" t="s">
        <v>1490</v>
      </c>
      <c r="Q439" s="3" t="s">
        <v>1120</v>
      </c>
      <c r="T439" s="260" t="s">
        <v>1538</v>
      </c>
    </row>
    <row r="440">
      <c r="C440" s="115" t="s">
        <v>1539</v>
      </c>
      <c r="D440" s="204" t="s">
        <v>1540</v>
      </c>
      <c r="E440" s="33"/>
      <c r="F440" s="170">
        <v>4</v>
      </c>
      <c r="G440" s="38">
        <v>650</v>
      </c>
      <c r="H440" s="33"/>
      <c r="I440" s="33"/>
      <c r="J440" s="34"/>
      <c r="K440" s="45"/>
      <c r="L440" s="33"/>
      <c r="M440" s="33" t="s">
        <v>63</v>
      </c>
      <c r="N440" s="89">
        <f t="shared" si="11"/>
        <v>2600</v>
      </c>
      <c r="O440" s="3" t="s">
        <v>1195</v>
      </c>
      <c r="P440" s="260" t="s">
        <v>1490</v>
      </c>
      <c r="Q440" s="3" t="s">
        <v>1120</v>
      </c>
      <c r="T440" s="260" t="s">
        <v>1541</v>
      </c>
    </row>
    <row r="441">
      <c r="C441" s="115" t="s">
        <v>1542</v>
      </c>
      <c r="D441" s="204" t="s">
        <v>1543</v>
      </c>
      <c r="E441" s="33"/>
      <c r="F441" s="170">
        <v>0</v>
      </c>
      <c r="G441" s="38">
        <v>650</v>
      </c>
      <c r="H441" s="33"/>
      <c r="I441" s="33"/>
      <c r="J441" s="34"/>
      <c r="K441" s="45"/>
      <c r="L441" s="33"/>
      <c r="M441" s="33" t="s">
        <v>63</v>
      </c>
      <c r="N441" s="89">
        <f>F441*G441</f>
        <v>0</v>
      </c>
      <c r="O441" s="3" t="s">
        <v>1195</v>
      </c>
      <c r="P441" s="260" t="s">
        <v>1490</v>
      </c>
      <c r="Q441" s="3" t="s">
        <v>1120</v>
      </c>
      <c r="T441" s="277" t="s">
        <v>1544</v>
      </c>
    </row>
    <row r="442">
      <c r="C442" s="115" t="s">
        <v>1545</v>
      </c>
      <c r="D442" s="204" t="s">
        <v>1546</v>
      </c>
      <c r="E442" s="33"/>
      <c r="F442" s="170">
        <v>0</v>
      </c>
      <c r="G442" s="38">
        <v>1000</v>
      </c>
      <c r="H442" s="33"/>
      <c r="I442" s="33"/>
      <c r="J442" s="34"/>
      <c r="K442" s="45"/>
      <c r="L442" s="33"/>
      <c r="M442" s="33" t="s">
        <v>63</v>
      </c>
      <c r="N442" s="89">
        <f t="shared" si="11"/>
        <v>0</v>
      </c>
      <c r="O442" s="3" t="s">
        <v>1195</v>
      </c>
      <c r="P442" s="260" t="s">
        <v>1490</v>
      </c>
      <c r="Q442" s="3" t="s">
        <v>1120</v>
      </c>
      <c r="T442" s="260" t="s">
        <v>1547</v>
      </c>
    </row>
    <row r="443">
      <c r="C443" s="115" t="s">
        <v>1548</v>
      </c>
      <c r="D443" s="204" t="s">
        <v>1549</v>
      </c>
      <c r="E443" s="33"/>
      <c r="F443" s="171">
        <v>1</v>
      </c>
      <c r="G443" s="38">
        <v>600</v>
      </c>
      <c r="H443" s="33"/>
      <c r="I443" s="33"/>
      <c r="J443" s="34"/>
      <c r="K443" s="45"/>
      <c r="L443" s="33"/>
      <c r="M443" s="33" t="s">
        <v>63</v>
      </c>
      <c r="N443" s="89">
        <f t="shared" si="11"/>
        <v>600</v>
      </c>
      <c r="O443" s="3" t="s">
        <v>1155</v>
      </c>
      <c r="P443" s="260" t="s">
        <v>1490</v>
      </c>
      <c r="Q443" s="3" t="s">
        <v>1120</v>
      </c>
      <c r="T443" s="260" t="s">
        <v>1550</v>
      </c>
    </row>
    <row r="444">
      <c r="A444" s="163" t="s">
        <v>1119</v>
      </c>
      <c r="C444" s="115" t="s">
        <v>1551</v>
      </c>
      <c r="D444" s="204" t="s">
        <v>1552</v>
      </c>
      <c r="E444" s="33"/>
      <c r="F444" s="171">
        <v>0</v>
      </c>
      <c r="G444" s="35">
        <v>2900</v>
      </c>
      <c r="H444" s="33"/>
      <c r="I444" s="33"/>
      <c r="J444" s="34"/>
      <c r="K444" s="45"/>
      <c r="L444" s="33"/>
      <c r="M444" s="33" t="s">
        <v>345</v>
      </c>
      <c r="N444" s="89">
        <f t="shared" si="11"/>
        <v>0</v>
      </c>
      <c r="O444" s="3" t="s">
        <v>1079</v>
      </c>
      <c r="P444" s="260" t="s">
        <v>1119</v>
      </c>
      <c r="Q444" s="3" t="s">
        <v>1120</v>
      </c>
      <c r="R444" s="3" t="s">
        <v>66</v>
      </c>
      <c r="T444" s="260" t="s">
        <v>1553</v>
      </c>
    </row>
    <row r="445">
      <c r="C445" s="117" t="s">
        <v>1554</v>
      </c>
      <c r="D445" s="204" t="s">
        <v>1555</v>
      </c>
      <c r="E445" s="33"/>
      <c r="F445" s="171">
        <v>0</v>
      </c>
      <c r="G445" s="35">
        <v>1900</v>
      </c>
      <c r="H445" s="33"/>
      <c r="I445" s="33"/>
      <c r="J445" s="34"/>
      <c r="K445" s="45"/>
      <c r="L445" s="33"/>
      <c r="M445" s="33" t="s">
        <v>345</v>
      </c>
      <c r="N445" s="89">
        <f t="shared" si="11"/>
        <v>0</v>
      </c>
      <c r="O445" s="3" t="s">
        <v>1079</v>
      </c>
      <c r="P445" s="260" t="s">
        <v>1119</v>
      </c>
      <c r="Q445" s="3" t="s">
        <v>1120</v>
      </c>
      <c r="R445" s="3" t="s">
        <v>1556</v>
      </c>
      <c r="T445" s="260" t="s">
        <v>1557</v>
      </c>
    </row>
    <row r="446">
      <c r="C446" s="115" t="s">
        <v>1558</v>
      </c>
      <c r="D446" s="204" t="s">
        <v>1559</v>
      </c>
      <c r="E446" s="33"/>
      <c r="F446" s="171">
        <v>1</v>
      </c>
      <c r="G446" s="38">
        <v>250</v>
      </c>
      <c r="H446" s="33"/>
      <c r="I446" s="33"/>
      <c r="J446" s="34"/>
      <c r="K446" s="45"/>
      <c r="L446" s="33"/>
      <c r="M446" s="33" t="s">
        <v>345</v>
      </c>
      <c r="N446" s="89">
        <f t="shared" si="11"/>
        <v>250</v>
      </c>
      <c r="O446" s="3" t="s">
        <v>1079</v>
      </c>
      <c r="P446" s="260" t="s">
        <v>1119</v>
      </c>
      <c r="Q446" s="3" t="s">
        <v>1120</v>
      </c>
      <c r="R446" s="3" t="s">
        <v>139</v>
      </c>
      <c r="T446" s="260" t="s">
        <v>1560</v>
      </c>
    </row>
    <row r="447">
      <c r="C447" s="115" t="s">
        <v>1561</v>
      </c>
      <c r="D447" s="204" t="s">
        <v>1562</v>
      </c>
      <c r="E447" s="33"/>
      <c r="F447" s="171">
        <v>1</v>
      </c>
      <c r="G447" s="38">
        <v>450</v>
      </c>
      <c r="H447" s="33"/>
      <c r="I447" s="33"/>
      <c r="J447" s="34"/>
      <c r="K447" s="45"/>
      <c r="L447" s="33"/>
      <c r="M447" s="33" t="s">
        <v>345</v>
      </c>
      <c r="N447" s="89">
        <f t="shared" si="11"/>
        <v>450</v>
      </c>
      <c r="O447" s="3" t="s">
        <v>1079</v>
      </c>
      <c r="P447" s="260" t="s">
        <v>1119</v>
      </c>
      <c r="Q447" s="3" t="s">
        <v>1120</v>
      </c>
      <c r="R447" s="3" t="s">
        <v>66</v>
      </c>
      <c r="T447" s="260" t="s">
        <v>1563</v>
      </c>
    </row>
    <row r="448">
      <c r="C448" s="115" t="s">
        <v>1564</v>
      </c>
      <c r="D448" s="204" t="s">
        <v>1565</v>
      </c>
      <c r="E448" s="33"/>
      <c r="F448" s="171">
        <v>1</v>
      </c>
      <c r="G448" s="38">
        <v>250</v>
      </c>
      <c r="H448" s="33"/>
      <c r="I448" s="33"/>
      <c r="J448" s="34"/>
      <c r="K448" s="45"/>
      <c r="L448" s="33"/>
      <c r="M448" s="33" t="s">
        <v>63</v>
      </c>
      <c r="N448" s="89">
        <f t="shared" si="11"/>
        <v>250</v>
      </c>
      <c r="O448" s="3" t="s">
        <v>1264</v>
      </c>
      <c r="P448" s="260" t="s">
        <v>1119</v>
      </c>
      <c r="Q448" s="3" t="s">
        <v>1120</v>
      </c>
      <c r="R448" s="3" t="s">
        <v>202</v>
      </c>
      <c r="T448" s="260" t="s">
        <v>1566</v>
      </c>
    </row>
    <row r="449">
      <c r="C449" s="115" t="s">
        <v>1567</v>
      </c>
      <c r="D449" s="204" t="s">
        <v>1568</v>
      </c>
      <c r="E449" s="33"/>
      <c r="F449" s="171">
        <v>0</v>
      </c>
      <c r="G449" s="38">
        <v>600</v>
      </c>
      <c r="H449" s="33"/>
      <c r="I449" s="33"/>
      <c r="J449" s="34"/>
      <c r="K449" s="45"/>
      <c r="L449" s="33"/>
      <c r="M449" s="33" t="s">
        <v>63</v>
      </c>
      <c r="N449" s="89">
        <f t="shared" si="11"/>
        <v>0</v>
      </c>
      <c r="O449" s="3" t="s">
        <v>1264</v>
      </c>
      <c r="P449" s="260" t="s">
        <v>1119</v>
      </c>
      <c r="Q449" s="3" t="s">
        <v>1120</v>
      </c>
      <c r="R449" s="3" t="s">
        <v>139</v>
      </c>
      <c r="T449" s="277" t="s">
        <v>1569</v>
      </c>
    </row>
    <row r="450">
      <c r="C450" s="115" t="s">
        <v>1570</v>
      </c>
      <c r="D450" s="204" t="s">
        <v>1571</v>
      </c>
      <c r="E450" s="33"/>
      <c r="F450" s="171">
        <v>0</v>
      </c>
      <c r="G450" s="38">
        <v>1600</v>
      </c>
      <c r="H450" s="33"/>
      <c r="I450" s="33"/>
      <c r="J450" s="34"/>
      <c r="K450" s="45"/>
      <c r="L450" s="33"/>
      <c r="M450" s="33" t="s">
        <v>63</v>
      </c>
      <c r="N450" s="89">
        <f>F450*G450</f>
        <v>0</v>
      </c>
      <c r="O450" s="3" t="s">
        <v>1264</v>
      </c>
      <c r="P450" s="260" t="s">
        <v>1119</v>
      </c>
      <c r="Q450" s="3" t="s">
        <v>1120</v>
      </c>
      <c r="R450" s="3" t="s">
        <v>139</v>
      </c>
      <c r="T450" s="277" t="s">
        <v>1572</v>
      </c>
    </row>
    <row r="451">
      <c r="C451" s="115" t="s">
        <v>1573</v>
      </c>
      <c r="D451" s="204" t="s">
        <v>1574</v>
      </c>
      <c r="E451" s="33"/>
      <c r="F451" s="171">
        <v>1</v>
      </c>
      <c r="G451" s="38">
        <v>550</v>
      </c>
      <c r="H451" s="33"/>
      <c r="I451" s="33"/>
      <c r="J451" s="34"/>
      <c r="K451" s="45"/>
      <c r="L451" s="33"/>
      <c r="M451" s="33" t="s">
        <v>63</v>
      </c>
      <c r="N451" s="89">
        <f t="shared" si="11"/>
        <v>550</v>
      </c>
      <c r="O451" s="3" t="s">
        <v>1051</v>
      </c>
      <c r="P451" s="260" t="s">
        <v>1119</v>
      </c>
      <c r="Q451" s="3" t="s">
        <v>1120</v>
      </c>
      <c r="R451" s="3" t="s">
        <v>66</v>
      </c>
      <c r="T451" s="260" t="s">
        <v>1575</v>
      </c>
    </row>
    <row r="452">
      <c r="C452" s="115" t="s">
        <v>1576</v>
      </c>
      <c r="D452" s="204" t="s">
        <v>1577</v>
      </c>
      <c r="E452" s="33"/>
      <c r="F452" s="171">
        <v>0</v>
      </c>
      <c r="G452" s="38">
        <v>1000</v>
      </c>
      <c r="H452" s="33"/>
      <c r="I452" s="33"/>
      <c r="J452" s="34"/>
      <c r="K452" s="45"/>
      <c r="L452" s="33"/>
      <c r="M452" s="33" t="s">
        <v>63</v>
      </c>
      <c r="N452" s="89">
        <f t="shared" si="11"/>
        <v>0</v>
      </c>
      <c r="O452" s="3" t="s">
        <v>1051</v>
      </c>
      <c r="P452" s="260" t="s">
        <v>1119</v>
      </c>
      <c r="Q452" s="3" t="s">
        <v>1120</v>
      </c>
      <c r="R452" s="3" t="s">
        <v>66</v>
      </c>
      <c r="T452" s="260" t="s">
        <v>1578</v>
      </c>
    </row>
    <row r="453">
      <c r="C453" s="115" t="s">
        <v>1579</v>
      </c>
      <c r="D453" s="204" t="s">
        <v>1580</v>
      </c>
      <c r="E453" s="33"/>
      <c r="F453" s="171">
        <v>7</v>
      </c>
      <c r="G453" s="38">
        <v>900</v>
      </c>
      <c r="H453" s="33"/>
      <c r="I453" s="33"/>
      <c r="J453" s="34"/>
      <c r="K453" s="45"/>
      <c r="L453" s="33"/>
      <c r="M453" s="33" t="s">
        <v>63</v>
      </c>
      <c r="N453" s="89">
        <f t="shared" si="11"/>
        <v>6300</v>
      </c>
      <c r="O453" s="3" t="s">
        <v>1051</v>
      </c>
      <c r="P453" s="260" t="s">
        <v>1119</v>
      </c>
      <c r="Q453" s="3" t="s">
        <v>1120</v>
      </c>
      <c r="R453" s="3" t="s">
        <v>139</v>
      </c>
      <c r="T453" s="260" t="s">
        <v>1581</v>
      </c>
    </row>
    <row r="454">
      <c r="C454" s="115" t="s">
        <v>1582</v>
      </c>
      <c r="D454" s="204" t="s">
        <v>1583</v>
      </c>
      <c r="E454" s="33"/>
      <c r="F454" s="171">
        <v>3</v>
      </c>
      <c r="G454" s="38">
        <v>600</v>
      </c>
      <c r="H454" s="33"/>
      <c r="I454" s="33"/>
      <c r="J454" s="34"/>
      <c r="K454" s="45"/>
      <c r="L454" s="33"/>
      <c r="M454" s="33" t="s">
        <v>63</v>
      </c>
      <c r="N454" s="89">
        <f t="shared" si="11"/>
        <v>1800</v>
      </c>
      <c r="O454" s="3" t="s">
        <v>1584</v>
      </c>
      <c r="P454" s="260" t="s">
        <v>1119</v>
      </c>
      <c r="Q454" s="3" t="s">
        <v>1120</v>
      </c>
      <c r="R454" s="3" t="s">
        <v>818</v>
      </c>
      <c r="T454" s="260" t="s">
        <v>1585</v>
      </c>
    </row>
    <row r="455">
      <c r="C455" s="115" t="s">
        <v>1586</v>
      </c>
      <c r="D455" s="204" t="s">
        <v>1587</v>
      </c>
      <c r="E455" s="33"/>
      <c r="F455" s="171">
        <v>1</v>
      </c>
      <c r="G455" s="38">
        <v>950</v>
      </c>
      <c r="H455" s="33"/>
      <c r="I455" s="33"/>
      <c r="J455" s="34"/>
      <c r="K455" s="45"/>
      <c r="L455" s="33"/>
      <c r="M455" s="33" t="s">
        <v>63</v>
      </c>
      <c r="N455" s="89">
        <f t="shared" si="11"/>
        <v>950</v>
      </c>
      <c r="O455" s="3" t="s">
        <v>468</v>
      </c>
      <c r="P455" s="260" t="s">
        <v>1119</v>
      </c>
      <c r="Q455" s="3" t="s">
        <v>1120</v>
      </c>
      <c r="R455" s="3" t="s">
        <v>202</v>
      </c>
      <c r="T455" s="260" t="s">
        <v>1588</v>
      </c>
    </row>
    <row r="456">
      <c r="C456" s="115" t="s">
        <v>1589</v>
      </c>
      <c r="D456" s="204" t="s">
        <v>1590</v>
      </c>
      <c r="E456" s="33"/>
      <c r="F456" s="171">
        <v>1</v>
      </c>
      <c r="G456" s="38">
        <v>500</v>
      </c>
      <c r="H456" s="33"/>
      <c r="I456" s="33"/>
      <c r="J456" s="34"/>
      <c r="K456" s="45"/>
      <c r="L456" s="33"/>
      <c r="M456" s="33" t="s">
        <v>63</v>
      </c>
      <c r="N456" s="89">
        <f t="shared" si="11"/>
        <v>500</v>
      </c>
      <c r="O456" s="3" t="s">
        <v>1195</v>
      </c>
      <c r="P456" s="260" t="s">
        <v>1119</v>
      </c>
      <c r="Q456" s="3" t="s">
        <v>1120</v>
      </c>
      <c r="R456" s="3" t="s">
        <v>1591</v>
      </c>
      <c r="T456" s="260" t="s">
        <v>1592</v>
      </c>
    </row>
    <row r="457">
      <c r="C457" s="115" t="s">
        <v>1593</v>
      </c>
      <c r="D457" s="204" t="s">
        <v>1594</v>
      </c>
      <c r="E457" s="33"/>
      <c r="F457" s="171">
        <v>1</v>
      </c>
      <c r="G457" s="38">
        <v>2250</v>
      </c>
      <c r="H457" s="33"/>
      <c r="I457" s="33"/>
      <c r="J457" s="34"/>
      <c r="K457" s="45"/>
      <c r="L457" s="33"/>
      <c r="M457" s="33" t="s">
        <v>345</v>
      </c>
      <c r="N457" s="89">
        <f t="shared" si="11"/>
        <v>2250</v>
      </c>
      <c r="O457" s="3" t="s">
        <v>1079</v>
      </c>
      <c r="P457" s="260" t="s">
        <v>1119</v>
      </c>
      <c r="Q457" s="3" t="s">
        <v>1120</v>
      </c>
      <c r="R457" s="3" t="s">
        <v>66</v>
      </c>
      <c r="T457" s="260" t="s">
        <v>1595</v>
      </c>
    </row>
    <row r="458">
      <c r="C458" s="117" t="s">
        <v>1596</v>
      </c>
      <c r="D458" s="204" t="s">
        <v>1597</v>
      </c>
      <c r="E458" s="33"/>
      <c r="F458" s="171">
        <v>0</v>
      </c>
      <c r="G458" s="38">
        <v>1400</v>
      </c>
      <c r="H458" s="33"/>
      <c r="I458" s="33"/>
      <c r="J458" s="34"/>
      <c r="K458" s="45"/>
      <c r="L458" s="33"/>
      <c r="M458" s="33" t="s">
        <v>63</v>
      </c>
      <c r="N458" s="89">
        <f t="shared" si="11"/>
        <v>0</v>
      </c>
      <c r="O458" s="3" t="s">
        <v>1195</v>
      </c>
      <c r="P458" s="260" t="s">
        <v>1119</v>
      </c>
      <c r="Q458" s="3" t="s">
        <v>1120</v>
      </c>
      <c r="R458" s="3" t="s">
        <v>66</v>
      </c>
      <c r="T458" s="260" t="s">
        <v>1598</v>
      </c>
    </row>
    <row r="459" ht="20.25" customHeight="1">
      <c r="C459" s="115" t="s">
        <v>1599</v>
      </c>
      <c r="D459" s="204" t="s">
        <v>1600</v>
      </c>
      <c r="E459" s="33"/>
      <c r="F459" s="171">
        <v>2</v>
      </c>
      <c r="G459" s="38">
        <v>1600</v>
      </c>
      <c r="H459" s="33"/>
      <c r="I459" s="33"/>
      <c r="J459" s="34"/>
      <c r="K459" s="45"/>
      <c r="L459" s="33"/>
      <c r="M459" s="33" t="s">
        <v>63</v>
      </c>
      <c r="N459" s="89">
        <f t="shared" si="11"/>
        <v>3200</v>
      </c>
      <c r="O459" s="3" t="s">
        <v>1195</v>
      </c>
      <c r="P459" s="260" t="s">
        <v>1119</v>
      </c>
      <c r="Q459" s="3" t="s">
        <v>1120</v>
      </c>
      <c r="R459" s="3" t="s">
        <v>66</v>
      </c>
      <c r="T459" s="260" t="s">
        <v>1601</v>
      </c>
    </row>
    <row r="460">
      <c r="C460" s="115" t="s">
        <v>1602</v>
      </c>
      <c r="D460" s="204" t="s">
        <v>1603</v>
      </c>
      <c r="E460" s="33"/>
      <c r="F460" s="171">
        <v>0</v>
      </c>
      <c r="G460" s="38">
        <v>3800</v>
      </c>
      <c r="H460" s="33"/>
      <c r="I460" s="33"/>
      <c r="J460" s="34"/>
      <c r="K460" s="45"/>
      <c r="L460" s="33"/>
      <c r="M460" s="33" t="s">
        <v>407</v>
      </c>
      <c r="N460" s="89">
        <f t="shared" si="11"/>
        <v>0</v>
      </c>
      <c r="O460" s="3" t="s">
        <v>408</v>
      </c>
      <c r="P460" s="260" t="s">
        <v>1119</v>
      </c>
      <c r="Q460" s="3" t="s">
        <v>1120</v>
      </c>
      <c r="R460" s="3" t="s">
        <v>352</v>
      </c>
      <c r="T460" s="260" t="s">
        <v>1604</v>
      </c>
    </row>
    <row r="461">
      <c r="C461" s="115" t="s">
        <v>1605</v>
      </c>
      <c r="D461" s="204" t="s">
        <v>1606</v>
      </c>
      <c r="E461" s="33"/>
      <c r="F461" s="171">
        <v>1</v>
      </c>
      <c r="G461" s="38">
        <v>1900</v>
      </c>
      <c r="H461" s="33"/>
      <c r="I461" s="33"/>
      <c r="J461" s="34"/>
      <c r="K461" s="45"/>
      <c r="L461" s="33"/>
      <c r="M461" s="33" t="s">
        <v>63</v>
      </c>
      <c r="N461" s="89">
        <f t="shared" si="11"/>
        <v>1900</v>
      </c>
      <c r="O461" s="3" t="s">
        <v>1147</v>
      </c>
      <c r="P461" s="260" t="s">
        <v>1119</v>
      </c>
      <c r="Q461" s="3" t="s">
        <v>1120</v>
      </c>
      <c r="R461" s="3" t="s">
        <v>66</v>
      </c>
      <c r="T461" s="260" t="s">
        <v>1607</v>
      </c>
    </row>
    <row r="462">
      <c r="A462" s="163" t="s">
        <v>1608</v>
      </c>
      <c r="C462" s="161" t="s">
        <v>1609</v>
      </c>
      <c r="D462" s="204" t="s">
        <v>1610</v>
      </c>
      <c r="E462" s="33"/>
      <c r="F462" s="170">
        <v>7</v>
      </c>
      <c r="G462" s="113">
        <v>400</v>
      </c>
      <c r="H462" s="33"/>
      <c r="I462" s="33"/>
      <c r="J462" s="34"/>
      <c r="K462" s="45"/>
      <c r="L462" s="33"/>
      <c r="M462" s="33" t="s">
        <v>63</v>
      </c>
      <c r="N462" s="89">
        <f t="shared" si="11"/>
        <v>2800</v>
      </c>
      <c r="O462" s="3" t="s">
        <v>1611</v>
      </c>
      <c r="P462" s="260" t="s">
        <v>1612</v>
      </c>
      <c r="Q462" s="3" t="s">
        <v>1102</v>
      </c>
      <c r="T462" s="260" t="s">
        <v>1613</v>
      </c>
    </row>
    <row r="463">
      <c r="C463" s="162" t="s">
        <v>1614</v>
      </c>
      <c r="D463" s="204" t="s">
        <v>1615</v>
      </c>
      <c r="E463" s="33"/>
      <c r="F463" s="170">
        <v>10</v>
      </c>
      <c r="G463" s="113">
        <v>350</v>
      </c>
      <c r="H463" s="33"/>
      <c r="I463" s="33"/>
      <c r="J463" s="34"/>
      <c r="K463" s="45"/>
      <c r="L463" s="33"/>
      <c r="M463" s="33" t="s">
        <v>63</v>
      </c>
      <c r="N463" s="89">
        <f>F463*G463</f>
        <v>3500</v>
      </c>
      <c r="O463" s="3" t="s">
        <v>1611</v>
      </c>
      <c r="P463" s="260" t="s">
        <v>1612</v>
      </c>
      <c r="Q463" s="3" t="s">
        <v>1102</v>
      </c>
      <c r="T463" s="260" t="s">
        <v>1616</v>
      </c>
    </row>
    <row r="464">
      <c r="C464" s="162" t="s">
        <v>1617</v>
      </c>
      <c r="D464" s="204" t="s">
        <v>1618</v>
      </c>
      <c r="E464" s="33"/>
      <c r="F464" s="170">
        <v>1</v>
      </c>
      <c r="G464" s="113">
        <v>400</v>
      </c>
      <c r="H464" s="33"/>
      <c r="I464" s="33"/>
      <c r="J464" s="34"/>
      <c r="K464" s="45"/>
      <c r="L464" s="33"/>
      <c r="M464" s="33" t="s">
        <v>1619</v>
      </c>
      <c r="N464" s="89">
        <f>F464*G464</f>
        <v>400</v>
      </c>
      <c r="O464" s="3" t="s">
        <v>717</v>
      </c>
      <c r="P464" s="260" t="s">
        <v>1612</v>
      </c>
      <c r="Q464" s="3" t="s">
        <v>1102</v>
      </c>
      <c r="T464" s="277" t="s">
        <v>1620</v>
      </c>
    </row>
    <row r="465" ht="15.75" customHeight="1">
      <c r="C465" s="162" t="s">
        <v>1621</v>
      </c>
      <c r="D465" s="204" t="s">
        <v>1622</v>
      </c>
      <c r="E465" s="33"/>
      <c r="F465" s="170">
        <v>7</v>
      </c>
      <c r="G465" s="113">
        <v>1200</v>
      </c>
      <c r="H465" s="33"/>
      <c r="I465" s="33"/>
      <c r="J465" s="34"/>
      <c r="K465" s="45"/>
      <c r="L465" s="33"/>
      <c r="M465" s="33" t="s">
        <v>642</v>
      </c>
      <c r="N465" s="89">
        <f t="shared" si="11"/>
        <v>8400</v>
      </c>
      <c r="O465" s="3" t="s">
        <v>1623</v>
      </c>
      <c r="P465" s="260" t="s">
        <v>1612</v>
      </c>
      <c r="Q465" s="3" t="s">
        <v>1102</v>
      </c>
      <c r="T465" s="260" t="s">
        <v>1624</v>
      </c>
    </row>
    <row r="466">
      <c r="C466" s="162" t="s">
        <v>1625</v>
      </c>
      <c r="D466" s="204" t="s">
        <v>1626</v>
      </c>
      <c r="E466" s="33"/>
      <c r="F466" s="170">
        <v>0</v>
      </c>
      <c r="G466" s="113">
        <v>750</v>
      </c>
      <c r="H466" s="33"/>
      <c r="I466" s="33"/>
      <c r="J466" s="34"/>
      <c r="K466" s="45"/>
      <c r="L466" s="33"/>
      <c r="M466" s="33" t="s">
        <v>642</v>
      </c>
      <c r="N466" s="89">
        <f t="shared" si="11"/>
        <v>0</v>
      </c>
      <c r="O466" s="3" t="s">
        <v>1623</v>
      </c>
      <c r="P466" s="260" t="s">
        <v>1612</v>
      </c>
      <c r="Q466" s="3" t="s">
        <v>1102</v>
      </c>
      <c r="T466" s="260" t="s">
        <v>1627</v>
      </c>
    </row>
    <row r="467">
      <c r="C467" s="162" t="s">
        <v>1628</v>
      </c>
      <c r="D467" s="204" t="s">
        <v>1629</v>
      </c>
      <c r="E467" s="33"/>
      <c r="F467" s="170">
        <v>1</v>
      </c>
      <c r="G467" s="113">
        <v>700</v>
      </c>
      <c r="H467" s="33"/>
      <c r="I467" s="33"/>
      <c r="J467" s="34"/>
      <c r="K467" s="45"/>
      <c r="L467" s="33"/>
      <c r="M467" s="33" t="s">
        <v>642</v>
      </c>
      <c r="N467" s="89">
        <f t="shared" si="11"/>
        <v>700</v>
      </c>
      <c r="O467" s="3" t="s">
        <v>1623</v>
      </c>
      <c r="P467" s="260" t="s">
        <v>1612</v>
      </c>
      <c r="Q467" s="3" t="s">
        <v>1102</v>
      </c>
      <c r="T467" s="260" t="s">
        <v>1630</v>
      </c>
    </row>
    <row r="468">
      <c r="C468" s="161" t="s">
        <v>1631</v>
      </c>
      <c r="D468" s="204" t="s">
        <v>1632</v>
      </c>
      <c r="E468" s="33"/>
      <c r="F468" s="170">
        <v>1</v>
      </c>
      <c r="G468" s="113">
        <v>250</v>
      </c>
      <c r="H468" s="33"/>
      <c r="I468" s="33"/>
      <c r="J468" s="34"/>
      <c r="K468" s="45"/>
      <c r="L468" s="33"/>
      <c r="M468" s="33" t="s">
        <v>63</v>
      </c>
      <c r="N468" s="89">
        <f t="shared" si="11"/>
        <v>250</v>
      </c>
      <c r="O468" s="3" t="s">
        <v>1155</v>
      </c>
      <c r="P468" s="260" t="s">
        <v>1612</v>
      </c>
      <c r="Q468" s="3" t="s">
        <v>1102</v>
      </c>
      <c r="T468" s="260" t="s">
        <v>1633</v>
      </c>
    </row>
    <row r="469">
      <c r="C469" s="161" t="s">
        <v>1634</v>
      </c>
      <c r="D469" s="204" t="s">
        <v>1635</v>
      </c>
      <c r="E469" s="33"/>
      <c r="F469" s="170">
        <v>0</v>
      </c>
      <c r="G469" s="113">
        <v>300</v>
      </c>
      <c r="H469" s="33"/>
      <c r="I469" s="33"/>
      <c r="J469" s="34"/>
      <c r="K469" s="45"/>
      <c r="L469" s="33"/>
      <c r="M469" s="33" t="s">
        <v>345</v>
      </c>
      <c r="N469" s="89">
        <f t="shared" si="11"/>
        <v>0</v>
      </c>
      <c r="O469" s="3" t="s">
        <v>1471</v>
      </c>
      <c r="P469" s="260" t="s">
        <v>1612</v>
      </c>
      <c r="Q469" s="3" t="s">
        <v>1102</v>
      </c>
      <c r="T469" s="260" t="s">
        <v>1636</v>
      </c>
    </row>
    <row r="470">
      <c r="C470" s="161" t="s">
        <v>1637</v>
      </c>
      <c r="D470" s="204" t="s">
        <v>1638</v>
      </c>
      <c r="E470" s="33"/>
      <c r="F470" s="170">
        <v>0</v>
      </c>
      <c r="G470" s="113">
        <v>700</v>
      </c>
      <c r="H470" s="33"/>
      <c r="I470" s="33"/>
      <c r="J470" s="34"/>
      <c r="K470" s="45"/>
      <c r="L470" s="33"/>
      <c r="M470" s="33" t="s">
        <v>345</v>
      </c>
      <c r="N470" s="89">
        <f t="shared" si="11"/>
        <v>0</v>
      </c>
      <c r="O470" s="3" t="s">
        <v>1639</v>
      </c>
      <c r="P470" s="260" t="s">
        <v>1612</v>
      </c>
      <c r="Q470" s="3" t="s">
        <v>1102</v>
      </c>
      <c r="T470" s="260" t="s">
        <v>1640</v>
      </c>
    </row>
    <row r="471">
      <c r="C471" s="161" t="s">
        <v>1641</v>
      </c>
      <c r="D471" s="204" t="s">
        <v>1642</v>
      </c>
      <c r="E471" s="33"/>
      <c r="F471" s="170">
        <v>0</v>
      </c>
      <c r="G471" s="113">
        <v>700</v>
      </c>
      <c r="H471" s="33"/>
      <c r="I471" s="33"/>
      <c r="J471" s="34"/>
      <c r="K471" s="45"/>
      <c r="L471" s="33"/>
      <c r="M471" s="33" t="s">
        <v>345</v>
      </c>
      <c r="N471" s="89">
        <f>F471*G471</f>
        <v>0</v>
      </c>
      <c r="O471" s="3" t="s">
        <v>1643</v>
      </c>
      <c r="P471" s="260" t="s">
        <v>1612</v>
      </c>
      <c r="Q471" s="3" t="s">
        <v>1102</v>
      </c>
      <c r="T471" s="277" t="s">
        <v>1644</v>
      </c>
    </row>
    <row r="472">
      <c r="C472" s="161" t="s">
        <v>1645</v>
      </c>
      <c r="D472" s="204" t="s">
        <v>1646</v>
      </c>
      <c r="E472" s="33"/>
      <c r="F472" s="170">
        <v>0</v>
      </c>
      <c r="G472" s="113">
        <v>500</v>
      </c>
      <c r="H472" s="33"/>
      <c r="I472" s="33"/>
      <c r="J472" s="34"/>
      <c r="K472" s="45"/>
      <c r="L472" s="33"/>
      <c r="M472" s="33" t="s">
        <v>345</v>
      </c>
      <c r="N472" s="89">
        <f t="shared" si="11"/>
        <v>0</v>
      </c>
      <c r="O472" s="3" t="s">
        <v>1647</v>
      </c>
      <c r="P472" s="260" t="s">
        <v>1612</v>
      </c>
      <c r="Q472" s="3" t="s">
        <v>1102</v>
      </c>
      <c r="T472" s="260" t="s">
        <v>1648</v>
      </c>
    </row>
    <row r="473">
      <c r="C473" s="161" t="s">
        <v>1649</v>
      </c>
      <c r="D473" s="204" t="s">
        <v>1650</v>
      </c>
      <c r="E473" s="33"/>
      <c r="F473" s="170">
        <v>1</v>
      </c>
      <c r="G473" s="113">
        <v>300</v>
      </c>
      <c r="H473" s="33"/>
      <c r="I473" s="33"/>
      <c r="J473" s="34"/>
      <c r="K473" s="45"/>
      <c r="L473" s="33"/>
      <c r="M473" s="33" t="s">
        <v>63</v>
      </c>
      <c r="N473" s="89">
        <f t="shared" si="11"/>
        <v>300</v>
      </c>
      <c r="O473" s="3" t="s">
        <v>1147</v>
      </c>
      <c r="P473" s="260" t="s">
        <v>1612</v>
      </c>
      <c r="Q473" s="3" t="s">
        <v>1102</v>
      </c>
      <c r="T473" s="260" t="s">
        <v>1651</v>
      </c>
    </row>
    <row r="474">
      <c r="C474" s="161" t="s">
        <v>1652</v>
      </c>
      <c r="D474" s="204" t="s">
        <v>1653</v>
      </c>
      <c r="E474" s="33"/>
      <c r="F474" s="170">
        <v>0</v>
      </c>
      <c r="G474" s="113">
        <v>300</v>
      </c>
      <c r="H474" s="33"/>
      <c r="I474" s="33"/>
      <c r="J474" s="34"/>
      <c r="K474" s="45"/>
      <c r="L474" s="33"/>
      <c r="M474" s="33" t="s">
        <v>63</v>
      </c>
      <c r="N474" s="89">
        <f ref="N474:N553" t="shared" si="12">F474*G474</f>
        <v>0</v>
      </c>
      <c r="O474" s="3" t="s">
        <v>1147</v>
      </c>
      <c r="P474" s="260" t="s">
        <v>1612</v>
      </c>
      <c r="Q474" s="3" t="s">
        <v>1102</v>
      </c>
      <c r="T474" s="260" t="s">
        <v>1654</v>
      </c>
    </row>
    <row r="475">
      <c r="A475" s="163" t="s">
        <v>1655</v>
      </c>
      <c r="C475" s="236" t="s">
        <v>1656</v>
      </c>
      <c r="D475" s="204" t="s">
        <v>1657</v>
      </c>
      <c r="E475" s="33"/>
      <c r="F475" s="170">
        <v>0</v>
      </c>
      <c r="G475" s="98">
        <v>1400</v>
      </c>
      <c r="H475" s="33"/>
      <c r="I475" s="33"/>
      <c r="J475" s="34"/>
      <c r="K475" s="45"/>
      <c r="L475" s="33"/>
      <c r="M475" s="33" t="s">
        <v>63</v>
      </c>
      <c r="N475" s="89">
        <f t="shared" si="12"/>
        <v>0</v>
      </c>
      <c r="O475" s="3" t="s">
        <v>1611</v>
      </c>
      <c r="P475" s="256" t="s">
        <v>1655</v>
      </c>
      <c r="Q475" s="3" t="s">
        <v>1102</v>
      </c>
      <c r="T475" s="260" t="s">
        <v>1658</v>
      </c>
    </row>
    <row r="476">
      <c r="C476" s="236" t="s">
        <v>1659</v>
      </c>
      <c r="D476" s="204" t="s">
        <v>1660</v>
      </c>
      <c r="E476" s="33"/>
      <c r="F476" s="170">
        <v>0</v>
      </c>
      <c r="G476" s="98">
        <v>1600</v>
      </c>
      <c r="H476" s="33"/>
      <c r="I476" s="33"/>
      <c r="J476" s="34"/>
      <c r="K476" s="45"/>
      <c r="L476" s="33"/>
      <c r="M476" s="33" t="s">
        <v>63</v>
      </c>
      <c r="N476" s="89">
        <f t="shared" si="12"/>
        <v>0</v>
      </c>
      <c r="O476" s="3" t="s">
        <v>1611</v>
      </c>
      <c r="P476" s="256" t="s">
        <v>1655</v>
      </c>
      <c r="Q476" s="3" t="s">
        <v>1102</v>
      </c>
      <c r="T476" s="260" t="s">
        <v>1661</v>
      </c>
    </row>
    <row r="477">
      <c r="C477" s="236" t="s">
        <v>1662</v>
      </c>
      <c r="D477" s="204" t="s">
        <v>1663</v>
      </c>
      <c r="E477" s="33"/>
      <c r="F477" s="170">
        <v>0</v>
      </c>
      <c r="G477" s="98">
        <v>1650</v>
      </c>
      <c r="H477" s="33"/>
      <c r="I477" s="33"/>
      <c r="J477" s="34"/>
      <c r="K477" s="45"/>
      <c r="L477" s="33"/>
      <c r="M477" s="33" t="s">
        <v>63</v>
      </c>
      <c r="N477" s="89">
        <f t="shared" si="12"/>
        <v>0</v>
      </c>
      <c r="O477" s="3" t="s">
        <v>1611</v>
      </c>
      <c r="P477" s="256" t="s">
        <v>1655</v>
      </c>
      <c r="Q477" s="3" t="s">
        <v>1102</v>
      </c>
      <c r="T477" s="260" t="s">
        <v>1664</v>
      </c>
    </row>
    <row r="478">
      <c r="C478" s="236" t="s">
        <v>1665</v>
      </c>
      <c r="D478" s="204" t="s">
        <v>1666</v>
      </c>
      <c r="E478" s="33"/>
      <c r="F478" s="170">
        <v>0</v>
      </c>
      <c r="G478" s="98">
        <v>1650</v>
      </c>
      <c r="H478" s="33"/>
      <c r="I478" s="33"/>
      <c r="J478" s="34"/>
      <c r="K478" s="45"/>
      <c r="L478" s="33"/>
      <c r="M478" s="33" t="s">
        <v>63</v>
      </c>
      <c r="N478" s="89">
        <f t="shared" si="12"/>
        <v>0</v>
      </c>
      <c r="O478" s="3" t="s">
        <v>1611</v>
      </c>
      <c r="P478" s="256" t="s">
        <v>1655</v>
      </c>
      <c r="Q478" s="3" t="s">
        <v>1102</v>
      </c>
      <c r="T478" s="260" t="s">
        <v>1667</v>
      </c>
    </row>
    <row r="479">
      <c r="C479" s="236" t="s">
        <v>1668</v>
      </c>
      <c r="D479" s="204" t="s">
        <v>1669</v>
      </c>
      <c r="E479" s="33"/>
      <c r="F479" s="170">
        <v>0</v>
      </c>
      <c r="G479" s="98">
        <v>2750</v>
      </c>
      <c r="H479" s="33"/>
      <c r="I479" s="33"/>
      <c r="J479" s="34"/>
      <c r="K479" s="45"/>
      <c r="L479" s="33"/>
      <c r="M479" s="33" t="s">
        <v>63</v>
      </c>
      <c r="N479" s="89">
        <f t="shared" si="12"/>
        <v>0</v>
      </c>
      <c r="O479" s="3" t="s">
        <v>1611</v>
      </c>
      <c r="P479" s="256" t="s">
        <v>1655</v>
      </c>
      <c r="Q479" s="3" t="s">
        <v>1102</v>
      </c>
      <c r="T479" s="260" t="s">
        <v>1670</v>
      </c>
    </row>
    <row r="480">
      <c r="C480" s="237" t="s">
        <v>1671</v>
      </c>
      <c r="D480" s="204" t="s">
        <v>1672</v>
      </c>
      <c r="E480" s="33"/>
      <c r="F480" s="170">
        <v>0</v>
      </c>
      <c r="G480" s="98">
        <v>1750</v>
      </c>
      <c r="H480" s="33"/>
      <c r="I480" s="33"/>
      <c r="J480" s="34"/>
      <c r="K480" s="45"/>
      <c r="L480" s="33"/>
      <c r="M480" s="33" t="s">
        <v>63</v>
      </c>
      <c r="N480" s="89">
        <f t="shared" si="12"/>
        <v>0</v>
      </c>
      <c r="O480" s="3" t="s">
        <v>1611</v>
      </c>
      <c r="P480" s="256" t="s">
        <v>1655</v>
      </c>
      <c r="Q480" s="3" t="s">
        <v>1102</v>
      </c>
      <c r="T480" s="260" t="s">
        <v>1673</v>
      </c>
    </row>
    <row r="481">
      <c r="C481" s="236" t="s">
        <v>1674</v>
      </c>
      <c r="D481" s="204" t="s">
        <v>1675</v>
      </c>
      <c r="E481" s="33"/>
      <c r="F481" s="170">
        <v>0</v>
      </c>
      <c r="G481" s="98">
        <v>2700</v>
      </c>
      <c r="H481" s="33"/>
      <c r="I481" s="33"/>
      <c r="J481" s="34"/>
      <c r="K481" s="45"/>
      <c r="L481" s="33"/>
      <c r="M481" s="33" t="s">
        <v>63</v>
      </c>
      <c r="N481" s="89">
        <f t="shared" si="12"/>
        <v>0</v>
      </c>
      <c r="O481" s="3" t="s">
        <v>1611</v>
      </c>
      <c r="P481" s="256" t="s">
        <v>1655</v>
      </c>
      <c r="Q481" s="3" t="s">
        <v>1102</v>
      </c>
      <c r="T481" s="260" t="s">
        <v>1676</v>
      </c>
    </row>
    <row r="482">
      <c r="C482" s="236" t="s">
        <v>1677</v>
      </c>
      <c r="D482" s="204" t="s">
        <v>1678</v>
      </c>
      <c r="E482" s="33"/>
      <c r="F482" s="170">
        <v>0</v>
      </c>
      <c r="G482" s="98">
        <v>1950</v>
      </c>
      <c r="H482" s="33"/>
      <c r="I482" s="33"/>
      <c r="J482" s="34"/>
      <c r="K482" s="45"/>
      <c r="L482" s="33"/>
      <c r="M482" s="33" t="s">
        <v>63</v>
      </c>
      <c r="N482" s="89">
        <f t="shared" si="12"/>
        <v>0</v>
      </c>
      <c r="O482" s="3" t="s">
        <v>1611</v>
      </c>
      <c r="P482" s="256" t="s">
        <v>1655</v>
      </c>
      <c r="Q482" s="3" t="s">
        <v>1102</v>
      </c>
      <c r="T482" s="260" t="s">
        <v>1679</v>
      </c>
    </row>
    <row r="483">
      <c r="C483" s="237" t="s">
        <v>1680</v>
      </c>
      <c r="D483" s="204" t="s">
        <v>1681</v>
      </c>
      <c r="E483" s="33"/>
      <c r="F483" s="170">
        <v>0</v>
      </c>
      <c r="G483" s="98">
        <v>1950</v>
      </c>
      <c r="H483" s="33"/>
      <c r="I483" s="33"/>
      <c r="J483" s="34"/>
      <c r="K483" s="45"/>
      <c r="L483" s="33"/>
      <c r="M483" s="33" t="s">
        <v>63</v>
      </c>
      <c r="N483" s="89">
        <f t="shared" si="12"/>
        <v>0</v>
      </c>
      <c r="O483" s="3" t="s">
        <v>1611</v>
      </c>
      <c r="P483" s="256" t="s">
        <v>1655</v>
      </c>
      <c r="Q483" s="3" t="s">
        <v>1102</v>
      </c>
      <c r="T483" s="260" t="s">
        <v>1682</v>
      </c>
    </row>
    <row r="484">
      <c r="C484" s="237" t="s">
        <v>1683</v>
      </c>
      <c r="D484" s="204" t="s">
        <v>1684</v>
      </c>
      <c r="E484" s="33"/>
      <c r="F484" s="170">
        <v>0</v>
      </c>
      <c r="G484" s="98">
        <v>3100</v>
      </c>
      <c r="H484" s="33"/>
      <c r="I484" s="33"/>
      <c r="J484" s="34"/>
      <c r="K484" s="45"/>
      <c r="L484" s="33"/>
      <c r="M484" s="33" t="s">
        <v>63</v>
      </c>
      <c r="N484" s="89">
        <f t="shared" si="12"/>
        <v>0</v>
      </c>
      <c r="O484" s="3" t="s">
        <v>1611</v>
      </c>
      <c r="P484" s="256" t="s">
        <v>1655</v>
      </c>
      <c r="Q484" s="3" t="s">
        <v>1102</v>
      </c>
      <c r="T484" s="260" t="s">
        <v>1685</v>
      </c>
    </row>
    <row r="485">
      <c r="C485" s="237" t="s">
        <v>1686</v>
      </c>
      <c r="D485" s="204" t="s">
        <v>1687</v>
      </c>
      <c r="E485" s="33"/>
      <c r="F485" s="170">
        <v>0</v>
      </c>
      <c r="G485" s="98">
        <v>3200</v>
      </c>
      <c r="H485" s="33"/>
      <c r="I485" s="33"/>
      <c r="J485" s="34"/>
      <c r="K485" s="45"/>
      <c r="L485" s="33"/>
      <c r="M485" s="33" t="s">
        <v>63</v>
      </c>
      <c r="N485" s="89">
        <f t="shared" si="12"/>
        <v>0</v>
      </c>
      <c r="O485" s="3" t="s">
        <v>1611</v>
      </c>
      <c r="P485" s="256" t="s">
        <v>1655</v>
      </c>
      <c r="Q485" s="3" t="s">
        <v>1102</v>
      </c>
      <c r="T485" s="260" t="s">
        <v>1688</v>
      </c>
    </row>
    <row r="486">
      <c r="C486" s="238" t="s">
        <v>1689</v>
      </c>
      <c r="D486" s="204" t="s">
        <v>1690</v>
      </c>
      <c r="E486" s="33"/>
      <c r="F486" s="170">
        <v>2</v>
      </c>
      <c r="G486" s="105">
        <v>900</v>
      </c>
      <c r="H486" s="33"/>
      <c r="I486" s="33"/>
      <c r="J486" s="34"/>
      <c r="K486" s="45"/>
      <c r="L486" s="33"/>
      <c r="M486" s="33" t="s">
        <v>63</v>
      </c>
      <c r="N486" s="89">
        <f t="shared" si="12"/>
        <v>1800</v>
      </c>
      <c r="O486" s="3" t="s">
        <v>1147</v>
      </c>
      <c r="P486" s="256" t="s">
        <v>1655</v>
      </c>
      <c r="Q486" s="3" t="s">
        <v>1102</v>
      </c>
      <c r="T486" s="260" t="s">
        <v>1691</v>
      </c>
    </row>
    <row r="487">
      <c r="C487" s="238" t="s">
        <v>1692</v>
      </c>
      <c r="D487" s="204" t="s">
        <v>1693</v>
      </c>
      <c r="E487" s="33"/>
      <c r="F487" s="170">
        <v>0</v>
      </c>
      <c r="G487" s="98">
        <v>950</v>
      </c>
      <c r="H487" s="33"/>
      <c r="I487" s="33"/>
      <c r="J487" s="34"/>
      <c r="K487" s="45"/>
      <c r="L487" s="33"/>
      <c r="M487" s="33" t="s">
        <v>63</v>
      </c>
      <c r="N487" s="89">
        <f t="shared" si="12"/>
        <v>0</v>
      </c>
      <c r="O487" s="3" t="s">
        <v>1147</v>
      </c>
      <c r="P487" s="256" t="s">
        <v>1655</v>
      </c>
      <c r="Q487" s="3" t="s">
        <v>1102</v>
      </c>
      <c r="T487" s="260" t="s">
        <v>1694</v>
      </c>
    </row>
    <row r="488">
      <c r="C488" s="238" t="s">
        <v>1695</v>
      </c>
      <c r="D488" s="204" t="s">
        <v>1696</v>
      </c>
      <c r="E488" s="33"/>
      <c r="F488" s="170">
        <v>2</v>
      </c>
      <c r="G488" s="98">
        <v>950</v>
      </c>
      <c r="H488" s="33"/>
      <c r="I488" s="33"/>
      <c r="J488" s="34"/>
      <c r="K488" s="45"/>
      <c r="L488" s="33"/>
      <c r="M488" s="33" t="s">
        <v>63</v>
      </c>
      <c r="N488" s="89">
        <f t="shared" si="12"/>
        <v>1900</v>
      </c>
      <c r="O488" s="3" t="s">
        <v>1147</v>
      </c>
      <c r="P488" s="256" t="s">
        <v>1655</v>
      </c>
      <c r="Q488" s="3" t="s">
        <v>1102</v>
      </c>
      <c r="T488" s="260" t="s">
        <v>1697</v>
      </c>
    </row>
    <row r="489">
      <c r="C489" s="238" t="s">
        <v>1698</v>
      </c>
      <c r="D489" s="204" t="s">
        <v>1699</v>
      </c>
      <c r="E489" s="33"/>
      <c r="F489" s="170">
        <v>0</v>
      </c>
      <c r="G489" s="98">
        <v>1000</v>
      </c>
      <c r="H489" s="33"/>
      <c r="I489" s="33"/>
      <c r="J489" s="34"/>
      <c r="K489" s="45"/>
      <c r="L489" s="33"/>
      <c r="M489" s="33" t="s">
        <v>63</v>
      </c>
      <c r="N489" s="89">
        <f t="shared" si="12"/>
        <v>0</v>
      </c>
      <c r="O489" s="3" t="s">
        <v>1147</v>
      </c>
      <c r="P489" s="256" t="s">
        <v>1655</v>
      </c>
      <c r="Q489" s="3" t="s">
        <v>1102</v>
      </c>
      <c r="T489" s="260" t="s">
        <v>1700</v>
      </c>
    </row>
    <row r="490">
      <c r="C490" s="238" t="s">
        <v>1701</v>
      </c>
      <c r="D490" s="204" t="s">
        <v>1702</v>
      </c>
      <c r="E490" s="33"/>
      <c r="F490" s="170">
        <v>3</v>
      </c>
      <c r="G490" s="98">
        <v>1400</v>
      </c>
      <c r="H490" s="33"/>
      <c r="I490" s="33"/>
      <c r="J490" s="34"/>
      <c r="K490" s="45"/>
      <c r="L490" s="33"/>
      <c r="M490" s="33" t="s">
        <v>63</v>
      </c>
      <c r="N490" s="89">
        <f t="shared" si="12"/>
        <v>4200</v>
      </c>
      <c r="O490" s="3" t="s">
        <v>1147</v>
      </c>
      <c r="P490" s="256" t="s">
        <v>1655</v>
      </c>
      <c r="Q490" s="3" t="s">
        <v>1102</v>
      </c>
      <c r="T490" s="260" t="s">
        <v>1703</v>
      </c>
    </row>
    <row r="491">
      <c r="C491" s="238" t="s">
        <v>1704</v>
      </c>
      <c r="D491" s="204" t="s">
        <v>1705</v>
      </c>
      <c r="E491" s="33"/>
      <c r="F491" s="170">
        <v>2</v>
      </c>
      <c r="G491" s="98">
        <v>1700</v>
      </c>
      <c r="H491" s="33"/>
      <c r="I491" s="33"/>
      <c r="J491" s="34"/>
      <c r="K491" s="45"/>
      <c r="L491" s="33"/>
      <c r="M491" s="33" t="s">
        <v>63</v>
      </c>
      <c r="N491" s="89">
        <f t="shared" si="12"/>
        <v>3400</v>
      </c>
      <c r="O491" s="3" t="s">
        <v>1147</v>
      </c>
      <c r="P491" s="256" t="s">
        <v>1655</v>
      </c>
      <c r="Q491" s="3" t="s">
        <v>1102</v>
      </c>
      <c r="T491" s="260" t="s">
        <v>1706</v>
      </c>
    </row>
    <row r="492">
      <c r="C492" s="238" t="s">
        <v>1707</v>
      </c>
      <c r="D492" s="204" t="s">
        <v>1708</v>
      </c>
      <c r="E492" s="33"/>
      <c r="F492" s="170">
        <v>3</v>
      </c>
      <c r="G492" s="98">
        <v>1600</v>
      </c>
      <c r="H492" s="33"/>
      <c r="I492" s="33"/>
      <c r="J492" s="34"/>
      <c r="K492" s="45"/>
      <c r="L492" s="33"/>
      <c r="M492" s="33" t="s">
        <v>63</v>
      </c>
      <c r="N492" s="89">
        <f t="shared" si="12"/>
        <v>4800</v>
      </c>
      <c r="O492" s="3" t="s">
        <v>1147</v>
      </c>
      <c r="P492" s="256" t="s">
        <v>1655</v>
      </c>
      <c r="Q492" s="3" t="s">
        <v>1102</v>
      </c>
      <c r="T492" s="260" t="s">
        <v>1709</v>
      </c>
    </row>
    <row r="493">
      <c r="C493" s="238" t="s">
        <v>1710</v>
      </c>
      <c r="D493" s="204" t="s">
        <v>1711</v>
      </c>
      <c r="E493" s="33"/>
      <c r="F493" s="170">
        <v>0</v>
      </c>
      <c r="G493" s="98">
        <v>1850</v>
      </c>
      <c r="H493" s="33"/>
      <c r="I493" s="33"/>
      <c r="J493" s="34"/>
      <c r="K493" s="45"/>
      <c r="L493" s="33"/>
      <c r="M493" s="33" t="s">
        <v>63</v>
      </c>
      <c r="N493" s="89">
        <f>F493*G493</f>
        <v>0</v>
      </c>
      <c r="O493" s="3" t="s">
        <v>1147</v>
      </c>
      <c r="P493" s="256" t="s">
        <v>1655</v>
      </c>
      <c r="Q493" s="3" t="s">
        <v>1102</v>
      </c>
      <c r="T493" s="277" t="s">
        <v>1712</v>
      </c>
    </row>
    <row r="494">
      <c r="C494" s="238" t="s">
        <v>1713</v>
      </c>
      <c r="D494" s="204" t="s">
        <v>1714</v>
      </c>
      <c r="E494" s="33"/>
      <c r="F494" s="170">
        <v>4</v>
      </c>
      <c r="G494" s="98">
        <v>1800</v>
      </c>
      <c r="H494" s="33"/>
      <c r="I494" s="33"/>
      <c r="J494" s="34"/>
      <c r="K494" s="45"/>
      <c r="L494" s="33"/>
      <c r="M494" s="33" t="s">
        <v>63</v>
      </c>
      <c r="N494" s="89">
        <f t="shared" si="12"/>
        <v>7200</v>
      </c>
      <c r="O494" s="3" t="s">
        <v>1147</v>
      </c>
      <c r="P494" s="256" t="s">
        <v>1655</v>
      </c>
      <c r="Q494" s="3" t="s">
        <v>1102</v>
      </c>
      <c r="T494" s="260" t="s">
        <v>1715</v>
      </c>
    </row>
    <row r="495">
      <c r="C495" s="238" t="s">
        <v>1716</v>
      </c>
      <c r="D495" s="204" t="s">
        <v>1717</v>
      </c>
      <c r="E495" s="33"/>
      <c r="F495" s="170">
        <v>0</v>
      </c>
      <c r="G495" s="98">
        <v>1250</v>
      </c>
      <c r="H495" s="33"/>
      <c r="I495" s="33"/>
      <c r="J495" s="34"/>
      <c r="K495" s="45"/>
      <c r="L495" s="33"/>
      <c r="M495" s="33" t="s">
        <v>63</v>
      </c>
      <c r="N495" s="89">
        <f t="shared" si="12"/>
        <v>0</v>
      </c>
      <c r="O495" s="3" t="s">
        <v>1147</v>
      </c>
      <c r="P495" s="256" t="s">
        <v>1655</v>
      </c>
      <c r="Q495" s="3" t="s">
        <v>1102</v>
      </c>
      <c r="T495" s="260" t="s">
        <v>1718</v>
      </c>
    </row>
    <row r="496">
      <c r="C496" s="238" t="s">
        <v>1719</v>
      </c>
      <c r="D496" s="204" t="s">
        <v>1720</v>
      </c>
      <c r="E496" s="33"/>
      <c r="F496" s="170">
        <v>0</v>
      </c>
      <c r="G496" s="98">
        <v>1500</v>
      </c>
      <c r="H496" s="33"/>
      <c r="I496" s="33"/>
      <c r="J496" s="34"/>
      <c r="K496" s="45"/>
      <c r="L496" s="33"/>
      <c r="M496" s="33" t="s">
        <v>63</v>
      </c>
      <c r="N496" s="89">
        <f t="shared" si="12"/>
        <v>0</v>
      </c>
      <c r="O496" s="3" t="s">
        <v>1147</v>
      </c>
      <c r="P496" s="256" t="s">
        <v>1655</v>
      </c>
      <c r="Q496" s="3" t="s">
        <v>1102</v>
      </c>
      <c r="T496" s="260" t="s">
        <v>1721</v>
      </c>
    </row>
    <row r="497">
      <c r="C497" s="238" t="s">
        <v>1722</v>
      </c>
      <c r="D497" s="204" t="s">
        <v>1723</v>
      </c>
      <c r="E497" s="33"/>
      <c r="F497" s="170">
        <v>1</v>
      </c>
      <c r="G497" s="98">
        <v>1800</v>
      </c>
      <c r="H497" s="33"/>
      <c r="I497" s="33"/>
      <c r="J497" s="34"/>
      <c r="K497" s="45"/>
      <c r="L497" s="33"/>
      <c r="M497" s="33" t="s">
        <v>63</v>
      </c>
      <c r="N497" s="89">
        <f t="shared" si="12"/>
        <v>1800</v>
      </c>
      <c r="O497" s="3" t="s">
        <v>1147</v>
      </c>
      <c r="P497" s="256" t="s">
        <v>1655</v>
      </c>
      <c r="Q497" s="3" t="s">
        <v>1102</v>
      </c>
      <c r="T497" s="260" t="s">
        <v>1724</v>
      </c>
    </row>
    <row r="498">
      <c r="C498" s="238" t="s">
        <v>1725</v>
      </c>
      <c r="D498" s="204" t="s">
        <v>1726</v>
      </c>
      <c r="E498" s="33"/>
      <c r="F498" s="170">
        <v>0</v>
      </c>
      <c r="G498" s="98">
        <v>1600</v>
      </c>
      <c r="H498" s="33"/>
      <c r="I498" s="33"/>
      <c r="J498" s="34"/>
      <c r="K498" s="45"/>
      <c r="L498" s="33"/>
      <c r="M498" s="33" t="s">
        <v>63</v>
      </c>
      <c r="N498" s="89">
        <f t="shared" si="12"/>
        <v>0</v>
      </c>
      <c r="O498" s="3" t="s">
        <v>1147</v>
      </c>
      <c r="P498" s="256" t="s">
        <v>1655</v>
      </c>
      <c r="Q498" s="3" t="s">
        <v>1102</v>
      </c>
      <c r="T498" s="260" t="s">
        <v>1727</v>
      </c>
    </row>
    <row r="499">
      <c r="C499" s="238" t="s">
        <v>1728</v>
      </c>
      <c r="D499" s="204" t="s">
        <v>1729</v>
      </c>
      <c r="E499" s="33"/>
      <c r="F499" s="170">
        <v>0</v>
      </c>
      <c r="G499" s="98">
        <v>1450</v>
      </c>
      <c r="H499" s="33"/>
      <c r="I499" s="33"/>
      <c r="J499" s="34"/>
      <c r="K499" s="45"/>
      <c r="L499" s="33"/>
      <c r="M499" s="33" t="s">
        <v>63</v>
      </c>
      <c r="N499" s="89">
        <f t="shared" si="12"/>
        <v>0</v>
      </c>
      <c r="O499" s="3" t="s">
        <v>1147</v>
      </c>
      <c r="P499" s="256" t="s">
        <v>1655</v>
      </c>
      <c r="Q499" s="3" t="s">
        <v>1102</v>
      </c>
      <c r="T499" s="260" t="s">
        <v>1730</v>
      </c>
    </row>
    <row r="500">
      <c r="C500" s="238" t="s">
        <v>1731</v>
      </c>
      <c r="D500" s="204" t="s">
        <v>1732</v>
      </c>
      <c r="E500" s="33"/>
      <c r="F500" s="170">
        <v>3</v>
      </c>
      <c r="G500" s="98">
        <v>2200</v>
      </c>
      <c r="H500" s="33"/>
      <c r="I500" s="33"/>
      <c r="J500" s="34"/>
      <c r="K500" s="45"/>
      <c r="L500" s="33"/>
      <c r="M500" s="33" t="s">
        <v>63</v>
      </c>
      <c r="N500" s="89">
        <f t="shared" si="12"/>
        <v>6600</v>
      </c>
      <c r="O500" s="3" t="s">
        <v>1147</v>
      </c>
      <c r="P500" s="256" t="s">
        <v>1655</v>
      </c>
      <c r="Q500" s="3" t="s">
        <v>1102</v>
      </c>
      <c r="T500" s="260" t="s">
        <v>1733</v>
      </c>
    </row>
    <row r="501">
      <c r="C501" s="238" t="s">
        <v>1734</v>
      </c>
      <c r="D501" s="204" t="s">
        <v>1735</v>
      </c>
      <c r="E501" s="33"/>
      <c r="F501" s="170">
        <v>1</v>
      </c>
      <c r="G501" s="98">
        <v>3500</v>
      </c>
      <c r="H501" s="33"/>
      <c r="I501" s="33"/>
      <c r="J501" s="34"/>
      <c r="K501" s="45"/>
      <c r="L501" s="33"/>
      <c r="M501" s="33" t="s">
        <v>63</v>
      </c>
      <c r="N501" s="89">
        <f>F501*G501</f>
        <v>3500</v>
      </c>
      <c r="O501" s="3" t="s">
        <v>1147</v>
      </c>
      <c r="P501" s="256" t="s">
        <v>1655</v>
      </c>
      <c r="Q501" s="3" t="s">
        <v>1102</v>
      </c>
      <c r="T501" s="277" t="s">
        <v>1736</v>
      </c>
    </row>
    <row r="502">
      <c r="C502" s="238" t="s">
        <v>1737</v>
      </c>
      <c r="D502" s="204" t="s">
        <v>1738</v>
      </c>
      <c r="E502" s="33"/>
      <c r="F502" s="170">
        <v>1</v>
      </c>
      <c r="G502" s="98">
        <v>3800</v>
      </c>
      <c r="H502" s="33"/>
      <c r="I502" s="33"/>
      <c r="J502" s="34"/>
      <c r="K502" s="45"/>
      <c r="L502" s="33"/>
      <c r="M502" s="33" t="s">
        <v>345</v>
      </c>
      <c r="N502" s="89">
        <f t="shared" si="12"/>
        <v>3800</v>
      </c>
      <c r="O502" s="3" t="s">
        <v>1739</v>
      </c>
      <c r="P502" s="256" t="s">
        <v>1655</v>
      </c>
      <c r="Q502" s="3" t="s">
        <v>1102</v>
      </c>
      <c r="T502" s="277" t="s">
        <v>1740</v>
      </c>
    </row>
    <row r="503">
      <c r="C503" s="238" t="s">
        <v>1741</v>
      </c>
      <c r="D503" s="204" t="s">
        <v>1742</v>
      </c>
      <c r="E503" s="33"/>
      <c r="F503" s="170">
        <v>1</v>
      </c>
      <c r="G503" s="98">
        <v>1200</v>
      </c>
      <c r="H503" s="33"/>
      <c r="I503" s="33"/>
      <c r="J503" s="34"/>
      <c r="K503" s="45"/>
      <c r="L503" s="33"/>
      <c r="M503" s="33" t="s">
        <v>63</v>
      </c>
      <c r="N503" s="89">
        <f>F503*G503</f>
        <v>1200</v>
      </c>
      <c r="O503" s="3" t="s">
        <v>1743</v>
      </c>
      <c r="P503" s="256" t="s">
        <v>1655</v>
      </c>
      <c r="Q503" s="3" t="s">
        <v>1102</v>
      </c>
      <c r="T503" s="260" t="s">
        <v>1744</v>
      </c>
    </row>
    <row r="504">
      <c r="C504" s="238" t="s">
        <v>1745</v>
      </c>
      <c r="D504" s="204" t="s">
        <v>1746</v>
      </c>
      <c r="E504" s="33"/>
      <c r="F504" s="170">
        <v>0</v>
      </c>
      <c r="G504" s="98">
        <v>1300</v>
      </c>
      <c r="H504" s="33"/>
      <c r="I504" s="33"/>
      <c r="J504" s="34"/>
      <c r="K504" s="45"/>
      <c r="L504" s="33"/>
      <c r="M504" s="33" t="s">
        <v>63</v>
      </c>
      <c r="N504" s="89">
        <f>F504*G504</f>
        <v>0</v>
      </c>
      <c r="O504" s="3" t="s">
        <v>1743</v>
      </c>
      <c r="P504" s="256" t="s">
        <v>1655</v>
      </c>
      <c r="Q504" s="3" t="s">
        <v>1102</v>
      </c>
      <c r="T504" s="260" t="s">
        <v>1747</v>
      </c>
    </row>
    <row r="505">
      <c r="C505" s="238" t="s">
        <v>1748</v>
      </c>
      <c r="D505" s="204" t="s">
        <v>1749</v>
      </c>
      <c r="E505" s="33"/>
      <c r="F505" s="170">
        <v>0</v>
      </c>
      <c r="G505" s="98">
        <v>1400</v>
      </c>
      <c r="H505" s="33"/>
      <c r="I505" s="33"/>
      <c r="J505" s="34"/>
      <c r="K505" s="45"/>
      <c r="L505" s="33"/>
      <c r="M505" s="33" t="s">
        <v>63</v>
      </c>
      <c r="N505" s="89">
        <f t="shared" si="12"/>
        <v>0</v>
      </c>
      <c r="O505" s="3" t="s">
        <v>1743</v>
      </c>
      <c r="P505" s="256" t="s">
        <v>1655</v>
      </c>
      <c r="Q505" s="3" t="s">
        <v>1102</v>
      </c>
      <c r="T505" s="260" t="s">
        <v>1750</v>
      </c>
    </row>
    <row r="506">
      <c r="C506" s="238" t="s">
        <v>1751</v>
      </c>
      <c r="D506" s="204" t="s">
        <v>1752</v>
      </c>
      <c r="E506" s="33"/>
      <c r="F506" s="170">
        <v>0</v>
      </c>
      <c r="G506" s="119">
        <v>1500</v>
      </c>
      <c r="H506" s="33"/>
      <c r="I506" s="33"/>
      <c r="J506" s="34"/>
      <c r="K506" s="45"/>
      <c r="L506" s="33"/>
      <c r="M506" s="33" t="s">
        <v>63</v>
      </c>
      <c r="N506" s="89">
        <f t="shared" si="12"/>
        <v>0</v>
      </c>
      <c r="O506" s="3" t="s">
        <v>1743</v>
      </c>
      <c r="P506" s="256" t="s">
        <v>1655</v>
      </c>
      <c r="Q506" s="3" t="s">
        <v>1102</v>
      </c>
      <c r="T506" s="260" t="s">
        <v>1753</v>
      </c>
    </row>
    <row r="507">
      <c r="C507" s="238" t="s">
        <v>1754</v>
      </c>
      <c r="D507" s="204" t="s">
        <v>1755</v>
      </c>
      <c r="E507" s="33"/>
      <c r="F507" s="170">
        <v>0</v>
      </c>
      <c r="G507" s="119">
        <v>1600</v>
      </c>
      <c r="H507" s="33"/>
      <c r="I507" s="33"/>
      <c r="J507" s="34"/>
      <c r="K507" s="45"/>
      <c r="L507" s="33"/>
      <c r="M507" s="33" t="s">
        <v>63</v>
      </c>
      <c r="N507" s="89">
        <f t="shared" si="12"/>
        <v>0</v>
      </c>
      <c r="O507" s="3" t="s">
        <v>1743</v>
      </c>
      <c r="P507" s="256" t="s">
        <v>1655</v>
      </c>
      <c r="Q507" s="3" t="s">
        <v>1102</v>
      </c>
      <c r="T507" s="260" t="s">
        <v>1756</v>
      </c>
    </row>
    <row r="508">
      <c r="C508" s="238" t="s">
        <v>1757</v>
      </c>
      <c r="D508" s="204" t="s">
        <v>1758</v>
      </c>
      <c r="E508" s="33"/>
      <c r="F508" s="170">
        <v>1</v>
      </c>
      <c r="G508" s="119">
        <v>4800</v>
      </c>
      <c r="H508" s="33"/>
      <c r="I508" s="33"/>
      <c r="J508" s="34"/>
      <c r="K508" s="45"/>
      <c r="L508" s="33"/>
      <c r="M508" s="33" t="s">
        <v>642</v>
      </c>
      <c r="N508" s="89">
        <f t="shared" si="12"/>
        <v>4800</v>
      </c>
      <c r="O508" s="3" t="s">
        <v>1623</v>
      </c>
      <c r="P508" s="256" t="s">
        <v>1655</v>
      </c>
      <c r="Q508" s="3" t="s">
        <v>1102</v>
      </c>
      <c r="T508" s="277" t="s">
        <v>1759</v>
      </c>
    </row>
    <row r="509">
      <c r="C509" s="238" t="s">
        <v>1760</v>
      </c>
      <c r="D509" s="204" t="s">
        <v>1761</v>
      </c>
      <c r="E509" s="33"/>
      <c r="F509" s="170">
        <v>0</v>
      </c>
      <c r="G509" s="119">
        <v>4800</v>
      </c>
      <c r="H509" s="33"/>
      <c r="I509" s="33"/>
      <c r="J509" s="34"/>
      <c r="K509" s="45"/>
      <c r="L509" s="33"/>
      <c r="M509" s="33" t="s">
        <v>642</v>
      </c>
      <c r="N509" s="89">
        <f>F509*G509</f>
        <v>0</v>
      </c>
      <c r="O509" s="3" t="s">
        <v>1623</v>
      </c>
      <c r="P509" s="256" t="s">
        <v>1655</v>
      </c>
      <c r="Q509" s="3" t="s">
        <v>1102</v>
      </c>
      <c r="T509" s="277" t="s">
        <v>1762</v>
      </c>
    </row>
    <row r="510">
      <c r="C510" s="238" t="s">
        <v>1763</v>
      </c>
      <c r="D510" s="204" t="s">
        <v>1764</v>
      </c>
      <c r="E510" s="33"/>
      <c r="F510" s="170">
        <v>0</v>
      </c>
      <c r="G510" s="119">
        <v>4800</v>
      </c>
      <c r="H510" s="33"/>
      <c r="I510" s="33"/>
      <c r="J510" s="34"/>
      <c r="K510" s="45"/>
      <c r="L510" s="33"/>
      <c r="M510" s="33" t="s">
        <v>642</v>
      </c>
      <c r="N510" s="89">
        <f>F510*G510</f>
        <v>0</v>
      </c>
      <c r="O510" s="3" t="s">
        <v>1623</v>
      </c>
      <c r="P510" s="256" t="s">
        <v>1655</v>
      </c>
      <c r="Q510" s="3" t="s">
        <v>1102</v>
      </c>
      <c r="T510" s="277" t="s">
        <v>1762</v>
      </c>
    </row>
    <row r="511">
      <c r="C511" s="238" t="s">
        <v>1765</v>
      </c>
      <c r="D511" s="204" t="s">
        <v>1766</v>
      </c>
      <c r="E511" s="33"/>
      <c r="F511" s="170">
        <v>1</v>
      </c>
      <c r="G511" s="119">
        <v>4800</v>
      </c>
      <c r="H511" s="33"/>
      <c r="I511" s="33"/>
      <c r="J511" s="34"/>
      <c r="K511" s="45"/>
      <c r="L511" s="33"/>
      <c r="M511" s="33" t="s">
        <v>642</v>
      </c>
      <c r="N511" s="89">
        <f>F511*G511</f>
        <v>4800</v>
      </c>
      <c r="O511" s="3" t="s">
        <v>1623</v>
      </c>
      <c r="P511" s="256" t="s">
        <v>1655</v>
      </c>
      <c r="Q511" s="3" t="s">
        <v>1102</v>
      </c>
      <c r="T511" s="277" t="s">
        <v>1767</v>
      </c>
    </row>
    <row r="512">
      <c r="C512" s="238" t="s">
        <v>1768</v>
      </c>
      <c r="D512" s="204" t="s">
        <v>1769</v>
      </c>
      <c r="E512" s="33"/>
      <c r="F512" s="170">
        <v>1</v>
      </c>
      <c r="G512" s="119">
        <v>4800</v>
      </c>
      <c r="H512" s="33"/>
      <c r="I512" s="33"/>
      <c r="J512" s="34"/>
      <c r="K512" s="45"/>
      <c r="L512" s="33"/>
      <c r="M512" s="33" t="s">
        <v>642</v>
      </c>
      <c r="N512" s="89">
        <f>F512*G512</f>
        <v>4800</v>
      </c>
      <c r="O512" s="3" t="s">
        <v>1623</v>
      </c>
      <c r="P512" s="256" t="s">
        <v>1655</v>
      </c>
      <c r="Q512" s="3" t="s">
        <v>1102</v>
      </c>
      <c r="T512" s="277" t="s">
        <v>1767</v>
      </c>
    </row>
    <row r="513">
      <c r="A513" s="163" t="s">
        <v>1770</v>
      </c>
      <c r="C513" s="155" t="s">
        <v>1771</v>
      </c>
      <c r="D513" s="204" t="s">
        <v>1772</v>
      </c>
      <c r="E513" s="33"/>
      <c r="F513" s="170">
        <v>0</v>
      </c>
      <c r="G513" s="119">
        <v>5900</v>
      </c>
      <c r="H513" s="33"/>
      <c r="I513" s="33"/>
      <c r="J513" s="34"/>
      <c r="K513" s="45"/>
      <c r="L513" s="33"/>
      <c r="M513" s="33" t="s">
        <v>63</v>
      </c>
      <c r="N513" s="89">
        <f t="shared" si="12"/>
        <v>0</v>
      </c>
      <c r="O513" s="3" t="s">
        <v>1773</v>
      </c>
      <c r="P513" s="256" t="s">
        <v>1774</v>
      </c>
      <c r="Q513" s="3" t="s">
        <v>1102</v>
      </c>
      <c r="T513" s="278" t="s">
        <v>1775</v>
      </c>
    </row>
    <row r="514">
      <c r="C514" s="155" t="s">
        <v>1776</v>
      </c>
      <c r="D514" s="204" t="s">
        <v>1777</v>
      </c>
      <c r="E514" s="33"/>
      <c r="F514" s="170">
        <v>1</v>
      </c>
      <c r="G514" s="119">
        <v>5500</v>
      </c>
      <c r="H514" s="33"/>
      <c r="I514" s="33"/>
      <c r="J514" s="34"/>
      <c r="K514" s="45"/>
      <c r="L514" s="33"/>
      <c r="M514" s="33" t="s">
        <v>63</v>
      </c>
      <c r="N514" s="89">
        <f>F514*G514</f>
        <v>5500</v>
      </c>
      <c r="O514" s="3" t="s">
        <v>1773</v>
      </c>
      <c r="P514" s="256" t="s">
        <v>1774</v>
      </c>
      <c r="Q514" s="3" t="s">
        <v>1102</v>
      </c>
      <c r="T514" s="278" t="s">
        <v>1778</v>
      </c>
    </row>
    <row r="515">
      <c r="C515" s="155" t="s">
        <v>1779</v>
      </c>
      <c r="D515" s="204" t="s">
        <v>1780</v>
      </c>
      <c r="E515" s="33"/>
      <c r="F515" s="170">
        <v>2</v>
      </c>
      <c r="G515" s="119">
        <v>5500</v>
      </c>
      <c r="H515" s="33"/>
      <c r="I515" s="33"/>
      <c r="J515" s="34"/>
      <c r="K515" s="45"/>
      <c r="L515" s="33"/>
      <c r="M515" s="33" t="s">
        <v>63</v>
      </c>
      <c r="N515" s="89">
        <f>F515*G515</f>
        <v>11000</v>
      </c>
      <c r="O515" s="3" t="s">
        <v>1773</v>
      </c>
      <c r="P515" s="256" t="s">
        <v>1774</v>
      </c>
      <c r="Q515" s="3" t="s">
        <v>1102</v>
      </c>
      <c r="T515" s="278" t="s">
        <v>1781</v>
      </c>
    </row>
    <row r="516">
      <c r="B516" s="139"/>
      <c r="C516" s="155" t="s">
        <v>1782</v>
      </c>
      <c r="D516" s="204" t="s">
        <v>1783</v>
      </c>
      <c r="E516" s="33"/>
      <c r="F516" s="170">
        <v>0</v>
      </c>
      <c r="G516" s="119">
        <v>8000</v>
      </c>
      <c r="H516" s="33"/>
      <c r="I516" s="33"/>
      <c r="J516" s="34"/>
      <c r="K516" s="45"/>
      <c r="L516" s="33"/>
      <c r="M516" s="33" t="s">
        <v>1366</v>
      </c>
      <c r="N516" s="89">
        <f t="shared" si="12"/>
        <v>0</v>
      </c>
      <c r="O516" s="3" t="s">
        <v>1367</v>
      </c>
      <c r="P516" s="256" t="s">
        <v>1774</v>
      </c>
      <c r="Q516" s="3" t="s">
        <v>1102</v>
      </c>
      <c r="T516" s="278" t="s">
        <v>1784</v>
      </c>
    </row>
    <row r="517">
      <c r="B517" s="329"/>
      <c r="C517" s="155" t="s">
        <v>1785</v>
      </c>
      <c r="D517" s="204" t="s">
        <v>1786</v>
      </c>
      <c r="E517" s="33"/>
      <c r="F517" s="170">
        <v>2</v>
      </c>
      <c r="G517" s="119">
        <v>8000</v>
      </c>
      <c r="H517" s="33"/>
      <c r="I517" s="33"/>
      <c r="J517" s="34"/>
      <c r="K517" s="45"/>
      <c r="L517" s="33"/>
      <c r="M517" s="33" t="s">
        <v>1366</v>
      </c>
      <c r="N517" s="89">
        <f>F517*G517</f>
        <v>16000</v>
      </c>
      <c r="O517" s="3" t="s">
        <v>1367</v>
      </c>
      <c r="P517" s="256" t="s">
        <v>1774</v>
      </c>
      <c r="Q517" s="3" t="s">
        <v>1102</v>
      </c>
      <c r="T517" s="278" t="s">
        <v>1787</v>
      </c>
    </row>
    <row r="518" s="94" customFormat="1">
      <c r="A518" s="184"/>
      <c r="B518" s="190"/>
      <c r="C518" s="155" t="s">
        <v>1788</v>
      </c>
      <c r="D518" s="207" t="s">
        <v>1789</v>
      </c>
      <c r="E518" s="67"/>
      <c r="F518" s="170">
        <v>1</v>
      </c>
      <c r="G518" s="189">
        <v>5500</v>
      </c>
      <c r="H518" s="67"/>
      <c r="I518" s="67"/>
      <c r="J518" s="143"/>
      <c r="K518" s="144"/>
      <c r="L518" s="67"/>
      <c r="M518" s="67" t="s">
        <v>1366</v>
      </c>
      <c r="N518" s="89">
        <f t="shared" si="12"/>
        <v>5500</v>
      </c>
      <c r="O518" s="94" t="s">
        <v>1367</v>
      </c>
      <c r="P518" s="256" t="s">
        <v>1774</v>
      </c>
      <c r="Q518" s="94" t="s">
        <v>1102</v>
      </c>
      <c r="T518" s="278" t="s">
        <v>1790</v>
      </c>
    </row>
    <row r="519" s="94" customFormat="1">
      <c r="A519" s="184"/>
      <c r="B519" s="190"/>
      <c r="C519" s="155" t="s">
        <v>1791</v>
      </c>
      <c r="D519" s="207" t="s">
        <v>1789</v>
      </c>
      <c r="E519" s="67"/>
      <c r="F519" s="170">
        <v>0</v>
      </c>
      <c r="G519" s="189">
        <v>4500</v>
      </c>
      <c r="H519" s="67"/>
      <c r="I519" s="67"/>
      <c r="J519" s="143"/>
      <c r="K519" s="144"/>
      <c r="L519" s="67"/>
      <c r="M519" s="67" t="s">
        <v>1366</v>
      </c>
      <c r="N519" s="89">
        <f t="shared" si="12"/>
        <v>0</v>
      </c>
      <c r="O519" s="94" t="s">
        <v>1367</v>
      </c>
      <c r="P519" s="256" t="s">
        <v>1774</v>
      </c>
      <c r="Q519" s="94" t="s">
        <v>1102</v>
      </c>
      <c r="T519" s="278" t="s">
        <v>1792</v>
      </c>
    </row>
    <row r="520" ht="31.5" s="94" customFormat="1">
      <c r="A520" s="184"/>
      <c r="B520" s="190"/>
      <c r="C520" s="155" t="s">
        <v>1793</v>
      </c>
      <c r="D520" s="207" t="s">
        <v>1794</v>
      </c>
      <c r="E520" s="67"/>
      <c r="F520" s="170">
        <v>1</v>
      </c>
      <c r="G520" s="189">
        <v>2500</v>
      </c>
      <c r="H520" s="67"/>
      <c r="I520" s="67"/>
      <c r="J520" s="143"/>
      <c r="K520" s="144"/>
      <c r="L520" s="67"/>
      <c r="M520" s="67" t="s">
        <v>1366</v>
      </c>
      <c r="N520" s="89">
        <f t="shared" si="12"/>
        <v>2500</v>
      </c>
      <c r="O520" s="94" t="s">
        <v>1367</v>
      </c>
      <c r="P520" s="256" t="s">
        <v>1774</v>
      </c>
      <c r="Q520" s="94" t="s">
        <v>1102</v>
      </c>
      <c r="T520" s="278" t="s">
        <v>1795</v>
      </c>
    </row>
    <row r="521" ht="31.5" s="94" customFormat="1">
      <c r="A521" s="184"/>
      <c r="B521" s="190"/>
      <c r="C521" s="155" t="s">
        <v>1796</v>
      </c>
      <c r="D521" s="207" t="s">
        <v>1797</v>
      </c>
      <c r="E521" s="67"/>
      <c r="F521" s="170">
        <v>1</v>
      </c>
      <c r="G521" s="189">
        <v>14000</v>
      </c>
      <c r="H521" s="67"/>
      <c r="I521" s="67"/>
      <c r="J521" s="143"/>
      <c r="K521" s="144"/>
      <c r="L521" s="67"/>
      <c r="M521" s="67" t="s">
        <v>1366</v>
      </c>
      <c r="N521" s="89">
        <f ref="N521:N527" t="shared" si="15">F521*G521</f>
        <v>14000</v>
      </c>
      <c r="O521" s="94" t="s">
        <v>1367</v>
      </c>
      <c r="P521" s="256" t="s">
        <v>1774</v>
      </c>
      <c r="Q521" s="94" t="s">
        <v>1102</v>
      </c>
      <c r="T521" s="278" t="s">
        <v>1798</v>
      </c>
      <c r="U521" s="94" t="s">
        <v>1799</v>
      </c>
      <c r="V521" s="94" t="s">
        <v>1800</v>
      </c>
      <c r="W521" s="94" t="s">
        <v>1801</v>
      </c>
    </row>
    <row r="522" ht="31.5" s="94" customFormat="1">
      <c r="A522" s="184"/>
      <c r="B522" s="190"/>
      <c r="C522" s="155" t="s">
        <v>1802</v>
      </c>
      <c r="D522" s="207" t="s">
        <v>1803</v>
      </c>
      <c r="E522" s="67"/>
      <c r="F522" s="170">
        <v>10</v>
      </c>
      <c r="G522" s="189">
        <v>2900</v>
      </c>
      <c r="H522" s="67"/>
      <c r="I522" s="67"/>
      <c r="J522" s="143"/>
      <c r="K522" s="144"/>
      <c r="L522" s="67"/>
      <c r="M522" s="67" t="s">
        <v>1366</v>
      </c>
      <c r="N522" s="89">
        <f t="shared" si="15"/>
        <v>29000</v>
      </c>
      <c r="O522" s="94" t="s">
        <v>1367</v>
      </c>
      <c r="P522" s="256" t="s">
        <v>1774</v>
      </c>
      <c r="Q522" s="94" t="s">
        <v>1102</v>
      </c>
      <c r="T522" s="278" t="s">
        <v>1804</v>
      </c>
    </row>
    <row r="523" s="94" customFormat="1">
      <c r="A523" s="184"/>
      <c r="B523" s="190"/>
      <c r="C523" s="155" t="s">
        <v>1805</v>
      </c>
      <c r="D523" s="207" t="s">
        <v>1806</v>
      </c>
      <c r="E523" s="67"/>
      <c r="F523" s="170">
        <v>2</v>
      </c>
      <c r="G523" s="189">
        <v>2000</v>
      </c>
      <c r="H523" s="67"/>
      <c r="I523" s="67"/>
      <c r="J523" s="143"/>
      <c r="K523" s="144"/>
      <c r="L523" s="67"/>
      <c r="M523" s="67" t="s">
        <v>1366</v>
      </c>
      <c r="N523" s="89">
        <f>F523*G523</f>
        <v>4000</v>
      </c>
      <c r="O523" s="94" t="s">
        <v>1367</v>
      </c>
      <c r="P523" s="256" t="s">
        <v>1774</v>
      </c>
      <c r="Q523" s="94" t="s">
        <v>1102</v>
      </c>
      <c r="T523" s="278" t="s">
        <v>1807</v>
      </c>
    </row>
    <row r="524" ht="31.5" s="94" customFormat="1">
      <c r="A524" s="184"/>
      <c r="B524" s="190"/>
      <c r="C524" s="155" t="s">
        <v>1808</v>
      </c>
      <c r="D524" s="207" t="s">
        <v>1809</v>
      </c>
      <c r="E524" s="67"/>
      <c r="F524" s="170">
        <v>0</v>
      </c>
      <c r="G524" s="189">
        <v>8600</v>
      </c>
      <c r="H524" s="67"/>
      <c r="I524" s="67"/>
      <c r="J524" s="143"/>
      <c r="K524" s="144"/>
      <c r="L524" s="67"/>
      <c r="M524" s="67" t="s">
        <v>1366</v>
      </c>
      <c r="N524" s="89">
        <f t="shared" si="15"/>
        <v>0</v>
      </c>
      <c r="O524" s="94" t="s">
        <v>1367</v>
      </c>
      <c r="P524" s="256" t="s">
        <v>1774</v>
      </c>
      <c r="Q524" s="94" t="s">
        <v>1102</v>
      </c>
      <c r="T524" s="278" t="s">
        <v>1810</v>
      </c>
    </row>
    <row r="525" s="94" customFormat="1">
      <c r="A525" s="184"/>
      <c r="B525" s="190"/>
      <c r="C525" s="155" t="s">
        <v>1811</v>
      </c>
      <c r="D525" s="207" t="s">
        <v>1812</v>
      </c>
      <c r="E525" s="67"/>
      <c r="F525" s="170">
        <v>8</v>
      </c>
      <c r="G525" s="189">
        <v>2000</v>
      </c>
      <c r="H525" s="67"/>
      <c r="I525" s="67"/>
      <c r="J525" s="143"/>
      <c r="K525" s="144"/>
      <c r="L525" s="67"/>
      <c r="M525" s="67" t="s">
        <v>407</v>
      </c>
      <c r="N525" s="89">
        <f t="shared" si="15"/>
        <v>16000</v>
      </c>
      <c r="P525" s="256" t="s">
        <v>1774</v>
      </c>
      <c r="Q525" s="94" t="s">
        <v>1102</v>
      </c>
      <c r="T525" s="278" t="s">
        <v>1813</v>
      </c>
    </row>
    <row r="526" s="94" customFormat="1">
      <c r="A526" s="184"/>
      <c r="B526" s="190"/>
      <c r="C526" s="155" t="s">
        <v>1814</v>
      </c>
      <c r="D526" s="207" t="s">
        <v>1815</v>
      </c>
      <c r="E526" s="67"/>
      <c r="F526" s="170">
        <v>6</v>
      </c>
      <c r="G526" s="189">
        <v>1500</v>
      </c>
      <c r="H526" s="67"/>
      <c r="I526" s="67"/>
      <c r="J526" s="143"/>
      <c r="K526" s="144"/>
      <c r="L526" s="67"/>
      <c r="M526" s="67" t="s">
        <v>407</v>
      </c>
      <c r="N526" s="89">
        <f t="shared" si="15"/>
        <v>9000</v>
      </c>
      <c r="P526" s="256" t="s">
        <v>1774</v>
      </c>
      <c r="Q526" s="94" t="s">
        <v>1102</v>
      </c>
      <c r="T526" s="278" t="s">
        <v>1816</v>
      </c>
    </row>
    <row r="527" s="94" customFormat="1">
      <c r="A527" s="184"/>
      <c r="B527" s="190"/>
      <c r="C527" s="155" t="s">
        <v>1817</v>
      </c>
      <c r="D527" s="207" t="s">
        <v>1818</v>
      </c>
      <c r="E527" s="67"/>
      <c r="F527" s="170">
        <v>1</v>
      </c>
      <c r="G527" s="189">
        <v>5500</v>
      </c>
      <c r="H527" s="67"/>
      <c r="I527" s="67"/>
      <c r="J527" s="143"/>
      <c r="K527" s="144"/>
      <c r="L527" s="67"/>
      <c r="M527" s="33" t="s">
        <v>63</v>
      </c>
      <c r="N527" s="89">
        <f t="shared" si="15"/>
        <v>5500</v>
      </c>
      <c r="O527" s="94" t="s">
        <v>1819</v>
      </c>
      <c r="P527" s="256" t="s">
        <v>1774</v>
      </c>
      <c r="Q527" s="94" t="s">
        <v>1102</v>
      </c>
      <c r="T527" s="278" t="s">
        <v>1820</v>
      </c>
    </row>
    <row r="528">
      <c r="B528" s="139"/>
      <c r="C528" s="154" t="s">
        <v>1821</v>
      </c>
      <c r="D528" s="204" t="s">
        <v>1822</v>
      </c>
      <c r="E528" s="33"/>
      <c r="F528" s="171">
        <v>1</v>
      </c>
      <c r="G528" s="35">
        <v>6450</v>
      </c>
      <c r="H528" s="33"/>
      <c r="I528" s="33"/>
      <c r="J528" s="34"/>
      <c r="K528" s="45"/>
      <c r="L528" s="33"/>
      <c r="M528" s="33" t="s">
        <v>63</v>
      </c>
      <c r="N528" s="89">
        <f t="shared" si="12"/>
        <v>6450</v>
      </c>
      <c r="O528" s="3" t="s">
        <v>1611</v>
      </c>
      <c r="P528" s="256" t="s">
        <v>1770</v>
      </c>
      <c r="Q528" s="3" t="s">
        <v>1102</v>
      </c>
      <c r="T528" s="278" t="s">
        <v>1823</v>
      </c>
    </row>
    <row r="529">
      <c r="B529" s="139"/>
      <c r="C529" s="156" t="s">
        <v>1824</v>
      </c>
      <c r="D529" s="204" t="s">
        <v>1825</v>
      </c>
      <c r="E529" s="33"/>
      <c r="F529" s="171">
        <v>1</v>
      </c>
      <c r="G529" s="35">
        <v>2650</v>
      </c>
      <c r="H529" s="33"/>
      <c r="I529" s="33"/>
      <c r="J529" s="34"/>
      <c r="K529" s="45"/>
      <c r="L529" s="33"/>
      <c r="M529" s="33" t="s">
        <v>63</v>
      </c>
      <c r="N529" s="89">
        <f t="shared" si="12"/>
        <v>2650</v>
      </c>
      <c r="O529" s="3" t="s">
        <v>1611</v>
      </c>
      <c r="P529" s="256" t="s">
        <v>1770</v>
      </c>
      <c r="Q529" s="3" t="s">
        <v>1102</v>
      </c>
      <c r="T529" s="278" t="s">
        <v>1826</v>
      </c>
    </row>
    <row r="530">
      <c r="B530" s="139"/>
      <c r="C530" s="156" t="s">
        <v>1827</v>
      </c>
      <c r="D530" s="204" t="s">
        <v>1828</v>
      </c>
      <c r="E530" s="33"/>
      <c r="F530" s="171">
        <v>1</v>
      </c>
      <c r="G530" s="35">
        <v>2650</v>
      </c>
      <c r="H530" s="33"/>
      <c r="I530" s="33"/>
      <c r="J530" s="34"/>
      <c r="K530" s="45"/>
      <c r="L530" s="33"/>
      <c r="M530" s="33" t="s">
        <v>63</v>
      </c>
      <c r="N530" s="89">
        <f t="shared" si="12"/>
        <v>2650</v>
      </c>
      <c r="O530" s="3" t="s">
        <v>1611</v>
      </c>
      <c r="P530" s="256" t="s">
        <v>1770</v>
      </c>
      <c r="Q530" s="3" t="s">
        <v>1102</v>
      </c>
      <c r="T530" s="278" t="s">
        <v>1829</v>
      </c>
    </row>
    <row r="531">
      <c r="B531" s="139"/>
      <c r="C531" s="156" t="s">
        <v>1830</v>
      </c>
      <c r="D531" s="204" t="s">
        <v>1831</v>
      </c>
      <c r="E531" s="33"/>
      <c r="F531" s="171">
        <v>1</v>
      </c>
      <c r="G531" s="35">
        <v>2650</v>
      </c>
      <c r="H531" s="33"/>
      <c r="I531" s="33"/>
      <c r="J531" s="34"/>
      <c r="K531" s="45"/>
      <c r="L531" s="33"/>
      <c r="M531" s="33" t="s">
        <v>63</v>
      </c>
      <c r="N531" s="89">
        <f t="shared" si="12"/>
        <v>2650</v>
      </c>
      <c r="O531" s="3" t="s">
        <v>1611</v>
      </c>
      <c r="P531" s="256" t="s">
        <v>1770</v>
      </c>
      <c r="Q531" s="3" t="s">
        <v>1102</v>
      </c>
      <c r="T531" s="278" t="s">
        <v>1832</v>
      </c>
    </row>
    <row r="532">
      <c r="B532" s="139"/>
      <c r="C532" s="154" t="s">
        <v>1833</v>
      </c>
      <c r="D532" s="204" t="s">
        <v>1834</v>
      </c>
      <c r="E532" s="33"/>
      <c r="F532" s="171">
        <v>1</v>
      </c>
      <c r="G532" s="35">
        <v>2650</v>
      </c>
      <c r="H532" s="33"/>
      <c r="I532" s="33"/>
      <c r="J532" s="34"/>
      <c r="K532" s="45"/>
      <c r="L532" s="33"/>
      <c r="M532" s="33" t="s">
        <v>63</v>
      </c>
      <c r="N532" s="89">
        <f t="shared" si="12"/>
        <v>2650</v>
      </c>
      <c r="O532" s="3" t="s">
        <v>1611</v>
      </c>
      <c r="P532" s="256" t="s">
        <v>1770</v>
      </c>
      <c r="Q532" s="3" t="s">
        <v>1102</v>
      </c>
      <c r="T532" s="278" t="s">
        <v>1835</v>
      </c>
    </row>
    <row r="533" ht="31.5">
      <c r="C533" s="154" t="s">
        <v>1836</v>
      </c>
      <c r="D533" s="204" t="s">
        <v>1837</v>
      </c>
      <c r="E533" s="33"/>
      <c r="F533" s="171">
        <v>1</v>
      </c>
      <c r="G533" s="35">
        <v>1950</v>
      </c>
      <c r="H533" s="33"/>
      <c r="I533" s="33"/>
      <c r="J533" s="34"/>
      <c r="K533" s="45"/>
      <c r="L533" s="33"/>
      <c r="M533" s="33" t="s">
        <v>642</v>
      </c>
      <c r="N533" s="89">
        <f t="shared" si="12"/>
        <v>1950</v>
      </c>
      <c r="O533" s="3" t="s">
        <v>1838</v>
      </c>
      <c r="P533" s="256" t="s">
        <v>1770</v>
      </c>
      <c r="Q533" s="3" t="s">
        <v>1102</v>
      </c>
      <c r="T533" s="278" t="s">
        <v>1839</v>
      </c>
    </row>
    <row r="534">
      <c r="C534" s="154" t="s">
        <v>1840</v>
      </c>
      <c r="D534" s="204" t="s">
        <v>1841</v>
      </c>
      <c r="E534" s="33"/>
      <c r="F534" s="171">
        <v>10</v>
      </c>
      <c r="G534" s="35">
        <v>1800</v>
      </c>
      <c r="H534" s="33"/>
      <c r="I534" s="33"/>
      <c r="J534" s="34"/>
      <c r="K534" s="45"/>
      <c r="L534" s="33"/>
      <c r="M534" s="33" t="s">
        <v>1366</v>
      </c>
      <c r="N534" s="89">
        <f t="shared" si="12"/>
        <v>18000</v>
      </c>
      <c r="O534" s="3" t="s">
        <v>1367</v>
      </c>
      <c r="P534" s="256" t="s">
        <v>1774</v>
      </c>
      <c r="Q534" s="3" t="s">
        <v>1102</v>
      </c>
      <c r="T534" s="278" t="s">
        <v>1842</v>
      </c>
    </row>
    <row r="535">
      <c r="A535" s="163" t="s">
        <v>1843</v>
      </c>
      <c r="C535" s="115" t="s">
        <v>1844</v>
      </c>
      <c r="D535" s="204" t="s">
        <v>1845</v>
      </c>
      <c r="E535" s="33"/>
      <c r="F535" s="170">
        <v>1</v>
      </c>
      <c r="G535" s="35">
        <v>1900</v>
      </c>
      <c r="H535" s="33"/>
      <c r="I535" s="33"/>
      <c r="J535" s="34"/>
      <c r="K535" s="45"/>
      <c r="L535" s="33"/>
      <c r="M535" s="33" t="s">
        <v>1366</v>
      </c>
      <c r="N535" s="89">
        <f t="shared" si="12"/>
        <v>1900</v>
      </c>
      <c r="O535" s="3" t="s">
        <v>1367</v>
      </c>
      <c r="P535" s="256" t="s">
        <v>1846</v>
      </c>
      <c r="Q535" s="3" t="s">
        <v>1102</v>
      </c>
      <c r="T535" s="278" t="s">
        <v>1847</v>
      </c>
    </row>
    <row r="536">
      <c r="C536" s="115" t="s">
        <v>1848</v>
      </c>
      <c r="D536" s="204" t="s">
        <v>1849</v>
      </c>
      <c r="E536" s="33"/>
      <c r="F536" s="170">
        <v>6</v>
      </c>
      <c r="G536" s="35">
        <v>1800</v>
      </c>
      <c r="H536" s="33"/>
      <c r="I536" s="33"/>
      <c r="J536" s="34"/>
      <c r="K536" s="45"/>
      <c r="L536" s="33"/>
      <c r="M536" s="33" t="s">
        <v>1366</v>
      </c>
      <c r="N536" s="89">
        <f t="shared" si="12"/>
        <v>10800</v>
      </c>
      <c r="O536" s="3" t="s">
        <v>1367</v>
      </c>
      <c r="P536" s="256" t="s">
        <v>1846</v>
      </c>
      <c r="Q536" s="3" t="s">
        <v>1102</v>
      </c>
      <c r="T536" s="278" t="s">
        <v>1850</v>
      </c>
    </row>
    <row r="537">
      <c r="C537" s="115" t="s">
        <v>1851</v>
      </c>
      <c r="D537" s="204" t="s">
        <v>1852</v>
      </c>
      <c r="E537" s="33"/>
      <c r="F537" s="170">
        <v>0</v>
      </c>
      <c r="G537" s="35">
        <v>2000</v>
      </c>
      <c r="H537" s="33"/>
      <c r="I537" s="33"/>
      <c r="J537" s="34"/>
      <c r="K537" s="45"/>
      <c r="L537" s="33"/>
      <c r="M537" s="33" t="s">
        <v>1366</v>
      </c>
      <c r="N537" s="89">
        <f t="shared" si="12"/>
        <v>0</v>
      </c>
      <c r="O537" s="3" t="s">
        <v>1367</v>
      </c>
      <c r="P537" s="256" t="s">
        <v>1846</v>
      </c>
      <c r="Q537" s="3" t="s">
        <v>1102</v>
      </c>
      <c r="T537" s="278" t="s">
        <v>1853</v>
      </c>
    </row>
    <row r="538">
      <c r="C538" s="115" t="s">
        <v>1854</v>
      </c>
      <c r="D538" s="204" t="s">
        <v>1855</v>
      </c>
      <c r="E538" s="33"/>
      <c r="F538" s="171">
        <v>1</v>
      </c>
      <c r="G538" s="35">
        <v>1800</v>
      </c>
      <c r="H538" s="33"/>
      <c r="I538" s="33"/>
      <c r="J538" s="34"/>
      <c r="K538" s="45"/>
      <c r="L538" s="33"/>
      <c r="M538" s="33" t="s">
        <v>63</v>
      </c>
      <c r="N538" s="89">
        <f t="shared" si="12"/>
        <v>1800</v>
      </c>
      <c r="O538" s="3" t="s">
        <v>1611</v>
      </c>
      <c r="P538" s="256" t="s">
        <v>1846</v>
      </c>
      <c r="Q538" s="3" t="s">
        <v>1102</v>
      </c>
      <c r="T538" s="279" t="s">
        <v>1856</v>
      </c>
    </row>
    <row r="539">
      <c r="C539" s="117" t="s">
        <v>1857</v>
      </c>
      <c r="D539" s="204" t="s">
        <v>1858</v>
      </c>
      <c r="E539" s="33"/>
      <c r="F539" s="171">
        <v>1</v>
      </c>
      <c r="G539" s="35">
        <v>1900</v>
      </c>
      <c r="H539" s="33"/>
      <c r="I539" s="33"/>
      <c r="J539" s="34"/>
      <c r="K539" s="45"/>
      <c r="L539" s="33"/>
      <c r="M539" s="33" t="s">
        <v>345</v>
      </c>
      <c r="N539" s="89">
        <f t="shared" si="12"/>
        <v>1900</v>
      </c>
      <c r="O539" s="3" t="s">
        <v>717</v>
      </c>
      <c r="P539" s="256" t="s">
        <v>1846</v>
      </c>
      <c r="Q539" s="3" t="s">
        <v>1102</v>
      </c>
      <c r="T539" s="279" t="s">
        <v>1859</v>
      </c>
    </row>
    <row r="540">
      <c r="C540" s="117" t="s">
        <v>1860</v>
      </c>
      <c r="D540" s="204" t="s">
        <v>1861</v>
      </c>
      <c r="E540" s="33"/>
      <c r="F540" s="171">
        <v>1</v>
      </c>
      <c r="G540" s="35">
        <v>3450</v>
      </c>
      <c r="H540" s="33"/>
      <c r="I540" s="33"/>
      <c r="J540" s="34"/>
      <c r="K540" s="45"/>
      <c r="L540" s="33"/>
      <c r="M540" s="33" t="s">
        <v>345</v>
      </c>
      <c r="N540" s="89">
        <f t="shared" si="12"/>
        <v>3450</v>
      </c>
      <c r="O540" s="3" t="s">
        <v>1639</v>
      </c>
      <c r="P540" s="256" t="s">
        <v>1846</v>
      </c>
      <c r="Q540" s="3" t="s">
        <v>1102</v>
      </c>
      <c r="T540" s="279" t="s">
        <v>1862</v>
      </c>
    </row>
    <row r="541">
      <c r="C541" s="115" t="s">
        <v>1863</v>
      </c>
      <c r="D541" s="204" t="s">
        <v>1864</v>
      </c>
      <c r="E541" s="33"/>
      <c r="F541" s="171">
        <v>0</v>
      </c>
      <c r="G541" s="35">
        <v>2450</v>
      </c>
      <c r="H541" s="33"/>
      <c r="I541" s="33"/>
      <c r="J541" s="34"/>
      <c r="K541" s="45"/>
      <c r="L541" s="33"/>
      <c r="M541" s="33" t="s">
        <v>63</v>
      </c>
      <c r="N541" s="89">
        <f t="shared" si="12"/>
        <v>0</v>
      </c>
      <c r="O541" s="3" t="s">
        <v>372</v>
      </c>
      <c r="P541" s="256" t="s">
        <v>1846</v>
      </c>
      <c r="Q541" s="3" t="s">
        <v>1102</v>
      </c>
      <c r="T541" s="279" t="s">
        <v>1865</v>
      </c>
    </row>
    <row r="542">
      <c r="C542" s="115" t="s">
        <v>1866</v>
      </c>
      <c r="D542" s="204" t="s">
        <v>1867</v>
      </c>
      <c r="E542" s="33"/>
      <c r="F542" s="171">
        <v>0</v>
      </c>
      <c r="G542" s="35">
        <v>1100</v>
      </c>
      <c r="H542" s="33"/>
      <c r="I542" s="33"/>
      <c r="J542" s="34"/>
      <c r="K542" s="45"/>
      <c r="L542" s="33"/>
      <c r="M542" s="33" t="s">
        <v>63</v>
      </c>
      <c r="N542" s="89">
        <f t="shared" si="12"/>
        <v>0</v>
      </c>
      <c r="O542" s="3" t="s">
        <v>1868</v>
      </c>
      <c r="P542" s="256" t="s">
        <v>1846</v>
      </c>
      <c r="Q542" s="3" t="s">
        <v>1102</v>
      </c>
      <c r="T542" s="279" t="s">
        <v>1869</v>
      </c>
    </row>
    <row r="543">
      <c r="C543" s="115" t="s">
        <v>1870</v>
      </c>
      <c r="D543" s="204" t="s">
        <v>1871</v>
      </c>
      <c r="E543" s="33"/>
      <c r="F543" s="171">
        <v>1</v>
      </c>
      <c r="G543" s="35">
        <v>1500</v>
      </c>
      <c r="H543" s="33"/>
      <c r="I543" s="33"/>
      <c r="J543" s="34"/>
      <c r="K543" s="45"/>
      <c r="L543" s="33"/>
      <c r="M543" s="33" t="s">
        <v>63</v>
      </c>
      <c r="N543" s="89">
        <f t="shared" si="12"/>
        <v>1500</v>
      </c>
      <c r="O543" s="3" t="s">
        <v>1868</v>
      </c>
      <c r="P543" s="256" t="s">
        <v>1846</v>
      </c>
      <c r="Q543" s="3" t="s">
        <v>1102</v>
      </c>
      <c r="T543" s="279" t="s">
        <v>1872</v>
      </c>
    </row>
    <row r="544">
      <c r="C544" s="117" t="s">
        <v>1873</v>
      </c>
      <c r="D544" s="204" t="s">
        <v>1874</v>
      </c>
      <c r="E544" s="33"/>
      <c r="F544" s="171">
        <v>0</v>
      </c>
      <c r="G544" s="35">
        <v>1300</v>
      </c>
      <c r="H544" s="33"/>
      <c r="I544" s="33"/>
      <c r="J544" s="34"/>
      <c r="K544" s="45"/>
      <c r="L544" s="33"/>
      <c r="M544" s="33" t="s">
        <v>63</v>
      </c>
      <c r="N544" s="89">
        <f t="shared" si="12"/>
        <v>0</v>
      </c>
      <c r="O544" s="3" t="s">
        <v>1868</v>
      </c>
      <c r="P544" s="256" t="s">
        <v>1846</v>
      </c>
      <c r="Q544" s="3" t="s">
        <v>1102</v>
      </c>
      <c r="T544" s="279" t="s">
        <v>1875</v>
      </c>
    </row>
    <row r="545">
      <c r="C545" s="117" t="s">
        <v>1876</v>
      </c>
      <c r="D545" s="204" t="s">
        <v>1877</v>
      </c>
      <c r="E545" s="33"/>
      <c r="F545" s="171">
        <v>1</v>
      </c>
      <c r="G545" s="35">
        <v>1500</v>
      </c>
      <c r="H545" s="33"/>
      <c r="I545" s="33"/>
      <c r="J545" s="34"/>
      <c r="K545" s="45"/>
      <c r="L545" s="33"/>
      <c r="M545" s="33" t="s">
        <v>63</v>
      </c>
      <c r="N545" s="89">
        <f t="shared" si="12"/>
        <v>1500</v>
      </c>
      <c r="O545" s="3" t="s">
        <v>1868</v>
      </c>
      <c r="P545" s="256" t="s">
        <v>1846</v>
      </c>
      <c r="Q545" s="3" t="s">
        <v>1102</v>
      </c>
      <c r="T545" s="279" t="s">
        <v>1878</v>
      </c>
    </row>
    <row r="546">
      <c r="C546" s="117" t="s">
        <v>1879</v>
      </c>
      <c r="D546" s="204" t="s">
        <v>1880</v>
      </c>
      <c r="E546" s="33"/>
      <c r="F546" s="171">
        <v>1</v>
      </c>
      <c r="G546" s="35">
        <v>1400</v>
      </c>
      <c r="H546" s="33"/>
      <c r="I546" s="33"/>
      <c r="J546" s="34"/>
      <c r="K546" s="45"/>
      <c r="L546" s="33"/>
      <c r="M546" s="33" t="s">
        <v>63</v>
      </c>
      <c r="N546" s="89">
        <f t="shared" si="12"/>
        <v>1400</v>
      </c>
      <c r="O546" s="3" t="s">
        <v>1868</v>
      </c>
      <c r="P546" s="256" t="s">
        <v>1846</v>
      </c>
      <c r="Q546" s="3" t="s">
        <v>1102</v>
      </c>
      <c r="T546" s="279" t="s">
        <v>1881</v>
      </c>
    </row>
    <row r="547">
      <c r="C547" s="117" t="s">
        <v>1882</v>
      </c>
      <c r="D547" s="204" t="s">
        <v>1883</v>
      </c>
      <c r="E547" s="33"/>
      <c r="F547" s="170">
        <v>0</v>
      </c>
      <c r="G547" s="35">
        <v>600</v>
      </c>
      <c r="H547" s="33"/>
      <c r="I547" s="33"/>
      <c r="J547" s="34"/>
      <c r="K547" s="45"/>
      <c r="L547" s="33"/>
      <c r="M547" s="33" t="s">
        <v>63</v>
      </c>
      <c r="N547" s="89">
        <f t="shared" si="12"/>
        <v>0</v>
      </c>
      <c r="O547" s="3" t="s">
        <v>1147</v>
      </c>
      <c r="P547" s="256" t="s">
        <v>1846</v>
      </c>
      <c r="Q547" s="3" t="s">
        <v>1102</v>
      </c>
      <c r="T547" s="279" t="s">
        <v>1884</v>
      </c>
    </row>
    <row r="548">
      <c r="C548" s="117" t="s">
        <v>1885</v>
      </c>
      <c r="D548" s="204" t="s">
        <v>1886</v>
      </c>
      <c r="E548" s="33"/>
      <c r="F548" s="170">
        <v>4</v>
      </c>
      <c r="G548" s="35">
        <v>1600</v>
      </c>
      <c r="H548" s="33"/>
      <c r="I548" s="33"/>
      <c r="J548" s="34"/>
      <c r="K548" s="45"/>
      <c r="L548" s="33"/>
      <c r="M548" s="33" t="s">
        <v>63</v>
      </c>
      <c r="N548" s="89">
        <f>F548*G548</f>
        <v>6400</v>
      </c>
      <c r="O548" s="3" t="s">
        <v>1147</v>
      </c>
      <c r="P548" s="256" t="s">
        <v>1846</v>
      </c>
      <c r="Q548" s="3" t="s">
        <v>1102</v>
      </c>
      <c r="T548" s="279" t="s">
        <v>1887</v>
      </c>
    </row>
    <row r="549" ht="31.5">
      <c r="C549" s="117" t="s">
        <v>1888</v>
      </c>
      <c r="D549" s="204" t="s">
        <v>1889</v>
      </c>
      <c r="E549" s="33"/>
      <c r="F549" s="170">
        <v>4</v>
      </c>
      <c r="G549" s="35">
        <v>1750</v>
      </c>
      <c r="H549" s="33"/>
      <c r="I549" s="33"/>
      <c r="J549" s="34"/>
      <c r="K549" s="45"/>
      <c r="L549" s="33"/>
      <c r="M549" s="33" t="s">
        <v>63</v>
      </c>
      <c r="N549" s="89">
        <f>F549*G549</f>
        <v>7000</v>
      </c>
      <c r="O549" s="3" t="s">
        <v>1147</v>
      </c>
      <c r="P549" s="256" t="s">
        <v>1846</v>
      </c>
      <c r="Q549" s="3" t="s">
        <v>1102</v>
      </c>
      <c r="T549" s="279" t="s">
        <v>1890</v>
      </c>
    </row>
    <row r="550">
      <c r="C550" s="117" t="s">
        <v>1891</v>
      </c>
      <c r="D550" s="204" t="s">
        <v>1892</v>
      </c>
      <c r="E550" s="33"/>
      <c r="F550" s="170">
        <v>1</v>
      </c>
      <c r="G550" s="35">
        <v>1600</v>
      </c>
      <c r="H550" s="33"/>
      <c r="I550" s="33"/>
      <c r="J550" s="34"/>
      <c r="K550" s="45"/>
      <c r="L550" s="33"/>
      <c r="M550" s="33" t="s">
        <v>63</v>
      </c>
      <c r="N550" s="89">
        <f t="shared" si="12"/>
        <v>1600</v>
      </c>
      <c r="O550" s="3" t="s">
        <v>1147</v>
      </c>
      <c r="P550" s="256" t="s">
        <v>1846</v>
      </c>
      <c r="Q550" s="3" t="s">
        <v>1102</v>
      </c>
      <c r="T550" s="279" t="s">
        <v>1893</v>
      </c>
    </row>
    <row r="551" ht="31.5">
      <c r="C551" s="117" t="s">
        <v>1894</v>
      </c>
      <c r="D551" s="204" t="s">
        <v>1895</v>
      </c>
      <c r="E551" s="33"/>
      <c r="F551" s="170">
        <v>0</v>
      </c>
      <c r="G551" s="35">
        <v>1750</v>
      </c>
      <c r="H551" s="33"/>
      <c r="I551" s="33"/>
      <c r="J551" s="34"/>
      <c r="K551" s="45"/>
      <c r="L551" s="33"/>
      <c r="M551" s="33" t="s">
        <v>63</v>
      </c>
      <c r="N551" s="89">
        <f t="shared" si="12"/>
        <v>0</v>
      </c>
      <c r="O551" s="3" t="s">
        <v>1147</v>
      </c>
      <c r="P551" s="256" t="s">
        <v>1846</v>
      </c>
      <c r="Q551" s="3" t="s">
        <v>1102</v>
      </c>
      <c r="T551" s="279" t="s">
        <v>1896</v>
      </c>
    </row>
    <row r="552">
      <c r="C552" s="117" t="s">
        <v>1897</v>
      </c>
      <c r="D552" s="204" t="s">
        <v>1898</v>
      </c>
      <c r="E552" s="33"/>
      <c r="F552" s="170">
        <v>0</v>
      </c>
      <c r="G552" s="35">
        <v>1600</v>
      </c>
      <c r="H552" s="33"/>
      <c r="I552" s="33"/>
      <c r="J552" s="34"/>
      <c r="K552" s="45"/>
      <c r="L552" s="33"/>
      <c r="M552" s="33" t="s">
        <v>63</v>
      </c>
      <c r="N552" s="89">
        <f t="shared" si="12"/>
        <v>0</v>
      </c>
      <c r="O552" s="3" t="s">
        <v>1147</v>
      </c>
      <c r="P552" s="256" t="s">
        <v>1846</v>
      </c>
      <c r="Q552" s="3" t="s">
        <v>1102</v>
      </c>
      <c r="T552" s="279" t="s">
        <v>1899</v>
      </c>
    </row>
    <row r="553">
      <c r="C553" s="116" t="s">
        <v>1900</v>
      </c>
      <c r="D553" s="204" t="s">
        <v>1901</v>
      </c>
      <c r="E553" s="33"/>
      <c r="F553" s="170">
        <v>1</v>
      </c>
      <c r="G553" s="35">
        <v>1600</v>
      </c>
      <c r="H553" s="33"/>
      <c r="I553" s="33"/>
      <c r="J553" s="34"/>
      <c r="K553" s="45"/>
      <c r="L553" s="33"/>
      <c r="M553" s="33" t="s">
        <v>63</v>
      </c>
      <c r="N553" s="89">
        <f t="shared" si="12"/>
        <v>1600</v>
      </c>
      <c r="O553" s="3" t="s">
        <v>1147</v>
      </c>
      <c r="P553" s="256" t="s">
        <v>1846</v>
      </c>
      <c r="Q553" s="3" t="s">
        <v>1102</v>
      </c>
      <c r="T553" s="279" t="s">
        <v>1902</v>
      </c>
    </row>
    <row r="554">
      <c r="C554" s="117" t="s">
        <v>1903</v>
      </c>
      <c r="D554" s="204" t="s">
        <v>1904</v>
      </c>
      <c r="E554" s="33"/>
      <c r="F554" s="170">
        <v>1</v>
      </c>
      <c r="G554" s="35">
        <v>1600</v>
      </c>
      <c r="H554" s="33"/>
      <c r="I554" s="33"/>
      <c r="J554" s="34"/>
      <c r="K554" s="45"/>
      <c r="L554" s="33"/>
      <c r="M554" s="33" t="s">
        <v>63</v>
      </c>
      <c r="N554" s="89">
        <f ref="N554:N618" t="shared" si="17">F554*G554</f>
        <v>1600</v>
      </c>
      <c r="O554" s="3" t="s">
        <v>1147</v>
      </c>
      <c r="P554" s="256" t="s">
        <v>1846</v>
      </c>
      <c r="Q554" s="3" t="s">
        <v>1102</v>
      </c>
      <c r="T554" s="279" t="s">
        <v>1905</v>
      </c>
    </row>
    <row r="555">
      <c r="C555" s="117" t="s">
        <v>1906</v>
      </c>
      <c r="D555" s="204" t="s">
        <v>1907</v>
      </c>
      <c r="E555" s="33"/>
      <c r="F555" s="170">
        <v>0</v>
      </c>
      <c r="G555" s="35">
        <v>1650</v>
      </c>
      <c r="H555" s="33"/>
      <c r="I555" s="33"/>
      <c r="J555" s="34"/>
      <c r="K555" s="45"/>
      <c r="L555" s="33"/>
      <c r="M555" s="33" t="s">
        <v>63</v>
      </c>
      <c r="N555" s="89">
        <f ref="N555:N560" t="shared" si="18">F555*G555</f>
        <v>0</v>
      </c>
      <c r="O555" s="3" t="s">
        <v>1147</v>
      </c>
      <c r="P555" s="256" t="s">
        <v>1846</v>
      </c>
      <c r="Q555" s="3" t="s">
        <v>1102</v>
      </c>
      <c r="T555" s="279" t="s">
        <v>1908</v>
      </c>
    </row>
    <row r="556">
      <c r="C556" s="117" t="s">
        <v>1909</v>
      </c>
      <c r="D556" s="204" t="s">
        <v>1910</v>
      </c>
      <c r="E556" s="33"/>
      <c r="F556" s="170">
        <v>12</v>
      </c>
      <c r="G556" s="35">
        <v>1650</v>
      </c>
      <c r="H556" s="33"/>
      <c r="I556" s="33"/>
      <c r="J556" s="34"/>
      <c r="K556" s="45"/>
      <c r="L556" s="33"/>
      <c r="M556" s="33" t="s">
        <v>63</v>
      </c>
      <c r="N556" s="89">
        <f t="shared" si="18"/>
        <v>19800</v>
      </c>
      <c r="O556" s="3" t="s">
        <v>1147</v>
      </c>
      <c r="P556" s="256" t="s">
        <v>1846</v>
      </c>
      <c r="Q556" s="3" t="s">
        <v>1102</v>
      </c>
      <c r="T556" s="279" t="s">
        <v>1911</v>
      </c>
    </row>
    <row r="557">
      <c r="C557" s="117" t="s">
        <v>1912</v>
      </c>
      <c r="D557" s="204" t="s">
        <v>1913</v>
      </c>
      <c r="E557" s="33"/>
      <c r="F557" s="170">
        <v>0</v>
      </c>
      <c r="G557" s="35">
        <v>1650</v>
      </c>
      <c r="H557" s="33"/>
      <c r="I557" s="33"/>
      <c r="J557" s="34"/>
      <c r="K557" s="45"/>
      <c r="L557" s="33"/>
      <c r="M557" s="33" t="s">
        <v>63</v>
      </c>
      <c r="N557" s="89">
        <f t="shared" si="18"/>
        <v>0</v>
      </c>
      <c r="O557" s="3" t="s">
        <v>1147</v>
      </c>
      <c r="P557" s="256" t="s">
        <v>1846</v>
      </c>
      <c r="Q557" s="3" t="s">
        <v>1102</v>
      </c>
      <c r="T557" s="279" t="s">
        <v>1914</v>
      </c>
    </row>
    <row r="558">
      <c r="C558" s="116" t="s">
        <v>1915</v>
      </c>
      <c r="D558" s="204" t="s">
        <v>1916</v>
      </c>
      <c r="E558" s="33"/>
      <c r="F558" s="170">
        <v>7</v>
      </c>
      <c r="G558" s="35">
        <v>1650</v>
      </c>
      <c r="H558" s="33"/>
      <c r="I558" s="33"/>
      <c r="J558" s="34"/>
      <c r="K558" s="45"/>
      <c r="L558" s="33"/>
      <c r="M558" s="33" t="s">
        <v>63</v>
      </c>
      <c r="N558" s="89">
        <f t="shared" si="18"/>
        <v>11550</v>
      </c>
      <c r="O558" s="3" t="s">
        <v>1147</v>
      </c>
      <c r="P558" s="256" t="s">
        <v>1846</v>
      </c>
      <c r="Q558" s="3" t="s">
        <v>1102</v>
      </c>
      <c r="T558" s="279" t="s">
        <v>1917</v>
      </c>
    </row>
    <row r="559">
      <c r="C559" s="117" t="s">
        <v>1918</v>
      </c>
      <c r="D559" s="204" t="s">
        <v>1919</v>
      </c>
      <c r="E559" s="33"/>
      <c r="F559" s="170">
        <v>0</v>
      </c>
      <c r="G559" s="35">
        <v>1650</v>
      </c>
      <c r="H559" s="33"/>
      <c r="I559" s="33"/>
      <c r="J559" s="34"/>
      <c r="K559" s="45"/>
      <c r="L559" s="33"/>
      <c r="M559" s="33" t="s">
        <v>63</v>
      </c>
      <c r="N559" s="89">
        <f t="shared" si="18"/>
        <v>0</v>
      </c>
      <c r="O559" s="3" t="s">
        <v>1147</v>
      </c>
      <c r="P559" s="256" t="s">
        <v>1846</v>
      </c>
      <c r="Q559" s="3" t="s">
        <v>1102</v>
      </c>
      <c r="T559" s="279" t="s">
        <v>1920</v>
      </c>
    </row>
    <row r="560">
      <c r="C560" s="117" t="s">
        <v>1921</v>
      </c>
      <c r="D560" s="204" t="s">
        <v>1922</v>
      </c>
      <c r="E560" s="33"/>
      <c r="F560" s="170">
        <v>0</v>
      </c>
      <c r="G560" s="35">
        <v>250</v>
      </c>
      <c r="H560" s="33"/>
      <c r="I560" s="33"/>
      <c r="J560" s="34"/>
      <c r="K560" s="45"/>
      <c r="L560" s="33"/>
      <c r="M560" s="33" t="s">
        <v>63</v>
      </c>
      <c r="N560" s="89">
        <f t="shared" si="18"/>
        <v>0</v>
      </c>
      <c r="O560" s="3" t="s">
        <v>1147</v>
      </c>
      <c r="P560" s="256" t="s">
        <v>1846</v>
      </c>
      <c r="Q560" s="3" t="s">
        <v>1102</v>
      </c>
      <c r="T560" s="279" t="s">
        <v>1923</v>
      </c>
    </row>
    <row r="561">
      <c r="C561" s="115" t="s">
        <v>1924</v>
      </c>
      <c r="D561" s="204" t="s">
        <v>1925</v>
      </c>
      <c r="E561" s="33"/>
      <c r="F561" s="170">
        <v>1</v>
      </c>
      <c r="G561" s="38">
        <v>400</v>
      </c>
      <c r="H561" s="33"/>
      <c r="I561" s="33"/>
      <c r="J561" s="34"/>
      <c r="K561" s="45"/>
      <c r="L561" s="33"/>
      <c r="M561" s="33" t="s">
        <v>63</v>
      </c>
      <c r="N561" s="89">
        <f t="shared" si="17"/>
        <v>400</v>
      </c>
      <c r="O561" s="3" t="s">
        <v>1611</v>
      </c>
      <c r="P561" s="256" t="s">
        <v>1926</v>
      </c>
      <c r="Q561" s="3" t="s">
        <v>1102</v>
      </c>
      <c r="T561" s="279" t="s">
        <v>1927</v>
      </c>
    </row>
    <row r="562">
      <c r="C562" s="115" t="s">
        <v>1928</v>
      </c>
      <c r="D562" s="204" t="s">
        <v>1929</v>
      </c>
      <c r="E562" s="33"/>
      <c r="F562" s="170">
        <v>0</v>
      </c>
      <c r="G562" s="38">
        <v>350</v>
      </c>
      <c r="H562" s="33"/>
      <c r="I562" s="33"/>
      <c r="J562" s="34"/>
      <c r="K562" s="45"/>
      <c r="L562" s="33"/>
      <c r="M562" s="33" t="s">
        <v>345</v>
      </c>
      <c r="N562" s="89">
        <f t="shared" si="17"/>
        <v>0</v>
      </c>
      <c r="O562" s="3" t="s">
        <v>1930</v>
      </c>
      <c r="P562" s="256" t="s">
        <v>1926</v>
      </c>
      <c r="Q562" s="3" t="s">
        <v>1102</v>
      </c>
      <c r="T562" s="279" t="s">
        <v>1931</v>
      </c>
    </row>
    <row r="563">
      <c r="C563" s="115" t="s">
        <v>1932</v>
      </c>
      <c r="D563" s="204" t="s">
        <v>1933</v>
      </c>
      <c r="E563" s="33"/>
      <c r="F563" s="170">
        <v>0</v>
      </c>
      <c r="G563" s="38">
        <v>250</v>
      </c>
      <c r="H563" s="33"/>
      <c r="I563" s="33"/>
      <c r="J563" s="34"/>
      <c r="K563" s="45"/>
      <c r="L563" s="33"/>
      <c r="M563" s="33" t="s">
        <v>63</v>
      </c>
      <c r="N563" s="89">
        <f t="shared" si="17"/>
        <v>0</v>
      </c>
      <c r="O563" s="3" t="s">
        <v>1868</v>
      </c>
      <c r="P563" s="256" t="s">
        <v>1926</v>
      </c>
      <c r="Q563" s="3" t="s">
        <v>1102</v>
      </c>
      <c r="T563" s="279" t="s">
        <v>1934</v>
      </c>
    </row>
    <row r="564">
      <c r="C564" s="117" t="s">
        <v>1935</v>
      </c>
      <c r="D564" s="272" t="s">
        <v>1936</v>
      </c>
      <c r="E564" s="33"/>
      <c r="F564" s="170">
        <v>0</v>
      </c>
      <c r="G564" s="38">
        <v>200</v>
      </c>
      <c r="H564" s="33"/>
      <c r="I564" s="33"/>
      <c r="J564" s="34"/>
      <c r="K564" s="45"/>
      <c r="L564" s="33"/>
      <c r="M564" s="33" t="s">
        <v>63</v>
      </c>
      <c r="N564" s="89">
        <f t="shared" si="17"/>
        <v>0</v>
      </c>
      <c r="O564" s="3" t="s">
        <v>1868</v>
      </c>
      <c r="P564" s="256" t="s">
        <v>1099</v>
      </c>
      <c r="Q564" s="3" t="s">
        <v>1102</v>
      </c>
      <c r="T564" s="279" t="s">
        <v>1937</v>
      </c>
    </row>
    <row r="565">
      <c r="C565" s="115" t="s">
        <v>1938</v>
      </c>
      <c r="D565" s="204" t="s">
        <v>1939</v>
      </c>
      <c r="E565" s="33"/>
      <c r="F565" s="170">
        <v>3</v>
      </c>
      <c r="G565" s="38">
        <v>50</v>
      </c>
      <c r="H565" s="33"/>
      <c r="I565" s="33"/>
      <c r="J565" s="34"/>
      <c r="K565" s="45"/>
      <c r="L565" s="33"/>
      <c r="M565" s="33" t="s">
        <v>63</v>
      </c>
      <c r="N565" s="89">
        <f t="shared" si="17"/>
        <v>150</v>
      </c>
      <c r="O565" s="3" t="s">
        <v>136</v>
      </c>
      <c r="P565" s="256" t="s">
        <v>1940</v>
      </c>
      <c r="Q565" s="3" t="s">
        <v>1102</v>
      </c>
      <c r="T565" s="279" t="s">
        <v>1941</v>
      </c>
    </row>
    <row r="566">
      <c r="C566" s="115" t="s">
        <v>1942</v>
      </c>
      <c r="D566" s="204" t="s">
        <v>1943</v>
      </c>
      <c r="E566" s="33"/>
      <c r="F566" s="170">
        <v>3</v>
      </c>
      <c r="G566" s="38">
        <v>250</v>
      </c>
      <c r="H566" s="33"/>
      <c r="I566" s="33"/>
      <c r="J566" s="34"/>
      <c r="K566" s="45"/>
      <c r="L566" s="33"/>
      <c r="M566" s="33" t="s">
        <v>63</v>
      </c>
      <c r="N566" s="89">
        <f t="shared" si="17"/>
        <v>750</v>
      </c>
      <c r="O566" s="3" t="s">
        <v>136</v>
      </c>
      <c r="P566" s="256" t="s">
        <v>1940</v>
      </c>
      <c r="Q566" s="3" t="s">
        <v>1102</v>
      </c>
      <c r="T566" s="279" t="s">
        <v>1944</v>
      </c>
    </row>
    <row r="567">
      <c r="C567" s="115" t="s">
        <v>1945</v>
      </c>
      <c r="D567" s="204" t="s">
        <v>1946</v>
      </c>
      <c r="E567" s="33"/>
      <c r="F567" s="170">
        <v>3</v>
      </c>
      <c r="G567" s="38">
        <v>250</v>
      </c>
      <c r="H567" s="33"/>
      <c r="I567" s="33"/>
      <c r="J567" s="34"/>
      <c r="K567" s="45"/>
      <c r="L567" s="33"/>
      <c r="M567" s="33" t="s">
        <v>63</v>
      </c>
      <c r="N567" s="89">
        <f t="shared" si="17"/>
        <v>750</v>
      </c>
      <c r="O567" s="3" t="s">
        <v>1147</v>
      </c>
      <c r="P567" s="256" t="s">
        <v>1926</v>
      </c>
      <c r="Q567" s="3" t="s">
        <v>1102</v>
      </c>
      <c r="T567" s="279" t="s">
        <v>1947</v>
      </c>
    </row>
    <row r="568">
      <c r="C568" s="115" t="s">
        <v>1948</v>
      </c>
      <c r="D568" s="204" t="s">
        <v>1949</v>
      </c>
      <c r="E568" s="33"/>
      <c r="F568" s="170">
        <v>10</v>
      </c>
      <c r="G568" s="38">
        <v>250</v>
      </c>
      <c r="H568" s="33"/>
      <c r="I568" s="33"/>
      <c r="J568" s="34"/>
      <c r="K568" s="45"/>
      <c r="L568" s="33"/>
      <c r="M568" s="33" t="s">
        <v>63</v>
      </c>
      <c r="N568" s="89">
        <f t="shared" si="17"/>
        <v>2500</v>
      </c>
      <c r="O568" s="3" t="s">
        <v>1147</v>
      </c>
      <c r="P568" s="256" t="s">
        <v>1926</v>
      </c>
      <c r="Q568" s="3" t="s">
        <v>1102</v>
      </c>
      <c r="T568" s="279" t="s">
        <v>1950</v>
      </c>
    </row>
    <row r="569">
      <c r="C569" s="115" t="s">
        <v>1951</v>
      </c>
      <c r="D569" s="204" t="s">
        <v>1952</v>
      </c>
      <c r="E569" s="33"/>
      <c r="F569" s="170">
        <v>6</v>
      </c>
      <c r="G569" s="38">
        <v>250</v>
      </c>
      <c r="H569" s="33"/>
      <c r="I569" s="33"/>
      <c r="J569" s="34"/>
      <c r="K569" s="45"/>
      <c r="L569" s="33"/>
      <c r="M569" s="33" t="s">
        <v>63</v>
      </c>
      <c r="N569" s="89">
        <f t="shared" si="17"/>
        <v>1500</v>
      </c>
      <c r="O569" s="3" t="s">
        <v>1147</v>
      </c>
      <c r="P569" s="256" t="s">
        <v>1926</v>
      </c>
      <c r="Q569" s="3" t="s">
        <v>1102</v>
      </c>
      <c r="T569" s="279" t="s">
        <v>1953</v>
      </c>
    </row>
    <row r="570">
      <c r="C570" s="115" t="s">
        <v>1954</v>
      </c>
      <c r="D570" s="204" t="s">
        <v>1955</v>
      </c>
      <c r="E570" s="33"/>
      <c r="F570" s="170">
        <v>18</v>
      </c>
      <c r="G570" s="38">
        <v>300</v>
      </c>
      <c r="H570" s="33"/>
      <c r="I570" s="33"/>
      <c r="J570" s="34"/>
      <c r="K570" s="45"/>
      <c r="L570" s="33"/>
      <c r="M570" s="33" t="s">
        <v>63</v>
      </c>
      <c r="N570" s="89">
        <f t="shared" si="17"/>
        <v>5400</v>
      </c>
      <c r="O570" s="3" t="s">
        <v>1147</v>
      </c>
      <c r="P570" s="256" t="s">
        <v>1926</v>
      </c>
      <c r="Q570" s="3" t="s">
        <v>1102</v>
      </c>
      <c r="T570" s="279" t="s">
        <v>1956</v>
      </c>
    </row>
    <row r="571">
      <c r="A571" s="163" t="s">
        <v>1957</v>
      </c>
      <c r="C571" s="115" t="s">
        <v>1958</v>
      </c>
      <c r="D571" s="204" t="s">
        <v>1959</v>
      </c>
      <c r="E571" s="33"/>
      <c r="F571" s="170">
        <v>1</v>
      </c>
      <c r="G571" s="38">
        <v>450</v>
      </c>
      <c r="H571" s="33"/>
      <c r="I571" s="33"/>
      <c r="J571" s="34"/>
      <c r="K571" s="45"/>
      <c r="L571" s="33"/>
      <c r="M571" s="33" t="s">
        <v>63</v>
      </c>
      <c r="N571" s="89">
        <f t="shared" si="17"/>
        <v>450</v>
      </c>
      <c r="O571" s="3" t="s">
        <v>1960</v>
      </c>
      <c r="P571" s="256" t="s">
        <v>1957</v>
      </c>
      <c r="Q571" s="3" t="s">
        <v>1102</v>
      </c>
      <c r="T571" s="279" t="s">
        <v>1961</v>
      </c>
    </row>
    <row r="572">
      <c r="C572" s="115" t="s">
        <v>1962</v>
      </c>
      <c r="D572" s="204" t="s">
        <v>1963</v>
      </c>
      <c r="E572" s="33"/>
      <c r="F572" s="170">
        <v>1</v>
      </c>
      <c r="G572" s="38">
        <v>500</v>
      </c>
      <c r="H572" s="33"/>
      <c r="I572" s="33"/>
      <c r="J572" s="34"/>
      <c r="K572" s="45"/>
      <c r="L572" s="33"/>
      <c r="M572" s="33" t="s">
        <v>63</v>
      </c>
      <c r="N572" s="89">
        <f>F572*G572</f>
        <v>500</v>
      </c>
      <c r="O572" s="3" t="s">
        <v>1964</v>
      </c>
      <c r="P572" s="256" t="s">
        <v>1957</v>
      </c>
      <c r="Q572" s="3" t="s">
        <v>1102</v>
      </c>
      <c r="T572" s="279" t="s">
        <v>1965</v>
      </c>
    </row>
    <row r="573">
      <c r="C573" s="115" t="s">
        <v>1966</v>
      </c>
      <c r="D573" s="204" t="s">
        <v>1967</v>
      </c>
      <c r="E573" s="33"/>
      <c r="F573" s="170">
        <v>0</v>
      </c>
      <c r="G573" s="38">
        <v>450</v>
      </c>
      <c r="H573" s="33"/>
      <c r="I573" s="33"/>
      <c r="J573" s="34"/>
      <c r="K573" s="45"/>
      <c r="L573" s="33"/>
      <c r="M573" s="33" t="s">
        <v>63</v>
      </c>
      <c r="N573" s="89">
        <f t="shared" si="17"/>
        <v>0</v>
      </c>
      <c r="O573" s="3" t="s">
        <v>1611</v>
      </c>
      <c r="P573" s="256" t="s">
        <v>1957</v>
      </c>
      <c r="Q573" s="3" t="s">
        <v>1102</v>
      </c>
      <c r="T573" s="279" t="s">
        <v>1968</v>
      </c>
    </row>
    <row r="574">
      <c r="C574" s="115" t="s">
        <v>1969</v>
      </c>
      <c r="D574" s="204" t="s">
        <v>1970</v>
      </c>
      <c r="E574" s="33"/>
      <c r="F574" s="170">
        <v>2</v>
      </c>
      <c r="G574" s="38">
        <v>450</v>
      </c>
      <c r="H574" s="33"/>
      <c r="I574" s="33"/>
      <c r="J574" s="34"/>
      <c r="K574" s="45"/>
      <c r="L574" s="33"/>
      <c r="M574" s="33" t="s">
        <v>63</v>
      </c>
      <c r="N574" s="89">
        <f t="shared" si="17"/>
        <v>900</v>
      </c>
      <c r="O574" s="3" t="s">
        <v>1611</v>
      </c>
      <c r="P574" s="256" t="s">
        <v>1957</v>
      </c>
      <c r="Q574" s="3" t="s">
        <v>1102</v>
      </c>
      <c r="T574" s="279" t="s">
        <v>1971</v>
      </c>
    </row>
    <row r="575">
      <c r="C575" s="117" t="s">
        <v>1972</v>
      </c>
      <c r="D575" s="204" t="s">
        <v>1973</v>
      </c>
      <c r="E575" s="33"/>
      <c r="F575" s="170">
        <v>0</v>
      </c>
      <c r="G575" s="38">
        <v>450</v>
      </c>
      <c r="H575" s="33"/>
      <c r="I575" s="33"/>
      <c r="J575" s="34"/>
      <c r="K575" s="45"/>
      <c r="L575" s="33"/>
      <c r="M575" s="33" t="s">
        <v>63</v>
      </c>
      <c r="N575" s="89">
        <f t="shared" si="17"/>
        <v>0</v>
      </c>
      <c r="O575" s="3" t="s">
        <v>1611</v>
      </c>
      <c r="P575" s="256" t="s">
        <v>1957</v>
      </c>
      <c r="Q575" s="3" t="s">
        <v>1102</v>
      </c>
      <c r="T575" s="279" t="s">
        <v>1974</v>
      </c>
    </row>
    <row r="576">
      <c r="C576" s="117" t="s">
        <v>1975</v>
      </c>
      <c r="D576" s="204" t="s">
        <v>1976</v>
      </c>
      <c r="E576" s="33"/>
      <c r="F576" s="170">
        <v>0</v>
      </c>
      <c r="G576" s="38">
        <v>450</v>
      </c>
      <c r="H576" s="33"/>
      <c r="I576" s="33"/>
      <c r="J576" s="34"/>
      <c r="K576" s="45"/>
      <c r="L576" s="33"/>
      <c r="M576" s="33" t="s">
        <v>63</v>
      </c>
      <c r="N576" s="89">
        <f t="shared" si="17"/>
        <v>0</v>
      </c>
      <c r="O576" s="3" t="s">
        <v>703</v>
      </c>
      <c r="P576" s="256" t="s">
        <v>1957</v>
      </c>
      <c r="Q576" s="3" t="s">
        <v>1102</v>
      </c>
      <c r="T576" s="279" t="s">
        <v>1977</v>
      </c>
    </row>
    <row r="577">
      <c r="C577" s="115" t="s">
        <v>1978</v>
      </c>
      <c r="D577" s="204" t="s">
        <v>1979</v>
      </c>
      <c r="E577" s="33"/>
      <c r="F577" s="170">
        <v>0</v>
      </c>
      <c r="G577" s="38">
        <v>500</v>
      </c>
      <c r="H577" s="33"/>
      <c r="I577" s="33"/>
      <c r="J577" s="34"/>
      <c r="K577" s="45"/>
      <c r="L577" s="33"/>
      <c r="M577" s="33" t="s">
        <v>63</v>
      </c>
      <c r="N577" s="89">
        <f>F577*G577</f>
        <v>0</v>
      </c>
      <c r="O577" s="3" t="s">
        <v>372</v>
      </c>
      <c r="P577" s="256" t="s">
        <v>1957</v>
      </c>
      <c r="Q577" s="3" t="s">
        <v>1102</v>
      </c>
      <c r="T577" s="279" t="s">
        <v>1980</v>
      </c>
    </row>
    <row r="578">
      <c r="C578" s="117" t="s">
        <v>1981</v>
      </c>
      <c r="D578" s="204" t="s">
        <v>1982</v>
      </c>
      <c r="E578" s="33"/>
      <c r="F578" s="170">
        <v>0</v>
      </c>
      <c r="G578" s="38">
        <v>300</v>
      </c>
      <c r="H578" s="33"/>
      <c r="I578" s="33"/>
      <c r="J578" s="34"/>
      <c r="K578" s="45"/>
      <c r="L578" s="33"/>
      <c r="M578" s="33" t="s">
        <v>63</v>
      </c>
      <c r="N578" s="89">
        <f t="shared" si="17"/>
        <v>0</v>
      </c>
      <c r="O578" s="3" t="s">
        <v>1147</v>
      </c>
      <c r="P578" s="256" t="s">
        <v>1957</v>
      </c>
      <c r="Q578" s="3" t="s">
        <v>1102</v>
      </c>
      <c r="T578" s="279" t="s">
        <v>1983</v>
      </c>
    </row>
    <row r="579">
      <c r="A579" s="163" t="s">
        <v>1984</v>
      </c>
      <c r="C579" s="117" t="s">
        <v>1985</v>
      </c>
      <c r="D579" s="204" t="s">
        <v>1986</v>
      </c>
      <c r="E579" s="33"/>
      <c r="F579" s="171">
        <v>1</v>
      </c>
      <c r="G579" s="38">
        <v>450</v>
      </c>
      <c r="H579" s="33"/>
      <c r="I579" s="33"/>
      <c r="J579" s="34"/>
      <c r="K579" s="45"/>
      <c r="L579" s="33"/>
      <c r="M579" s="33" t="s">
        <v>63</v>
      </c>
      <c r="N579" s="89">
        <f t="shared" si="17"/>
        <v>450</v>
      </c>
      <c r="O579" s="3" t="s">
        <v>1611</v>
      </c>
      <c r="P579" s="256" t="s">
        <v>1926</v>
      </c>
      <c r="Q579" s="3" t="s">
        <v>1102</v>
      </c>
      <c r="T579" s="279" t="s">
        <v>1987</v>
      </c>
    </row>
    <row r="580">
      <c r="C580" s="117" t="s">
        <v>1988</v>
      </c>
      <c r="D580" s="204" t="s">
        <v>1989</v>
      </c>
      <c r="E580" s="33"/>
      <c r="F580" s="171">
        <v>3</v>
      </c>
      <c r="G580" s="38">
        <v>450</v>
      </c>
      <c r="H580" s="33"/>
      <c r="I580" s="33"/>
      <c r="J580" s="34"/>
      <c r="K580" s="45"/>
      <c r="L580" s="33"/>
      <c r="M580" s="33" t="s">
        <v>63</v>
      </c>
      <c r="N580" s="89">
        <f t="shared" si="17"/>
        <v>1350</v>
      </c>
      <c r="O580" s="3" t="s">
        <v>1611</v>
      </c>
      <c r="P580" s="256" t="s">
        <v>1926</v>
      </c>
      <c r="Q580" s="3" t="s">
        <v>1102</v>
      </c>
      <c r="T580" s="279" t="s">
        <v>1990</v>
      </c>
    </row>
    <row r="581">
      <c r="C581" s="115" t="s">
        <v>1991</v>
      </c>
      <c r="D581" s="204" t="s">
        <v>1992</v>
      </c>
      <c r="E581" s="33"/>
      <c r="F581" s="171">
        <v>5</v>
      </c>
      <c r="G581" s="38">
        <v>250</v>
      </c>
      <c r="H581" s="33"/>
      <c r="I581" s="33"/>
      <c r="J581" s="34"/>
      <c r="K581" s="45"/>
      <c r="L581" s="33"/>
      <c r="M581" s="33" t="s">
        <v>63</v>
      </c>
      <c r="N581" s="89">
        <f t="shared" si="17"/>
        <v>1250</v>
      </c>
      <c r="O581" s="3" t="s">
        <v>1868</v>
      </c>
      <c r="P581" s="256" t="s">
        <v>1926</v>
      </c>
      <c r="Q581" s="3" t="s">
        <v>1102</v>
      </c>
      <c r="T581" s="279" t="s">
        <v>1993</v>
      </c>
    </row>
    <row r="582">
      <c r="C582" s="115" t="s">
        <v>1994</v>
      </c>
      <c r="D582" s="204" t="s">
        <v>1995</v>
      </c>
      <c r="E582" s="33"/>
      <c r="F582" s="171">
        <v>5</v>
      </c>
      <c r="G582" s="38">
        <v>250</v>
      </c>
      <c r="H582" s="33"/>
      <c r="I582" s="33"/>
      <c r="J582" s="34"/>
      <c r="K582" s="45"/>
      <c r="L582" s="33"/>
      <c r="M582" s="33" t="s">
        <v>63</v>
      </c>
      <c r="N582" s="89">
        <f t="shared" si="17"/>
        <v>1250</v>
      </c>
      <c r="O582" s="3" t="s">
        <v>1868</v>
      </c>
      <c r="P582" s="256" t="s">
        <v>1926</v>
      </c>
      <c r="Q582" s="3" t="s">
        <v>1102</v>
      </c>
      <c r="T582" s="279" t="s">
        <v>1996</v>
      </c>
    </row>
    <row r="583">
      <c r="C583" s="115" t="s">
        <v>1997</v>
      </c>
      <c r="D583" s="204" t="s">
        <v>1998</v>
      </c>
      <c r="E583" s="33"/>
      <c r="F583" s="171">
        <v>5</v>
      </c>
      <c r="G583" s="38">
        <v>250</v>
      </c>
      <c r="H583" s="33"/>
      <c r="I583" s="33"/>
      <c r="J583" s="34"/>
      <c r="K583" s="45"/>
      <c r="L583" s="33"/>
      <c r="M583" s="33" t="s">
        <v>63</v>
      </c>
      <c r="N583" s="89">
        <f t="shared" si="17"/>
        <v>1250</v>
      </c>
      <c r="O583" s="3" t="s">
        <v>1868</v>
      </c>
      <c r="P583" s="256" t="s">
        <v>1926</v>
      </c>
      <c r="Q583" s="3" t="s">
        <v>1102</v>
      </c>
      <c r="T583" s="279" t="s">
        <v>1999</v>
      </c>
    </row>
    <row r="584">
      <c r="C584" s="115" t="s">
        <v>2000</v>
      </c>
      <c r="D584" s="204" t="s">
        <v>2001</v>
      </c>
      <c r="E584" s="33"/>
      <c r="F584" s="170">
        <v>3</v>
      </c>
      <c r="G584" s="38">
        <v>400</v>
      </c>
      <c r="H584" s="33"/>
      <c r="I584" s="33"/>
      <c r="J584" s="34"/>
      <c r="K584" s="45"/>
      <c r="L584" s="33"/>
      <c r="M584" s="33" t="s">
        <v>63</v>
      </c>
      <c r="N584" s="89">
        <f t="shared" si="17"/>
        <v>1200</v>
      </c>
      <c r="O584" s="3" t="s">
        <v>1147</v>
      </c>
      <c r="P584" s="256" t="s">
        <v>1926</v>
      </c>
      <c r="Q584" s="3" t="s">
        <v>1102</v>
      </c>
      <c r="T584" s="279" t="s">
        <v>2002</v>
      </c>
    </row>
    <row r="585">
      <c r="A585" s="163" t="s">
        <v>2003</v>
      </c>
      <c r="C585" s="156" t="s">
        <v>2004</v>
      </c>
      <c r="D585" s="204" t="s">
        <v>2005</v>
      </c>
      <c r="E585" s="33"/>
      <c r="F585" s="171">
        <v>9</v>
      </c>
      <c r="G585" s="38">
        <v>800</v>
      </c>
      <c r="H585" s="33"/>
      <c r="I585" s="33"/>
      <c r="J585" s="34"/>
      <c r="K585" s="45"/>
      <c r="L585" s="33"/>
      <c r="M585" s="33" t="s">
        <v>63</v>
      </c>
      <c r="N585" s="89">
        <f t="shared" si="17"/>
        <v>7200</v>
      </c>
      <c r="O585" s="3" t="s">
        <v>1611</v>
      </c>
      <c r="P585" s="256" t="s">
        <v>1926</v>
      </c>
      <c r="Q585" s="3" t="s">
        <v>1102</v>
      </c>
      <c r="T585" s="279" t="s">
        <v>2006</v>
      </c>
    </row>
    <row r="586">
      <c r="C586" s="154" t="s">
        <v>2007</v>
      </c>
      <c r="D586" s="204" t="s">
        <v>2008</v>
      </c>
      <c r="E586" s="33"/>
      <c r="F586" s="171">
        <v>3</v>
      </c>
      <c r="G586" s="38">
        <v>800</v>
      </c>
      <c r="H586" s="33"/>
      <c r="I586" s="33"/>
      <c r="J586" s="34"/>
      <c r="K586" s="45"/>
      <c r="L586" s="33"/>
      <c r="M586" s="33" t="s">
        <v>63</v>
      </c>
      <c r="N586" s="89">
        <f t="shared" si="17"/>
        <v>2400</v>
      </c>
      <c r="O586" s="3" t="s">
        <v>1611</v>
      </c>
      <c r="P586" s="256" t="s">
        <v>1926</v>
      </c>
      <c r="Q586" s="3" t="s">
        <v>1102</v>
      </c>
      <c r="T586" s="279" t="s">
        <v>2009</v>
      </c>
    </row>
    <row r="587">
      <c r="C587" s="67" t="s">
        <v>2010</v>
      </c>
      <c r="D587" s="207" t="s">
        <v>2011</v>
      </c>
      <c r="E587" s="316"/>
      <c r="F587" s="173">
        <v>5</v>
      </c>
      <c r="G587" s="242">
        <v>250</v>
      </c>
      <c r="H587" s="33"/>
      <c r="I587" s="33"/>
      <c r="J587" s="34"/>
      <c r="K587" s="45"/>
      <c r="L587" s="33"/>
      <c r="M587" s="33" t="s">
        <v>63</v>
      </c>
      <c r="N587" s="89">
        <f>F587*G587</f>
        <v>1250</v>
      </c>
      <c r="O587" s="3" t="s">
        <v>1147</v>
      </c>
      <c r="P587" s="256" t="s">
        <v>1926</v>
      </c>
      <c r="Q587" s="3" t="s">
        <v>1102</v>
      </c>
      <c r="T587" s="279" t="s">
        <v>2012</v>
      </c>
    </row>
    <row r="588">
      <c r="C588" s="132" t="s">
        <v>2013</v>
      </c>
      <c r="D588" s="204" t="s">
        <v>2014</v>
      </c>
      <c r="E588" s="33"/>
      <c r="F588" s="171">
        <v>0</v>
      </c>
      <c r="G588" s="38">
        <v>400</v>
      </c>
      <c r="H588" s="33"/>
      <c r="I588" s="33"/>
      <c r="J588" s="34"/>
      <c r="K588" s="45"/>
      <c r="L588" s="33"/>
      <c r="M588" s="33" t="s">
        <v>63</v>
      </c>
      <c r="N588" s="89">
        <f>F588*G588</f>
        <v>0</v>
      </c>
      <c r="O588" s="3" t="s">
        <v>1611</v>
      </c>
      <c r="P588" s="256" t="s">
        <v>1926</v>
      </c>
      <c r="Q588" s="3" t="s">
        <v>1102</v>
      </c>
      <c r="T588" s="279" t="s">
        <v>2015</v>
      </c>
    </row>
    <row r="589">
      <c r="A589" s="163" t="s">
        <v>2016</v>
      </c>
      <c r="C589" s="132" t="s">
        <v>2017</v>
      </c>
      <c r="D589" s="204" t="s">
        <v>2018</v>
      </c>
      <c r="E589" s="33"/>
      <c r="F589" s="171">
        <v>2</v>
      </c>
      <c r="G589" s="38">
        <v>650</v>
      </c>
      <c r="H589" s="33"/>
      <c r="I589" s="33"/>
      <c r="J589" s="34"/>
      <c r="K589" s="45"/>
      <c r="L589" s="33"/>
      <c r="M589" s="33" t="s">
        <v>63</v>
      </c>
      <c r="N589" s="89">
        <f>F589*G589</f>
        <v>1300</v>
      </c>
      <c r="O589" s="3" t="s">
        <v>1155</v>
      </c>
      <c r="P589" s="256" t="s">
        <v>1926</v>
      </c>
      <c r="Q589" s="3" t="s">
        <v>1102</v>
      </c>
      <c r="T589" s="279" t="s">
        <v>2019</v>
      </c>
    </row>
    <row r="590">
      <c r="C590" s="132" t="s">
        <v>2020</v>
      </c>
      <c r="D590" s="204" t="s">
        <v>2021</v>
      </c>
      <c r="E590" s="33"/>
      <c r="F590" s="171">
        <v>1</v>
      </c>
      <c r="G590" s="38">
        <v>550</v>
      </c>
      <c r="H590" s="33"/>
      <c r="I590" s="33"/>
      <c r="J590" s="34"/>
      <c r="K590" s="45"/>
      <c r="L590" s="33"/>
      <c r="M590" s="33" t="s">
        <v>63</v>
      </c>
      <c r="N590" s="89">
        <f t="shared" si="17"/>
        <v>550</v>
      </c>
      <c r="O590" s="3" t="s">
        <v>1155</v>
      </c>
      <c r="P590" s="256" t="s">
        <v>1926</v>
      </c>
      <c r="Q590" s="3" t="s">
        <v>1102</v>
      </c>
      <c r="T590" s="279" t="s">
        <v>2022</v>
      </c>
    </row>
    <row r="591">
      <c r="C591" s="132" t="s">
        <v>2023</v>
      </c>
      <c r="D591" s="204" t="s">
        <v>2024</v>
      </c>
      <c r="E591" s="33"/>
      <c r="F591" s="171">
        <v>2</v>
      </c>
      <c r="G591" s="38">
        <v>600</v>
      </c>
      <c r="H591" s="33"/>
      <c r="I591" s="33"/>
      <c r="J591" s="34"/>
      <c r="K591" s="45"/>
      <c r="L591" s="33"/>
      <c r="M591" s="33" t="s">
        <v>63</v>
      </c>
      <c r="N591" s="89">
        <f t="shared" si="17"/>
        <v>1200</v>
      </c>
      <c r="O591" s="3" t="s">
        <v>1155</v>
      </c>
      <c r="P591" s="256" t="s">
        <v>1926</v>
      </c>
      <c r="Q591" s="3" t="s">
        <v>1102</v>
      </c>
      <c r="T591" s="279" t="s">
        <v>2025</v>
      </c>
    </row>
    <row r="592">
      <c r="C592" s="132" t="s">
        <v>2026</v>
      </c>
      <c r="D592" s="204" t="s">
        <v>2027</v>
      </c>
      <c r="E592" s="33"/>
      <c r="F592" s="171">
        <v>3</v>
      </c>
      <c r="G592" s="38">
        <v>450</v>
      </c>
      <c r="H592" s="33"/>
      <c r="I592" s="33"/>
      <c r="J592" s="34"/>
      <c r="K592" s="45"/>
      <c r="L592" s="33"/>
      <c r="M592" s="33" t="s">
        <v>63</v>
      </c>
      <c r="N592" s="89">
        <f t="shared" si="17"/>
        <v>1350</v>
      </c>
      <c r="O592" s="3" t="s">
        <v>1155</v>
      </c>
      <c r="P592" s="256" t="s">
        <v>1926</v>
      </c>
      <c r="Q592" s="3" t="s">
        <v>1102</v>
      </c>
      <c r="T592" s="279" t="s">
        <v>2028</v>
      </c>
    </row>
    <row r="593">
      <c r="C593" s="196" t="s">
        <v>2029</v>
      </c>
      <c r="D593" s="204" t="s">
        <v>2030</v>
      </c>
      <c r="E593" s="33"/>
      <c r="F593" s="171">
        <v>1</v>
      </c>
      <c r="G593" s="38">
        <v>450</v>
      </c>
      <c r="H593" s="33"/>
      <c r="I593" s="33"/>
      <c r="J593" s="34"/>
      <c r="K593" s="45"/>
      <c r="L593" s="33"/>
      <c r="M593" s="33" t="s">
        <v>63</v>
      </c>
      <c r="N593" s="89">
        <f t="shared" si="17"/>
        <v>450</v>
      </c>
      <c r="O593" s="3" t="s">
        <v>1868</v>
      </c>
      <c r="P593" s="256" t="s">
        <v>1926</v>
      </c>
      <c r="Q593" s="3" t="s">
        <v>1102</v>
      </c>
      <c r="T593" s="279" t="s">
        <v>2031</v>
      </c>
    </row>
    <row r="594">
      <c r="C594" s="196" t="s">
        <v>2032</v>
      </c>
      <c r="D594" s="204" t="s">
        <v>2033</v>
      </c>
      <c r="E594" s="33"/>
      <c r="F594" s="171">
        <v>1</v>
      </c>
      <c r="G594" s="38">
        <v>550</v>
      </c>
      <c r="H594" s="33"/>
      <c r="I594" s="33"/>
      <c r="J594" s="34"/>
      <c r="K594" s="45"/>
      <c r="L594" s="33"/>
      <c r="M594" s="33" t="s">
        <v>63</v>
      </c>
      <c r="N594" s="89">
        <f t="shared" si="17"/>
        <v>550</v>
      </c>
      <c r="O594" s="3" t="s">
        <v>1868</v>
      </c>
      <c r="P594" s="256" t="s">
        <v>1926</v>
      </c>
      <c r="Q594" s="3" t="s">
        <v>1102</v>
      </c>
      <c r="T594" s="279" t="s">
        <v>2034</v>
      </c>
    </row>
    <row r="595">
      <c r="C595" s="132" t="s">
        <v>2035</v>
      </c>
      <c r="D595" s="204" t="s">
        <v>2036</v>
      </c>
      <c r="E595" s="33"/>
      <c r="F595" s="171">
        <v>1</v>
      </c>
      <c r="G595" s="38">
        <v>600</v>
      </c>
      <c r="H595" s="33"/>
      <c r="I595" s="33"/>
      <c r="J595" s="34"/>
      <c r="K595" s="45"/>
      <c r="L595" s="33"/>
      <c r="M595" s="33" t="s">
        <v>63</v>
      </c>
      <c r="N595" s="89">
        <f t="shared" si="17"/>
        <v>600</v>
      </c>
      <c r="O595" s="3" t="s">
        <v>1868</v>
      </c>
      <c r="P595" s="256" t="s">
        <v>1926</v>
      </c>
      <c r="Q595" s="3" t="s">
        <v>1102</v>
      </c>
      <c r="T595" s="279" t="s">
        <v>2037</v>
      </c>
    </row>
    <row r="596">
      <c r="C596" s="132" t="s">
        <v>2038</v>
      </c>
      <c r="D596" s="204" t="s">
        <v>2039</v>
      </c>
      <c r="E596" s="33"/>
      <c r="F596" s="171">
        <v>1</v>
      </c>
      <c r="G596" s="38">
        <v>600</v>
      </c>
      <c r="H596" s="33"/>
      <c r="I596" s="33"/>
      <c r="J596" s="34"/>
      <c r="K596" s="45"/>
      <c r="L596" s="33"/>
      <c r="M596" s="33" t="s">
        <v>63</v>
      </c>
      <c r="N596" s="89">
        <f t="shared" si="17"/>
        <v>600</v>
      </c>
      <c r="O596" s="3" t="s">
        <v>1868</v>
      </c>
      <c r="P596" s="256" t="s">
        <v>1926</v>
      </c>
      <c r="Q596" s="3" t="s">
        <v>1102</v>
      </c>
      <c r="T596" s="279" t="s">
        <v>2040</v>
      </c>
    </row>
    <row r="597">
      <c r="C597" s="132" t="s">
        <v>2041</v>
      </c>
      <c r="D597" s="204" t="s">
        <v>2042</v>
      </c>
      <c r="E597" s="33"/>
      <c r="F597" s="171">
        <v>1</v>
      </c>
      <c r="G597" s="38">
        <v>1200</v>
      </c>
      <c r="H597" s="33"/>
      <c r="I597" s="33"/>
      <c r="J597" s="34"/>
      <c r="K597" s="45"/>
      <c r="L597" s="33"/>
      <c r="M597" s="33" t="s">
        <v>642</v>
      </c>
      <c r="N597" s="89">
        <f t="shared" si="17"/>
        <v>1200</v>
      </c>
      <c r="O597" s="3" t="s">
        <v>2043</v>
      </c>
      <c r="P597" s="256" t="s">
        <v>1926</v>
      </c>
      <c r="Q597" s="3" t="s">
        <v>1102</v>
      </c>
      <c r="T597" s="279" t="s">
        <v>2044</v>
      </c>
    </row>
    <row r="598">
      <c r="C598" s="132" t="s">
        <v>2045</v>
      </c>
      <c r="D598" s="204" t="s">
        <v>2046</v>
      </c>
      <c r="E598" s="33"/>
      <c r="F598" s="171">
        <v>0</v>
      </c>
      <c r="G598" s="38">
        <v>400</v>
      </c>
      <c r="H598" s="33"/>
      <c r="I598" s="33"/>
      <c r="J598" s="34"/>
      <c r="K598" s="45"/>
      <c r="L598" s="33"/>
      <c r="M598" s="33" t="s">
        <v>63</v>
      </c>
      <c r="N598" s="89">
        <f>F598*G598</f>
        <v>0</v>
      </c>
      <c r="O598" s="3" t="s">
        <v>1147</v>
      </c>
      <c r="P598" s="256" t="s">
        <v>1926</v>
      </c>
      <c r="Q598" s="3" t="s">
        <v>1102</v>
      </c>
      <c r="T598" s="279" t="s">
        <v>2047</v>
      </c>
    </row>
    <row r="599">
      <c r="C599" s="132" t="s">
        <v>2045</v>
      </c>
      <c r="D599" s="204" t="s">
        <v>2048</v>
      </c>
      <c r="E599" s="33"/>
      <c r="F599" s="171">
        <v>1</v>
      </c>
      <c r="G599" s="38">
        <v>400</v>
      </c>
      <c r="H599" s="33"/>
      <c r="I599" s="33"/>
      <c r="J599" s="34"/>
      <c r="K599" s="45"/>
      <c r="L599" s="33"/>
      <c r="M599" s="33" t="s">
        <v>63</v>
      </c>
      <c r="N599" s="89">
        <f>F599*G599</f>
        <v>400</v>
      </c>
      <c r="O599" s="3" t="s">
        <v>1147</v>
      </c>
      <c r="P599" s="256" t="s">
        <v>1926</v>
      </c>
      <c r="Q599" s="3" t="s">
        <v>1102</v>
      </c>
      <c r="T599" s="279" t="s">
        <v>2049</v>
      </c>
    </row>
    <row r="600">
      <c r="C600" s="132" t="s">
        <v>2050</v>
      </c>
      <c r="D600" s="204" t="s">
        <v>2051</v>
      </c>
      <c r="E600" s="33"/>
      <c r="F600" s="170">
        <v>13</v>
      </c>
      <c r="G600" s="38">
        <v>450</v>
      </c>
      <c r="H600" s="33"/>
      <c r="I600" s="33"/>
      <c r="J600" s="34"/>
      <c r="K600" s="45"/>
      <c r="L600" s="33"/>
      <c r="M600" s="33" t="s">
        <v>63</v>
      </c>
      <c r="N600" s="89">
        <f t="shared" si="17"/>
        <v>5850</v>
      </c>
      <c r="O600" s="3" t="s">
        <v>1147</v>
      </c>
      <c r="P600" s="256" t="s">
        <v>1926</v>
      </c>
      <c r="Q600" s="3" t="s">
        <v>1102</v>
      </c>
      <c r="T600" s="279" t="s">
        <v>2052</v>
      </c>
    </row>
    <row r="601">
      <c r="C601" s="132" t="s">
        <v>2053</v>
      </c>
      <c r="D601" s="204" t="s">
        <v>2054</v>
      </c>
      <c r="E601" s="33"/>
      <c r="F601" s="170">
        <v>6</v>
      </c>
      <c r="G601" s="38">
        <v>500</v>
      </c>
      <c r="H601" s="33"/>
      <c r="I601" s="33"/>
      <c r="J601" s="34"/>
      <c r="K601" s="45"/>
      <c r="L601" s="33"/>
      <c r="M601" s="33" t="s">
        <v>63</v>
      </c>
      <c r="N601" s="89">
        <f t="shared" si="17"/>
        <v>3000</v>
      </c>
      <c r="O601" s="3" t="s">
        <v>1147</v>
      </c>
      <c r="P601" s="256" t="s">
        <v>1926</v>
      </c>
      <c r="Q601" s="3" t="s">
        <v>1102</v>
      </c>
      <c r="T601" s="279" t="s">
        <v>2055</v>
      </c>
    </row>
    <row r="602">
      <c r="C602" s="132" t="s">
        <v>2056</v>
      </c>
      <c r="D602" s="204" t="s">
        <v>2057</v>
      </c>
      <c r="E602" s="33"/>
      <c r="F602" s="170">
        <v>10</v>
      </c>
      <c r="G602" s="38">
        <v>450</v>
      </c>
      <c r="H602" s="33"/>
      <c r="I602" s="33"/>
      <c r="J602" s="34"/>
      <c r="K602" s="45"/>
      <c r="L602" s="33"/>
      <c r="M602" s="33" t="s">
        <v>63</v>
      </c>
      <c r="N602" s="89">
        <f ref="N602:N608" t="shared" si="19">F602*G602</f>
        <v>4500</v>
      </c>
      <c r="O602" s="3" t="s">
        <v>1147</v>
      </c>
      <c r="P602" s="256" t="s">
        <v>1926</v>
      </c>
      <c r="Q602" s="3" t="s">
        <v>1102</v>
      </c>
      <c r="T602" s="279" t="s">
        <v>2058</v>
      </c>
    </row>
    <row r="603">
      <c r="C603" s="132" t="s">
        <v>2059</v>
      </c>
      <c r="D603" s="204" t="s">
        <v>2060</v>
      </c>
      <c r="E603" s="33"/>
      <c r="F603" s="170">
        <v>1</v>
      </c>
      <c r="G603" s="38">
        <v>500</v>
      </c>
      <c r="H603" s="33"/>
      <c r="I603" s="33"/>
      <c r="J603" s="34"/>
      <c r="K603" s="45"/>
      <c r="L603" s="33"/>
      <c r="M603" s="33" t="s">
        <v>63</v>
      </c>
      <c r="N603" s="89">
        <f t="shared" si="19"/>
        <v>500</v>
      </c>
      <c r="O603" s="3" t="s">
        <v>1147</v>
      </c>
      <c r="P603" s="256" t="s">
        <v>1926</v>
      </c>
      <c r="Q603" s="3" t="s">
        <v>1102</v>
      </c>
      <c r="T603" s="279" t="s">
        <v>2061</v>
      </c>
    </row>
    <row r="604">
      <c r="C604" s="132" t="s">
        <v>2062</v>
      </c>
      <c r="D604" s="204" t="s">
        <v>2063</v>
      </c>
      <c r="E604" s="33"/>
      <c r="F604" s="170">
        <v>9</v>
      </c>
      <c r="G604" s="38">
        <v>450</v>
      </c>
      <c r="H604" s="33"/>
      <c r="I604" s="33"/>
      <c r="J604" s="34"/>
      <c r="K604" s="45"/>
      <c r="L604" s="33"/>
      <c r="M604" s="33" t="s">
        <v>63</v>
      </c>
      <c r="N604" s="89">
        <f t="shared" si="19"/>
        <v>4050</v>
      </c>
      <c r="O604" s="3" t="s">
        <v>1147</v>
      </c>
      <c r="P604" s="256" t="s">
        <v>1926</v>
      </c>
      <c r="Q604" s="3" t="s">
        <v>1102</v>
      </c>
      <c r="T604" s="279" t="s">
        <v>2064</v>
      </c>
    </row>
    <row r="605">
      <c r="C605" s="132" t="s">
        <v>2065</v>
      </c>
      <c r="D605" s="204" t="s">
        <v>2066</v>
      </c>
      <c r="E605" s="33"/>
      <c r="F605" s="170">
        <v>0</v>
      </c>
      <c r="G605" s="38">
        <v>450</v>
      </c>
      <c r="H605" s="33"/>
      <c r="I605" s="33"/>
      <c r="J605" s="34"/>
      <c r="K605" s="45"/>
      <c r="L605" s="33"/>
      <c r="M605" s="33" t="s">
        <v>63</v>
      </c>
      <c r="N605" s="89">
        <f t="shared" si="19"/>
        <v>0</v>
      </c>
      <c r="O605" s="3" t="s">
        <v>1147</v>
      </c>
      <c r="P605" s="256" t="s">
        <v>1926</v>
      </c>
      <c r="Q605" s="3" t="s">
        <v>1102</v>
      </c>
      <c r="T605" s="279" t="s">
        <v>2067</v>
      </c>
    </row>
    <row r="606">
      <c r="C606" s="132" t="s">
        <v>2068</v>
      </c>
      <c r="D606" s="204" t="s">
        <v>2069</v>
      </c>
      <c r="E606" s="33"/>
      <c r="F606" s="170">
        <v>5</v>
      </c>
      <c r="G606" s="38">
        <v>450</v>
      </c>
      <c r="H606" s="33"/>
      <c r="I606" s="33"/>
      <c r="J606" s="34"/>
      <c r="K606" s="45"/>
      <c r="L606" s="33"/>
      <c r="M606" s="33" t="s">
        <v>63</v>
      </c>
      <c r="N606" s="89">
        <f t="shared" si="19"/>
        <v>2250</v>
      </c>
      <c r="O606" s="3" t="s">
        <v>1147</v>
      </c>
      <c r="P606" s="256" t="s">
        <v>1926</v>
      </c>
      <c r="Q606" s="3" t="s">
        <v>1102</v>
      </c>
      <c r="T606" s="279" t="s">
        <v>2070</v>
      </c>
    </row>
    <row r="607">
      <c r="C607" s="132" t="s">
        <v>2071</v>
      </c>
      <c r="D607" s="204" t="s">
        <v>2072</v>
      </c>
      <c r="E607" s="33"/>
      <c r="F607" s="170">
        <v>8</v>
      </c>
      <c r="G607" s="38">
        <v>500</v>
      </c>
      <c r="H607" s="33"/>
      <c r="I607" s="33"/>
      <c r="J607" s="34"/>
      <c r="K607" s="45"/>
      <c r="L607" s="33"/>
      <c r="M607" s="33" t="s">
        <v>63</v>
      </c>
      <c r="N607" s="89">
        <f t="shared" si="19"/>
        <v>4000</v>
      </c>
      <c r="O607" s="3" t="s">
        <v>1147</v>
      </c>
      <c r="P607" s="256" t="s">
        <v>1926</v>
      </c>
      <c r="Q607" s="3" t="s">
        <v>1102</v>
      </c>
      <c r="T607" s="279" t="s">
        <v>2073</v>
      </c>
    </row>
    <row r="608">
      <c r="C608" s="132" t="s">
        <v>2074</v>
      </c>
      <c r="D608" s="204" t="s">
        <v>2075</v>
      </c>
      <c r="E608" s="33"/>
      <c r="F608" s="170">
        <v>10</v>
      </c>
      <c r="G608" s="38">
        <v>500</v>
      </c>
      <c r="H608" s="33"/>
      <c r="I608" s="33"/>
      <c r="J608" s="34"/>
      <c r="K608" s="45"/>
      <c r="L608" s="33"/>
      <c r="M608" s="33" t="s">
        <v>63</v>
      </c>
      <c r="N608" s="89">
        <f t="shared" si="19"/>
        <v>5000</v>
      </c>
      <c r="O608" s="3" t="s">
        <v>1147</v>
      </c>
      <c r="P608" s="256" t="s">
        <v>1926</v>
      </c>
      <c r="Q608" s="3" t="s">
        <v>1102</v>
      </c>
      <c r="T608" s="279" t="s">
        <v>2076</v>
      </c>
    </row>
    <row r="609">
      <c r="A609" s="163" t="s">
        <v>2077</v>
      </c>
      <c r="C609" s="216" t="s">
        <v>2078</v>
      </c>
      <c r="D609" s="204" t="s">
        <v>2079</v>
      </c>
      <c r="E609" s="33"/>
      <c r="F609" s="170">
        <v>2</v>
      </c>
      <c r="G609" s="38">
        <v>250</v>
      </c>
      <c r="H609" s="33"/>
      <c r="I609" s="33"/>
      <c r="J609" s="34"/>
      <c r="K609" s="45"/>
      <c r="L609" s="33"/>
      <c r="M609" s="33" t="s">
        <v>63</v>
      </c>
      <c r="N609" s="89">
        <f t="shared" si="17"/>
        <v>500</v>
      </c>
      <c r="O609" s="3" t="s">
        <v>1611</v>
      </c>
      <c r="P609" s="256" t="s">
        <v>2080</v>
      </c>
      <c r="Q609" s="3" t="s">
        <v>1102</v>
      </c>
      <c r="T609" s="279" t="s">
        <v>2081</v>
      </c>
    </row>
    <row r="610">
      <c r="C610" s="216" t="s">
        <v>2082</v>
      </c>
      <c r="D610" s="204" t="s">
        <v>2083</v>
      </c>
      <c r="E610" s="33"/>
      <c r="F610" s="170">
        <v>0</v>
      </c>
      <c r="G610" s="38">
        <v>250</v>
      </c>
      <c r="H610" s="33"/>
      <c r="I610" s="33"/>
      <c r="J610" s="34"/>
      <c r="K610" s="45"/>
      <c r="L610" s="33"/>
      <c r="M610" s="33" t="s">
        <v>63</v>
      </c>
      <c r="N610" s="89">
        <f t="shared" si="17"/>
        <v>0</v>
      </c>
      <c r="O610" s="3" t="s">
        <v>1868</v>
      </c>
      <c r="P610" s="256" t="s">
        <v>2080</v>
      </c>
      <c r="Q610" s="3" t="s">
        <v>1102</v>
      </c>
      <c r="T610" s="279" t="s">
        <v>2084</v>
      </c>
    </row>
    <row r="611">
      <c r="C611" s="216" t="s">
        <v>2085</v>
      </c>
      <c r="D611" s="204" t="s">
        <v>2086</v>
      </c>
      <c r="E611" s="33"/>
      <c r="F611" s="170">
        <v>10</v>
      </c>
      <c r="G611" s="38">
        <v>350</v>
      </c>
      <c r="H611" s="33"/>
      <c r="I611" s="33"/>
      <c r="J611" s="34"/>
      <c r="K611" s="45"/>
      <c r="L611" s="33"/>
      <c r="M611" s="33" t="s">
        <v>63</v>
      </c>
      <c r="N611" s="89">
        <f t="shared" si="17"/>
        <v>3500</v>
      </c>
      <c r="O611" s="3" t="s">
        <v>1147</v>
      </c>
      <c r="P611" s="256" t="s">
        <v>2080</v>
      </c>
      <c r="Q611" s="3" t="s">
        <v>1102</v>
      </c>
      <c r="T611" s="279" t="s">
        <v>2087</v>
      </c>
    </row>
    <row r="612">
      <c r="C612" s="216" t="s">
        <v>2088</v>
      </c>
      <c r="D612" s="204" t="s">
        <v>2089</v>
      </c>
      <c r="E612" s="33"/>
      <c r="F612" s="170">
        <v>14</v>
      </c>
      <c r="G612" s="38">
        <v>250</v>
      </c>
      <c r="H612" s="33"/>
      <c r="I612" s="33"/>
      <c r="J612" s="34"/>
      <c r="K612" s="45"/>
      <c r="L612" s="33"/>
      <c r="M612" s="33" t="s">
        <v>63</v>
      </c>
      <c r="N612" s="89">
        <f t="shared" si="17"/>
        <v>3500</v>
      </c>
      <c r="O612" s="3" t="s">
        <v>1147</v>
      </c>
      <c r="P612" s="256" t="s">
        <v>2080</v>
      </c>
      <c r="Q612" s="3" t="s">
        <v>1102</v>
      </c>
      <c r="T612" s="279" t="s">
        <v>2090</v>
      </c>
    </row>
    <row r="613">
      <c r="A613" s="163" t="s">
        <v>2091</v>
      </c>
      <c r="C613" s="115" t="s">
        <v>2092</v>
      </c>
      <c r="D613" s="204" t="s">
        <v>2093</v>
      </c>
      <c r="E613" s="33"/>
      <c r="F613" s="170">
        <v>1</v>
      </c>
      <c r="G613" s="38">
        <v>750</v>
      </c>
      <c r="H613" s="33"/>
      <c r="I613" s="33"/>
      <c r="J613" s="34"/>
      <c r="K613" s="45"/>
      <c r="L613" s="33"/>
      <c r="M613" s="33" t="s">
        <v>63</v>
      </c>
      <c r="N613" s="89">
        <f t="shared" si="17"/>
        <v>750</v>
      </c>
      <c r="O613" s="3" t="s">
        <v>1147</v>
      </c>
      <c r="P613" s="256" t="s">
        <v>2091</v>
      </c>
      <c r="Q613" s="3" t="s">
        <v>1102</v>
      </c>
      <c r="T613" s="279" t="s">
        <v>2094</v>
      </c>
    </row>
    <row r="614">
      <c r="C614" s="115" t="s">
        <v>2095</v>
      </c>
      <c r="D614" s="204" t="s">
        <v>2096</v>
      </c>
      <c r="E614" s="33"/>
      <c r="F614" s="170">
        <v>0</v>
      </c>
      <c r="G614" s="38">
        <v>1000</v>
      </c>
      <c r="H614" s="33"/>
      <c r="I614" s="33"/>
      <c r="J614" s="34"/>
      <c r="K614" s="45"/>
      <c r="L614" s="33"/>
      <c r="M614" s="33" t="s">
        <v>63</v>
      </c>
      <c r="N614" s="89">
        <f t="shared" si="17"/>
        <v>0</v>
      </c>
      <c r="O614" s="3" t="s">
        <v>1147</v>
      </c>
      <c r="P614" s="256" t="s">
        <v>2091</v>
      </c>
      <c r="Q614" s="3" t="s">
        <v>1102</v>
      </c>
      <c r="T614" s="279" t="s">
        <v>2097</v>
      </c>
    </row>
    <row r="615">
      <c r="C615" s="115" t="s">
        <v>2098</v>
      </c>
      <c r="D615" s="204" t="s">
        <v>2099</v>
      </c>
      <c r="E615" s="33"/>
      <c r="F615" s="171">
        <v>0</v>
      </c>
      <c r="G615" s="38">
        <v>300</v>
      </c>
      <c r="H615" s="33"/>
      <c r="I615" s="33"/>
      <c r="J615" s="34"/>
      <c r="K615" s="45"/>
      <c r="L615" s="33"/>
      <c r="M615" s="33" t="s">
        <v>63</v>
      </c>
      <c r="N615" s="89">
        <f t="shared" si="17"/>
        <v>0</v>
      </c>
      <c r="O615" s="3" t="s">
        <v>136</v>
      </c>
      <c r="P615" s="256" t="s">
        <v>1099</v>
      </c>
      <c r="Q615" s="3" t="s">
        <v>1102</v>
      </c>
      <c r="T615" s="279" t="s">
        <v>2100</v>
      </c>
    </row>
    <row r="616">
      <c r="C616" s="115" t="s">
        <v>2101</v>
      </c>
      <c r="D616" s="204" t="s">
        <v>2102</v>
      </c>
      <c r="E616" s="33"/>
      <c r="F616" s="171">
        <v>1</v>
      </c>
      <c r="G616" s="38">
        <v>600</v>
      </c>
      <c r="H616" s="33"/>
      <c r="I616" s="33"/>
      <c r="J616" s="34"/>
      <c r="K616" s="45"/>
      <c r="L616" s="33"/>
      <c r="M616" s="33" t="s">
        <v>63</v>
      </c>
      <c r="N616" s="89">
        <f t="shared" si="17"/>
        <v>600</v>
      </c>
      <c r="O616" s="3" t="s">
        <v>136</v>
      </c>
      <c r="P616" s="256" t="s">
        <v>1099</v>
      </c>
      <c r="Q616" s="3" t="s">
        <v>1102</v>
      </c>
      <c r="T616" s="279" t="s">
        <v>2103</v>
      </c>
    </row>
    <row r="617">
      <c r="C617" s="115" t="s">
        <v>2104</v>
      </c>
      <c r="D617" s="204" t="s">
        <v>2105</v>
      </c>
      <c r="E617" s="33"/>
      <c r="F617" s="171">
        <v>0</v>
      </c>
      <c r="G617" s="38">
        <v>600</v>
      </c>
      <c r="H617" s="33"/>
      <c r="I617" s="33"/>
      <c r="J617" s="34"/>
      <c r="K617" s="45"/>
      <c r="L617" s="33"/>
      <c r="M617" s="33" t="s">
        <v>345</v>
      </c>
      <c r="N617" s="89">
        <f t="shared" si="17"/>
        <v>0</v>
      </c>
      <c r="O617" s="3" t="s">
        <v>966</v>
      </c>
      <c r="P617" s="256" t="s">
        <v>1099</v>
      </c>
      <c r="Q617" s="3" t="s">
        <v>1102</v>
      </c>
      <c r="T617" s="279" t="s">
        <v>2106</v>
      </c>
    </row>
    <row r="618" ht="31.5">
      <c r="C618" s="115" t="s">
        <v>2107</v>
      </c>
      <c r="D618" s="204" t="s">
        <v>2108</v>
      </c>
      <c r="E618" s="33"/>
      <c r="F618" s="171">
        <v>0</v>
      </c>
      <c r="G618" s="38">
        <v>400</v>
      </c>
      <c r="H618" s="33"/>
      <c r="I618" s="33"/>
      <c r="J618" s="34"/>
      <c r="K618" s="45"/>
      <c r="L618" s="33"/>
      <c r="M618" s="33" t="s">
        <v>345</v>
      </c>
      <c r="N618" s="89">
        <f t="shared" si="17"/>
        <v>0</v>
      </c>
      <c r="O618" s="3" t="s">
        <v>1079</v>
      </c>
      <c r="P618" s="256" t="s">
        <v>1099</v>
      </c>
      <c r="Q618" s="3" t="s">
        <v>1102</v>
      </c>
      <c r="T618" s="279" t="s">
        <v>2109</v>
      </c>
    </row>
    <row r="619" ht="31.5">
      <c r="C619" s="115" t="s">
        <v>2110</v>
      </c>
      <c r="D619" s="204" t="s">
        <v>2111</v>
      </c>
      <c r="E619" s="33"/>
      <c r="F619" s="171">
        <v>1</v>
      </c>
      <c r="G619" s="38">
        <v>400</v>
      </c>
      <c r="H619" s="33"/>
      <c r="I619" s="33"/>
      <c r="J619" s="34"/>
      <c r="K619" s="45"/>
      <c r="L619" s="33"/>
      <c r="M619" s="33" t="s">
        <v>345</v>
      </c>
      <c r="N619" s="89">
        <f ref="N619:N676" t="shared" si="20">F619*G619</f>
        <v>400</v>
      </c>
      <c r="O619" s="3" t="s">
        <v>126</v>
      </c>
      <c r="P619" s="256" t="s">
        <v>1099</v>
      </c>
      <c r="Q619" s="3" t="s">
        <v>1102</v>
      </c>
      <c r="T619" s="279" t="s">
        <v>2112</v>
      </c>
    </row>
    <row r="620">
      <c r="C620" s="115" t="s">
        <v>2113</v>
      </c>
      <c r="D620" s="204" t="s">
        <v>2114</v>
      </c>
      <c r="E620" s="33"/>
      <c r="F620" s="171">
        <v>1</v>
      </c>
      <c r="G620" s="38">
        <v>250</v>
      </c>
      <c r="H620" s="33"/>
      <c r="I620" s="33"/>
      <c r="J620" s="34"/>
      <c r="K620" s="45"/>
      <c r="L620" s="33"/>
      <c r="M620" s="33" t="s">
        <v>345</v>
      </c>
      <c r="N620" s="89">
        <f t="shared" si="20"/>
        <v>250</v>
      </c>
      <c r="O620" s="3" t="s">
        <v>1079</v>
      </c>
      <c r="P620" s="256" t="s">
        <v>1099</v>
      </c>
      <c r="Q620" s="3" t="s">
        <v>1102</v>
      </c>
      <c r="T620" s="279" t="s">
        <v>2115</v>
      </c>
    </row>
    <row r="621">
      <c r="C621" s="115" t="s">
        <v>2116</v>
      </c>
      <c r="D621" s="204" t="s">
        <v>2117</v>
      </c>
      <c r="E621" s="33"/>
      <c r="F621" s="171">
        <v>1</v>
      </c>
      <c r="G621" s="38">
        <v>200</v>
      </c>
      <c r="H621" s="33"/>
      <c r="I621" s="33"/>
      <c r="J621" s="34"/>
      <c r="K621" s="45"/>
      <c r="L621" s="33"/>
      <c r="M621" s="33" t="s">
        <v>63</v>
      </c>
      <c r="N621" s="89">
        <f t="shared" si="20"/>
        <v>200</v>
      </c>
      <c r="O621" s="3" t="s">
        <v>136</v>
      </c>
      <c r="P621" s="256" t="s">
        <v>1099</v>
      </c>
      <c r="Q621" s="3" t="s">
        <v>1102</v>
      </c>
      <c r="T621" s="279" t="s">
        <v>2118</v>
      </c>
    </row>
    <row r="622">
      <c r="C622" s="115" t="s">
        <v>2119</v>
      </c>
      <c r="D622" s="204" t="s">
        <v>2120</v>
      </c>
      <c r="E622" s="33"/>
      <c r="F622" s="171">
        <v>1</v>
      </c>
      <c r="G622" s="38">
        <v>150</v>
      </c>
      <c r="H622" s="33"/>
      <c r="I622" s="33"/>
      <c r="J622" s="34"/>
      <c r="K622" s="45"/>
      <c r="L622" s="33"/>
      <c r="M622" s="33" t="s">
        <v>345</v>
      </c>
      <c r="N622" s="89">
        <f t="shared" si="20"/>
        <v>150</v>
      </c>
      <c r="O622" s="3" t="s">
        <v>1079</v>
      </c>
      <c r="P622" s="256" t="s">
        <v>1099</v>
      </c>
      <c r="Q622" s="3" t="s">
        <v>1102</v>
      </c>
      <c r="T622" s="279" t="s">
        <v>2121</v>
      </c>
    </row>
    <row r="623">
      <c r="C623" s="115" t="s">
        <v>2122</v>
      </c>
      <c r="D623" s="204" t="s">
        <v>2123</v>
      </c>
      <c r="E623" s="33"/>
      <c r="F623" s="171">
        <v>1</v>
      </c>
      <c r="G623" s="38">
        <v>400</v>
      </c>
      <c r="H623" s="33"/>
      <c r="I623" s="33"/>
      <c r="J623" s="34"/>
      <c r="K623" s="45"/>
      <c r="L623" s="33"/>
      <c r="M623" s="33" t="s">
        <v>63</v>
      </c>
      <c r="N623" s="89">
        <f t="shared" si="20"/>
        <v>400</v>
      </c>
      <c r="O623" s="3" t="s">
        <v>372</v>
      </c>
      <c r="P623" s="256" t="s">
        <v>1926</v>
      </c>
      <c r="Q623" s="3" t="s">
        <v>1102</v>
      </c>
      <c r="T623" s="279" t="s">
        <v>2124</v>
      </c>
    </row>
    <row r="624">
      <c r="C624" s="116" t="s">
        <v>2125</v>
      </c>
      <c r="D624" s="204" t="s">
        <v>2126</v>
      </c>
      <c r="E624" s="33"/>
      <c r="F624" s="171">
        <v>1</v>
      </c>
      <c r="G624" s="38">
        <v>350</v>
      </c>
      <c r="H624" s="33"/>
      <c r="I624" s="33"/>
      <c r="J624" s="34"/>
      <c r="K624" s="45"/>
      <c r="L624" s="33"/>
      <c r="M624" s="33" t="s">
        <v>63</v>
      </c>
      <c r="N624" s="89">
        <f t="shared" si="20"/>
        <v>350</v>
      </c>
      <c r="O624" s="3" t="s">
        <v>1611</v>
      </c>
      <c r="P624" s="256" t="s">
        <v>1926</v>
      </c>
      <c r="Q624" s="3" t="s">
        <v>1102</v>
      </c>
      <c r="T624" s="279" t="s">
        <v>2127</v>
      </c>
    </row>
    <row r="625">
      <c r="C625" s="115" t="s">
        <v>2128</v>
      </c>
      <c r="D625" s="204" t="s">
        <v>2129</v>
      </c>
      <c r="E625" s="33"/>
      <c r="F625" s="171">
        <v>1</v>
      </c>
      <c r="G625" s="38">
        <v>500</v>
      </c>
      <c r="H625" s="33"/>
      <c r="I625" s="33"/>
      <c r="J625" s="34"/>
      <c r="K625" s="45"/>
      <c r="L625" s="33"/>
      <c r="M625" s="33" t="s">
        <v>63</v>
      </c>
      <c r="N625" s="89">
        <f t="shared" si="20"/>
        <v>500</v>
      </c>
      <c r="O625" s="3" t="s">
        <v>372</v>
      </c>
      <c r="P625" s="256" t="s">
        <v>1926</v>
      </c>
      <c r="Q625" s="3" t="s">
        <v>1102</v>
      </c>
      <c r="T625" s="279" t="s">
        <v>2130</v>
      </c>
    </row>
    <row r="626">
      <c r="C626" s="115" t="s">
        <v>2131</v>
      </c>
      <c r="D626" s="272" t="s">
        <v>2132</v>
      </c>
      <c r="E626" s="33"/>
      <c r="F626" s="171">
        <v>0</v>
      </c>
      <c r="G626" s="38">
        <v>300</v>
      </c>
      <c r="H626" s="33"/>
      <c r="I626" s="33"/>
      <c r="J626" s="34"/>
      <c r="K626" s="45"/>
      <c r="L626" s="33"/>
      <c r="M626" s="33" t="s">
        <v>63</v>
      </c>
      <c r="N626" s="89">
        <f t="shared" si="20"/>
        <v>0</v>
      </c>
      <c r="O626" s="3" t="s">
        <v>1868</v>
      </c>
      <c r="P626" s="256" t="s">
        <v>1926</v>
      </c>
      <c r="Q626" s="3" t="s">
        <v>1102</v>
      </c>
      <c r="T626" s="279" t="s">
        <v>2133</v>
      </c>
    </row>
    <row r="627">
      <c r="C627" s="115" t="s">
        <v>2134</v>
      </c>
      <c r="D627" s="204" t="s">
        <v>2135</v>
      </c>
      <c r="E627" s="33"/>
      <c r="F627" s="171">
        <v>0</v>
      </c>
      <c r="G627" s="38">
        <v>350</v>
      </c>
      <c r="H627" s="33"/>
      <c r="I627" s="33"/>
      <c r="J627" s="34"/>
      <c r="K627" s="45"/>
      <c r="L627" s="33"/>
      <c r="M627" s="33" t="s">
        <v>63</v>
      </c>
      <c r="N627" s="89">
        <f t="shared" si="20"/>
        <v>0</v>
      </c>
      <c r="O627" s="3" t="s">
        <v>1611</v>
      </c>
      <c r="P627" s="256" t="s">
        <v>1926</v>
      </c>
      <c r="Q627" s="3" t="s">
        <v>1102</v>
      </c>
      <c r="T627" s="279" t="s">
        <v>2136</v>
      </c>
    </row>
    <row r="628">
      <c r="C628" s="115" t="s">
        <v>2137</v>
      </c>
      <c r="D628" s="204" t="s">
        <v>2138</v>
      </c>
      <c r="E628" s="33"/>
      <c r="F628" s="171">
        <v>1</v>
      </c>
      <c r="G628" s="38">
        <v>300</v>
      </c>
      <c r="H628" s="33"/>
      <c r="I628" s="33"/>
      <c r="J628" s="34"/>
      <c r="K628" s="45"/>
      <c r="L628" s="33"/>
      <c r="M628" s="33" t="s">
        <v>63</v>
      </c>
      <c r="N628" s="89">
        <f t="shared" si="20"/>
        <v>300</v>
      </c>
      <c r="O628" s="3" t="s">
        <v>1611</v>
      </c>
      <c r="P628" s="256" t="s">
        <v>1926</v>
      </c>
      <c r="Q628" s="3" t="s">
        <v>1102</v>
      </c>
      <c r="T628" s="279" t="s">
        <v>2139</v>
      </c>
    </row>
    <row r="629">
      <c r="C629" s="115" t="s">
        <v>2140</v>
      </c>
      <c r="D629" s="204" t="s">
        <v>2141</v>
      </c>
      <c r="E629" s="33"/>
      <c r="F629" s="171">
        <v>1</v>
      </c>
      <c r="G629" s="38">
        <v>200</v>
      </c>
      <c r="H629" s="33"/>
      <c r="I629" s="33"/>
      <c r="J629" s="34"/>
      <c r="K629" s="45"/>
      <c r="L629" s="33"/>
      <c r="M629" s="33" t="s">
        <v>63</v>
      </c>
      <c r="N629" s="89">
        <f t="shared" si="20"/>
        <v>200</v>
      </c>
      <c r="O629" s="3" t="s">
        <v>1868</v>
      </c>
      <c r="P629" s="256" t="s">
        <v>1926</v>
      </c>
      <c r="Q629" s="3" t="s">
        <v>1102</v>
      </c>
      <c r="T629" s="279" t="s">
        <v>2142</v>
      </c>
    </row>
    <row r="630">
      <c r="C630" s="115" t="s">
        <v>2143</v>
      </c>
      <c r="D630" s="204" t="s">
        <v>2144</v>
      </c>
      <c r="E630" s="33"/>
      <c r="F630" s="171">
        <v>0</v>
      </c>
      <c r="G630" s="38">
        <v>250</v>
      </c>
      <c r="H630" s="33"/>
      <c r="I630" s="33"/>
      <c r="J630" s="34"/>
      <c r="K630" s="45"/>
      <c r="L630" s="33"/>
      <c r="M630" s="33" t="s">
        <v>345</v>
      </c>
      <c r="N630" s="89">
        <f t="shared" si="20"/>
        <v>0</v>
      </c>
      <c r="O630" s="3" t="s">
        <v>1739</v>
      </c>
      <c r="P630" s="256" t="s">
        <v>1926</v>
      </c>
      <c r="Q630" s="3" t="s">
        <v>1102</v>
      </c>
      <c r="T630" s="279" t="s">
        <v>2145</v>
      </c>
    </row>
    <row r="631">
      <c r="C631" s="115" t="s">
        <v>2146</v>
      </c>
      <c r="D631" s="204" t="s">
        <v>2147</v>
      </c>
      <c r="E631" s="33"/>
      <c r="F631" s="171">
        <v>0</v>
      </c>
      <c r="G631" s="38">
        <v>250</v>
      </c>
      <c r="H631" s="33"/>
      <c r="I631" s="33"/>
      <c r="J631" s="34"/>
      <c r="K631" s="45"/>
      <c r="L631" s="33"/>
      <c r="M631" s="33" t="s">
        <v>63</v>
      </c>
      <c r="N631" s="89">
        <f t="shared" si="20"/>
        <v>0</v>
      </c>
      <c r="O631" s="3" t="s">
        <v>1147</v>
      </c>
      <c r="P631" s="256" t="s">
        <v>1926</v>
      </c>
      <c r="Q631" s="3" t="s">
        <v>1102</v>
      </c>
      <c r="T631" s="279" t="s">
        <v>2148</v>
      </c>
    </row>
    <row r="632">
      <c r="C632" s="115" t="s">
        <v>2149</v>
      </c>
      <c r="D632" s="204" t="s">
        <v>2150</v>
      </c>
      <c r="E632" s="33"/>
      <c r="F632" s="171">
        <v>2</v>
      </c>
      <c r="G632" s="38">
        <v>250</v>
      </c>
      <c r="H632" s="33"/>
      <c r="I632" s="33"/>
      <c r="J632" s="34"/>
      <c r="K632" s="45"/>
      <c r="L632" s="33"/>
      <c r="M632" s="33" t="s">
        <v>63</v>
      </c>
      <c r="N632" s="89">
        <f t="shared" si="20"/>
        <v>500</v>
      </c>
      <c r="O632" s="3" t="s">
        <v>1147</v>
      </c>
      <c r="P632" s="256" t="s">
        <v>1926</v>
      </c>
      <c r="Q632" s="3" t="s">
        <v>1102</v>
      </c>
      <c r="T632" s="279" t="s">
        <v>2151</v>
      </c>
    </row>
    <row r="633">
      <c r="C633" s="115" t="s">
        <v>2152</v>
      </c>
      <c r="D633" s="204" t="s">
        <v>2153</v>
      </c>
      <c r="E633" s="33"/>
      <c r="F633" s="171">
        <v>1</v>
      </c>
      <c r="G633" s="38">
        <v>250</v>
      </c>
      <c r="H633" s="33"/>
      <c r="I633" s="33"/>
      <c r="J633" s="34"/>
      <c r="K633" s="45"/>
      <c r="L633" s="33"/>
      <c r="M633" s="33" t="s">
        <v>63</v>
      </c>
      <c r="N633" s="89">
        <f t="shared" si="20"/>
        <v>250</v>
      </c>
      <c r="O633" s="3" t="s">
        <v>1147</v>
      </c>
      <c r="P633" s="256" t="s">
        <v>1926</v>
      </c>
      <c r="Q633" s="3" t="s">
        <v>1102</v>
      </c>
      <c r="T633" s="279" t="s">
        <v>2154</v>
      </c>
    </row>
    <row r="634">
      <c r="A634" s="163" t="s">
        <v>2155</v>
      </c>
      <c r="C634" s="120" t="s">
        <v>2156</v>
      </c>
      <c r="D634" s="204" t="s">
        <v>2157</v>
      </c>
      <c r="E634" s="33"/>
      <c r="F634" s="170">
        <v>0</v>
      </c>
      <c r="G634" s="121">
        <v>2200</v>
      </c>
      <c r="H634" s="33"/>
      <c r="I634" s="33"/>
      <c r="J634" s="34"/>
      <c r="K634" s="45"/>
      <c r="L634" s="33"/>
      <c r="M634" s="33" t="s">
        <v>1366</v>
      </c>
      <c r="N634" s="89">
        <f t="shared" si="20"/>
        <v>0</v>
      </c>
      <c r="O634" s="3" t="s">
        <v>1367</v>
      </c>
      <c r="P634" s="256" t="s">
        <v>1774</v>
      </c>
      <c r="Q634" s="3" t="s">
        <v>1102</v>
      </c>
      <c r="T634" s="278" t="s">
        <v>2158</v>
      </c>
    </row>
    <row r="635">
      <c r="C635" s="120" t="s">
        <v>2159</v>
      </c>
      <c r="D635" s="204" t="s">
        <v>2160</v>
      </c>
      <c r="E635" s="33"/>
      <c r="F635" s="170">
        <v>6</v>
      </c>
      <c r="G635" s="121">
        <v>3800</v>
      </c>
      <c r="H635" s="33"/>
      <c r="I635" s="33"/>
      <c r="J635" s="34"/>
      <c r="K635" s="45"/>
      <c r="L635" s="33"/>
      <c r="M635" s="33" t="s">
        <v>1366</v>
      </c>
      <c r="N635" s="89">
        <f t="shared" si="20"/>
        <v>22800</v>
      </c>
      <c r="O635" s="3" t="s">
        <v>1367</v>
      </c>
      <c r="P635" s="256" t="s">
        <v>1774</v>
      </c>
      <c r="Q635" s="3" t="s">
        <v>1102</v>
      </c>
      <c r="T635" s="278" t="s">
        <v>2161</v>
      </c>
    </row>
    <row r="636" ht="31.5">
      <c r="C636" s="120" t="s">
        <v>2162</v>
      </c>
      <c r="D636" s="204" t="s">
        <v>2163</v>
      </c>
      <c r="E636" s="33"/>
      <c r="F636" s="170">
        <v>0</v>
      </c>
      <c r="G636" s="121">
        <v>4200</v>
      </c>
      <c r="H636" s="33"/>
      <c r="I636" s="33"/>
      <c r="J636" s="34"/>
      <c r="K636" s="45"/>
      <c r="L636" s="33"/>
      <c r="M636" s="33" t="s">
        <v>1366</v>
      </c>
      <c r="N636" s="89">
        <f>F636*G636</f>
        <v>0</v>
      </c>
      <c r="O636" s="3" t="s">
        <v>1367</v>
      </c>
      <c r="P636" s="256" t="s">
        <v>1774</v>
      </c>
      <c r="Q636" s="3" t="s">
        <v>1102</v>
      </c>
      <c r="T636" s="278" t="s">
        <v>2164</v>
      </c>
    </row>
    <row r="637">
      <c r="C637" s="120" t="s">
        <v>2165</v>
      </c>
      <c r="D637" s="204" t="s">
        <v>2166</v>
      </c>
      <c r="E637" s="33"/>
      <c r="F637" s="170">
        <v>6</v>
      </c>
      <c r="G637" s="121">
        <v>2500</v>
      </c>
      <c r="H637" s="33"/>
      <c r="I637" s="33"/>
      <c r="J637" s="34"/>
      <c r="K637" s="45"/>
      <c r="L637" s="33"/>
      <c r="M637" s="33" t="s">
        <v>1366</v>
      </c>
      <c r="N637" s="89">
        <f t="shared" si="20"/>
        <v>15000</v>
      </c>
      <c r="O637" s="3" t="s">
        <v>1367</v>
      </c>
      <c r="P637" s="256" t="s">
        <v>1774</v>
      </c>
      <c r="Q637" s="3" t="s">
        <v>1102</v>
      </c>
      <c r="T637" s="278" t="s">
        <v>2167</v>
      </c>
    </row>
    <row r="638">
      <c r="C638" s="120" t="s">
        <v>2168</v>
      </c>
      <c r="D638" s="204" t="s">
        <v>2169</v>
      </c>
      <c r="E638" s="33"/>
      <c r="F638" s="170">
        <v>1</v>
      </c>
      <c r="G638" s="121">
        <v>2700</v>
      </c>
      <c r="H638" s="33"/>
      <c r="I638" s="33"/>
      <c r="J638" s="34"/>
      <c r="K638" s="45"/>
      <c r="L638" s="33"/>
      <c r="M638" s="33" t="s">
        <v>1366</v>
      </c>
      <c r="N638" s="89">
        <f t="shared" si="20"/>
        <v>2700</v>
      </c>
      <c r="O638" s="3" t="s">
        <v>1367</v>
      </c>
      <c r="P638" s="260" t="s">
        <v>2170</v>
      </c>
      <c r="Q638" s="3" t="s">
        <v>1102</v>
      </c>
      <c r="T638" s="278" t="s">
        <v>2171</v>
      </c>
    </row>
    <row r="639">
      <c r="C639" s="120" t="s">
        <v>2172</v>
      </c>
      <c r="D639" s="204" t="s">
        <v>2173</v>
      </c>
      <c r="E639" s="33"/>
      <c r="F639" s="170">
        <v>3</v>
      </c>
      <c r="G639" s="121">
        <v>2700</v>
      </c>
      <c r="H639" s="33"/>
      <c r="I639" s="33"/>
      <c r="J639" s="34"/>
      <c r="K639" s="45"/>
      <c r="L639" s="33"/>
      <c r="M639" s="33" t="s">
        <v>1366</v>
      </c>
      <c r="N639" s="89">
        <f>F639*G639</f>
        <v>8100</v>
      </c>
      <c r="O639" s="3" t="s">
        <v>1367</v>
      </c>
      <c r="P639" s="260" t="s">
        <v>2170</v>
      </c>
      <c r="Q639" s="3" t="s">
        <v>1102</v>
      </c>
      <c r="T639" s="278" t="s">
        <v>2174</v>
      </c>
    </row>
    <row r="640">
      <c r="C640" s="120" t="s">
        <v>2175</v>
      </c>
      <c r="D640" s="204" t="s">
        <v>2176</v>
      </c>
      <c r="E640" s="33"/>
      <c r="F640" s="170">
        <v>10</v>
      </c>
      <c r="G640" s="121">
        <v>1800</v>
      </c>
      <c r="H640" s="33"/>
      <c r="I640" s="33"/>
      <c r="J640" s="34"/>
      <c r="K640" s="45"/>
      <c r="L640" s="33"/>
      <c r="M640" s="33" t="s">
        <v>1366</v>
      </c>
      <c r="N640" s="89">
        <f>F640*G640</f>
        <v>18000</v>
      </c>
      <c r="O640" s="3" t="s">
        <v>1367</v>
      </c>
      <c r="P640" s="260" t="s">
        <v>2170</v>
      </c>
      <c r="Q640" s="3" t="s">
        <v>1102</v>
      </c>
      <c r="T640" s="278" t="s">
        <v>2177</v>
      </c>
    </row>
    <row r="641">
      <c r="C641" s="120" t="s">
        <v>2178</v>
      </c>
      <c r="D641" s="204" t="s">
        <v>2179</v>
      </c>
      <c r="E641" s="33"/>
      <c r="F641" s="170">
        <v>0</v>
      </c>
      <c r="G641" s="121">
        <v>3900</v>
      </c>
      <c r="H641" s="33"/>
      <c r="I641" s="33"/>
      <c r="J641" s="34"/>
      <c r="K641" s="45"/>
      <c r="L641" s="33"/>
      <c r="M641" s="33" t="s">
        <v>1366</v>
      </c>
      <c r="N641" s="89">
        <f t="shared" si="20"/>
        <v>0</v>
      </c>
      <c r="O641" s="3" t="s">
        <v>1367</v>
      </c>
      <c r="P641" s="256" t="s">
        <v>1774</v>
      </c>
      <c r="Q641" s="3" t="s">
        <v>1102</v>
      </c>
      <c r="T641" s="278" t="s">
        <v>2180</v>
      </c>
    </row>
    <row r="642">
      <c r="C642" s="120" t="s">
        <v>2181</v>
      </c>
      <c r="D642" s="204" t="s">
        <v>2182</v>
      </c>
      <c r="E642" s="33"/>
      <c r="F642" s="170">
        <v>9</v>
      </c>
      <c r="G642" s="121">
        <v>1100</v>
      </c>
      <c r="H642" s="33"/>
      <c r="I642" s="33"/>
      <c r="J642" s="34"/>
      <c r="K642" s="45"/>
      <c r="L642" s="33"/>
      <c r="M642" s="33" t="s">
        <v>1366</v>
      </c>
      <c r="N642" s="89">
        <f t="shared" si="20"/>
        <v>9900</v>
      </c>
      <c r="O642" s="3" t="s">
        <v>1367</v>
      </c>
      <c r="P642" s="256" t="s">
        <v>1774</v>
      </c>
      <c r="Q642" s="3" t="s">
        <v>1102</v>
      </c>
      <c r="T642" s="278" t="s">
        <v>2183</v>
      </c>
    </row>
    <row r="643">
      <c r="C643" s="120" t="s">
        <v>2184</v>
      </c>
      <c r="D643" s="204" t="s">
        <v>2185</v>
      </c>
      <c r="E643" s="33"/>
      <c r="F643" s="170">
        <v>0</v>
      </c>
      <c r="G643" s="121">
        <v>1500</v>
      </c>
      <c r="H643" s="33"/>
      <c r="I643" s="33"/>
      <c r="J643" s="34"/>
      <c r="K643" s="45"/>
      <c r="L643" s="33"/>
      <c r="M643" s="33" t="s">
        <v>1366</v>
      </c>
      <c r="N643" s="89">
        <f t="shared" si="20"/>
        <v>0</v>
      </c>
      <c r="O643" s="3" t="s">
        <v>1367</v>
      </c>
      <c r="P643" s="256" t="s">
        <v>1774</v>
      </c>
      <c r="Q643" s="3" t="s">
        <v>1102</v>
      </c>
      <c r="T643" s="278" t="s">
        <v>2186</v>
      </c>
    </row>
    <row r="644">
      <c r="C644" s="120" t="s">
        <v>2187</v>
      </c>
      <c r="D644" s="204" t="s">
        <v>2188</v>
      </c>
      <c r="E644" s="33"/>
      <c r="F644" s="170">
        <v>0</v>
      </c>
      <c r="G644" s="121">
        <v>1200</v>
      </c>
      <c r="H644" s="33"/>
      <c r="I644" s="33"/>
      <c r="J644" s="34"/>
      <c r="K644" s="45"/>
      <c r="L644" s="33"/>
      <c r="M644" s="33" t="s">
        <v>1366</v>
      </c>
      <c r="N644" s="89">
        <f t="shared" si="20"/>
        <v>0</v>
      </c>
      <c r="O644" s="3" t="s">
        <v>1367</v>
      </c>
      <c r="P644" s="260" t="s">
        <v>2170</v>
      </c>
      <c r="Q644" s="3" t="s">
        <v>1102</v>
      </c>
      <c r="T644" s="278" t="s">
        <v>2189</v>
      </c>
    </row>
    <row r="645">
      <c r="C645" s="120" t="s">
        <v>2190</v>
      </c>
      <c r="D645" s="204" t="s">
        <v>2191</v>
      </c>
      <c r="E645" s="33"/>
      <c r="F645" s="170">
        <v>8</v>
      </c>
      <c r="G645" s="121">
        <v>2800</v>
      </c>
      <c r="H645" s="33"/>
      <c r="I645" s="33"/>
      <c r="J645" s="34"/>
      <c r="K645" s="45"/>
      <c r="L645" s="33"/>
      <c r="M645" s="33" t="s">
        <v>1366</v>
      </c>
      <c r="N645" s="89">
        <f t="shared" si="20"/>
        <v>22400</v>
      </c>
      <c r="O645" s="3" t="s">
        <v>1367</v>
      </c>
      <c r="P645" s="260" t="s">
        <v>2170</v>
      </c>
      <c r="Q645" s="3" t="s">
        <v>1102</v>
      </c>
      <c r="T645" s="278" t="s">
        <v>2192</v>
      </c>
    </row>
    <row r="646">
      <c r="C646" s="120" t="s">
        <v>2193</v>
      </c>
      <c r="D646" s="204" t="s">
        <v>2194</v>
      </c>
      <c r="E646" s="33"/>
      <c r="F646" s="170">
        <v>4</v>
      </c>
      <c r="G646" s="121">
        <v>1400</v>
      </c>
      <c r="H646" s="33"/>
      <c r="I646" s="33"/>
      <c r="J646" s="34"/>
      <c r="K646" s="45"/>
      <c r="L646" s="33"/>
      <c r="M646" s="33" t="s">
        <v>1366</v>
      </c>
      <c r="N646" s="89">
        <f t="shared" si="20"/>
        <v>5600</v>
      </c>
      <c r="O646" s="3" t="s">
        <v>1367</v>
      </c>
      <c r="P646" s="256" t="s">
        <v>1774</v>
      </c>
      <c r="Q646" s="3" t="s">
        <v>1102</v>
      </c>
      <c r="T646" s="278" t="s">
        <v>2195</v>
      </c>
    </row>
    <row r="647">
      <c r="C647" s="120" t="s">
        <v>2196</v>
      </c>
      <c r="D647" s="204" t="s">
        <v>2197</v>
      </c>
      <c r="E647" s="33"/>
      <c r="F647" s="170">
        <v>0</v>
      </c>
      <c r="G647" s="121">
        <v>250</v>
      </c>
      <c r="H647" s="33"/>
      <c r="I647" s="33"/>
      <c r="J647" s="34"/>
      <c r="K647" s="45"/>
      <c r="L647" s="33"/>
      <c r="M647" s="33" t="s">
        <v>1366</v>
      </c>
      <c r="N647" s="89">
        <f t="shared" si="20"/>
        <v>0</v>
      </c>
      <c r="O647" s="3" t="s">
        <v>1367</v>
      </c>
      <c r="P647" s="260" t="s">
        <v>2170</v>
      </c>
      <c r="Q647" s="3" t="s">
        <v>1102</v>
      </c>
      <c r="T647" s="278" t="s">
        <v>2198</v>
      </c>
    </row>
    <row r="648">
      <c r="C648" s="120" t="s">
        <v>2199</v>
      </c>
      <c r="D648" s="204" t="s">
        <v>2200</v>
      </c>
      <c r="E648" s="33"/>
      <c r="F648" s="171">
        <v>1</v>
      </c>
      <c r="G648" s="121">
        <v>1000</v>
      </c>
      <c r="H648" s="33"/>
      <c r="I648" s="33"/>
      <c r="J648" s="34"/>
      <c r="K648" s="45"/>
      <c r="L648" s="33"/>
      <c r="M648" s="33" t="s">
        <v>63</v>
      </c>
      <c r="N648" s="89">
        <f t="shared" si="20"/>
        <v>1000</v>
      </c>
      <c r="O648" s="3" t="s">
        <v>1960</v>
      </c>
      <c r="P648" s="260" t="s">
        <v>2170</v>
      </c>
      <c r="Q648" s="3" t="s">
        <v>1102</v>
      </c>
      <c r="T648" s="279" t="s">
        <v>2201</v>
      </c>
    </row>
    <row r="649">
      <c r="C649" s="120" t="s">
        <v>2202</v>
      </c>
      <c r="D649" s="204" t="s">
        <v>2203</v>
      </c>
      <c r="E649" s="33"/>
      <c r="F649" s="171">
        <v>0</v>
      </c>
      <c r="G649" s="121">
        <v>1350</v>
      </c>
      <c r="H649" s="33"/>
      <c r="I649" s="33"/>
      <c r="J649" s="34"/>
      <c r="K649" s="45"/>
      <c r="L649" s="33"/>
      <c r="M649" s="33" t="s">
        <v>63</v>
      </c>
      <c r="N649" s="89">
        <f t="shared" si="20"/>
        <v>0</v>
      </c>
      <c r="O649" s="3" t="s">
        <v>1960</v>
      </c>
      <c r="P649" s="256" t="s">
        <v>1774</v>
      </c>
      <c r="Q649" s="3" t="s">
        <v>1102</v>
      </c>
      <c r="T649" s="279" t="s">
        <v>2204</v>
      </c>
    </row>
    <row r="650">
      <c r="C650" s="120" t="s">
        <v>2205</v>
      </c>
      <c r="D650" s="204" t="s">
        <v>2206</v>
      </c>
      <c r="E650" s="33"/>
      <c r="F650" s="171">
        <v>1</v>
      </c>
      <c r="G650" s="121">
        <v>800</v>
      </c>
      <c r="H650" s="33"/>
      <c r="I650" s="33"/>
      <c r="J650" s="34"/>
      <c r="K650" s="45"/>
      <c r="L650" s="33"/>
      <c r="M650" s="33" t="s">
        <v>63</v>
      </c>
      <c r="N650" s="89">
        <f t="shared" si="20"/>
        <v>800</v>
      </c>
      <c r="O650" s="3" t="s">
        <v>826</v>
      </c>
      <c r="P650" s="260" t="s">
        <v>2170</v>
      </c>
      <c r="Q650" s="3" t="s">
        <v>1102</v>
      </c>
      <c r="T650" s="279" t="s">
        <v>2207</v>
      </c>
    </row>
    <row r="651">
      <c r="C651" s="120" t="s">
        <v>2208</v>
      </c>
      <c r="D651" s="204" t="s">
        <v>2209</v>
      </c>
      <c r="E651" s="33"/>
      <c r="F651" s="171">
        <v>0</v>
      </c>
      <c r="G651" s="121">
        <v>650</v>
      </c>
      <c r="H651" s="33"/>
      <c r="I651" s="33"/>
      <c r="J651" s="34"/>
      <c r="K651" s="45"/>
      <c r="L651" s="33"/>
      <c r="M651" s="33" t="s">
        <v>63</v>
      </c>
      <c r="N651" s="89">
        <f t="shared" si="20"/>
        <v>0</v>
      </c>
      <c r="O651" s="3" t="s">
        <v>136</v>
      </c>
      <c r="P651" s="260" t="s">
        <v>2170</v>
      </c>
      <c r="Q651" s="3" t="s">
        <v>1102</v>
      </c>
      <c r="T651" s="279" t="s">
        <v>2210</v>
      </c>
    </row>
    <row r="652">
      <c r="C652" s="120" t="s">
        <v>2211</v>
      </c>
      <c r="D652" s="204" t="s">
        <v>2212</v>
      </c>
      <c r="E652" s="33"/>
      <c r="F652" s="171">
        <v>0</v>
      </c>
      <c r="G652" s="121">
        <v>500</v>
      </c>
      <c r="H652" s="33"/>
      <c r="I652" s="33"/>
      <c r="J652" s="34"/>
      <c r="K652" s="45"/>
      <c r="L652" s="33"/>
      <c r="M652" s="33" t="s">
        <v>63</v>
      </c>
      <c r="N652" s="89">
        <f t="shared" si="20"/>
        <v>0</v>
      </c>
      <c r="O652" s="3" t="s">
        <v>136</v>
      </c>
      <c r="P652" s="260" t="s">
        <v>2170</v>
      </c>
      <c r="Q652" s="3" t="s">
        <v>1102</v>
      </c>
      <c r="T652" s="279" t="s">
        <v>2213</v>
      </c>
    </row>
    <row r="653">
      <c r="C653" s="120" t="s">
        <v>2214</v>
      </c>
      <c r="D653" s="204" t="s">
        <v>2215</v>
      </c>
      <c r="E653" s="33"/>
      <c r="F653" s="171">
        <v>2</v>
      </c>
      <c r="G653" s="121">
        <v>1100</v>
      </c>
      <c r="H653" s="33"/>
      <c r="I653" s="33"/>
      <c r="J653" s="34"/>
      <c r="K653" s="45"/>
      <c r="L653" s="33"/>
      <c r="M653" s="33" t="s">
        <v>63</v>
      </c>
      <c r="N653" s="89">
        <f t="shared" si="20"/>
        <v>2200</v>
      </c>
      <c r="O653" s="3" t="s">
        <v>136</v>
      </c>
      <c r="P653" s="260" t="s">
        <v>2170</v>
      </c>
      <c r="Q653" s="3" t="s">
        <v>1102</v>
      </c>
      <c r="T653" s="279" t="s">
        <v>2216</v>
      </c>
    </row>
    <row r="654">
      <c r="C654" s="120" t="s">
        <v>2217</v>
      </c>
      <c r="D654" s="204" t="s">
        <v>2218</v>
      </c>
      <c r="E654" s="33"/>
      <c r="F654" s="171">
        <v>1</v>
      </c>
      <c r="G654" s="121">
        <v>900</v>
      </c>
      <c r="H654" s="33"/>
      <c r="I654" s="33"/>
      <c r="J654" s="34"/>
      <c r="K654" s="45"/>
      <c r="L654" s="33"/>
      <c r="M654" s="33" t="s">
        <v>63</v>
      </c>
      <c r="N654" s="89">
        <f>F654*G654</f>
        <v>900</v>
      </c>
      <c r="O654" s="3" t="s">
        <v>136</v>
      </c>
      <c r="P654" s="260" t="s">
        <v>2170</v>
      </c>
      <c r="Q654" s="3" t="s">
        <v>1102</v>
      </c>
      <c r="T654" s="279" t="s">
        <v>2219</v>
      </c>
    </row>
    <row r="655">
      <c r="C655" s="120" t="s">
        <v>2220</v>
      </c>
      <c r="D655" s="204" t="s">
        <v>2221</v>
      </c>
      <c r="E655" s="33"/>
      <c r="F655" s="171">
        <v>0</v>
      </c>
      <c r="G655" s="119">
        <v>1600</v>
      </c>
      <c r="H655" s="33"/>
      <c r="I655" s="33"/>
      <c r="J655" s="34"/>
      <c r="K655" s="45"/>
      <c r="L655" s="33"/>
      <c r="M655" s="33" t="s">
        <v>345</v>
      </c>
      <c r="N655" s="89">
        <f t="shared" si="20"/>
        <v>0</v>
      </c>
      <c r="O655" s="3" t="s">
        <v>966</v>
      </c>
      <c r="P655" s="260" t="s">
        <v>2170</v>
      </c>
      <c r="Q655" s="3" t="s">
        <v>1102</v>
      </c>
      <c r="T655" s="279" t="s">
        <v>2222</v>
      </c>
    </row>
    <row r="656">
      <c r="C656" s="120" t="s">
        <v>2223</v>
      </c>
      <c r="D656" s="204" t="s">
        <v>2224</v>
      </c>
      <c r="E656" s="33"/>
      <c r="F656" s="171">
        <v>0</v>
      </c>
      <c r="G656" s="121">
        <v>1100</v>
      </c>
      <c r="H656" s="33"/>
      <c r="I656" s="33"/>
      <c r="J656" s="34"/>
      <c r="K656" s="45"/>
      <c r="L656" s="33"/>
      <c r="M656" s="33" t="s">
        <v>345</v>
      </c>
      <c r="N656" s="89">
        <f t="shared" si="20"/>
        <v>0</v>
      </c>
      <c r="O656" s="3" t="s">
        <v>717</v>
      </c>
      <c r="P656" s="260" t="s">
        <v>2170</v>
      </c>
      <c r="Q656" s="3" t="s">
        <v>1102</v>
      </c>
      <c r="T656" s="279" t="s">
        <v>2225</v>
      </c>
    </row>
    <row r="657">
      <c r="C657" s="120" t="s">
        <v>2226</v>
      </c>
      <c r="D657" s="204" t="s">
        <v>2227</v>
      </c>
      <c r="E657" s="33"/>
      <c r="F657" s="171">
        <v>1</v>
      </c>
      <c r="G657" s="119">
        <v>1600</v>
      </c>
      <c r="H657" s="33"/>
      <c r="I657" s="33"/>
      <c r="J657" s="34"/>
      <c r="K657" s="45"/>
      <c r="L657" s="33"/>
      <c r="M657" s="33" t="s">
        <v>345</v>
      </c>
      <c r="N657" s="89">
        <f t="shared" si="20"/>
        <v>1600</v>
      </c>
      <c r="O657" s="3" t="s">
        <v>717</v>
      </c>
      <c r="P657" s="260" t="s">
        <v>2170</v>
      </c>
      <c r="Q657" s="3" t="s">
        <v>1102</v>
      </c>
      <c r="T657" s="279" t="s">
        <v>2228</v>
      </c>
    </row>
    <row r="658">
      <c r="C658" s="120" t="s">
        <v>2229</v>
      </c>
      <c r="D658" s="204" t="s">
        <v>2230</v>
      </c>
      <c r="E658" s="33"/>
      <c r="F658" s="171">
        <v>1</v>
      </c>
      <c r="G658" s="121">
        <v>650</v>
      </c>
      <c r="H658" s="33"/>
      <c r="I658" s="33"/>
      <c r="J658" s="34"/>
      <c r="K658" s="45"/>
      <c r="L658" s="33"/>
      <c r="M658" s="33" t="s">
        <v>63</v>
      </c>
      <c r="N658" s="89">
        <f t="shared" si="20"/>
        <v>650</v>
      </c>
      <c r="O658" s="3" t="s">
        <v>1611</v>
      </c>
      <c r="P658" s="260" t="s">
        <v>2170</v>
      </c>
      <c r="Q658" s="3" t="s">
        <v>1102</v>
      </c>
      <c r="T658" s="279" t="s">
        <v>2231</v>
      </c>
    </row>
    <row r="659">
      <c r="C659" s="120" t="s">
        <v>2232</v>
      </c>
      <c r="D659" s="204" t="s">
        <v>2233</v>
      </c>
      <c r="E659" s="33"/>
      <c r="F659" s="171">
        <v>0</v>
      </c>
      <c r="G659" s="121">
        <v>700</v>
      </c>
      <c r="H659" s="33"/>
      <c r="I659" s="33"/>
      <c r="J659" s="34"/>
      <c r="K659" s="45"/>
      <c r="L659" s="33"/>
      <c r="M659" s="33" t="s">
        <v>345</v>
      </c>
      <c r="N659" s="89">
        <f t="shared" si="20"/>
        <v>0</v>
      </c>
      <c r="O659" s="3" t="s">
        <v>1079</v>
      </c>
      <c r="P659" s="260" t="s">
        <v>2170</v>
      </c>
      <c r="Q659" s="3" t="s">
        <v>1102</v>
      </c>
      <c r="T659" s="279" t="s">
        <v>2234</v>
      </c>
    </row>
    <row r="660">
      <c r="C660" s="120" t="s">
        <v>2235</v>
      </c>
      <c r="D660" s="204" t="s">
        <v>2236</v>
      </c>
      <c r="E660" s="33"/>
      <c r="F660" s="171">
        <v>1</v>
      </c>
      <c r="G660" s="121">
        <v>700</v>
      </c>
      <c r="H660" s="33"/>
      <c r="I660" s="33"/>
      <c r="J660" s="34"/>
      <c r="K660" s="45"/>
      <c r="L660" s="33"/>
      <c r="M660" s="33" t="s">
        <v>345</v>
      </c>
      <c r="N660" s="89">
        <f t="shared" si="20"/>
        <v>700</v>
      </c>
      <c r="O660" s="3" t="s">
        <v>1079</v>
      </c>
      <c r="P660" s="260" t="s">
        <v>2170</v>
      </c>
      <c r="Q660" s="3" t="s">
        <v>1102</v>
      </c>
      <c r="T660" s="279" t="s">
        <v>2237</v>
      </c>
    </row>
    <row r="661">
      <c r="C661" s="120" t="s">
        <v>2238</v>
      </c>
      <c r="D661" s="204" t="s">
        <v>2239</v>
      </c>
      <c r="E661" s="33"/>
      <c r="F661" s="171">
        <v>0</v>
      </c>
      <c r="G661" s="121">
        <v>700</v>
      </c>
      <c r="H661" s="33"/>
      <c r="I661" s="33"/>
      <c r="J661" s="34"/>
      <c r="K661" s="45"/>
      <c r="L661" s="33"/>
      <c r="M661" s="33" t="s">
        <v>345</v>
      </c>
      <c r="N661" s="89">
        <f t="shared" si="20"/>
        <v>0</v>
      </c>
      <c r="O661" s="3" t="s">
        <v>1079</v>
      </c>
      <c r="P661" s="260" t="s">
        <v>2170</v>
      </c>
      <c r="Q661" s="3" t="s">
        <v>1102</v>
      </c>
      <c r="T661" s="279" t="s">
        <v>2240</v>
      </c>
    </row>
    <row r="662">
      <c r="C662" s="120" t="s">
        <v>2241</v>
      </c>
      <c r="D662" s="204" t="s">
        <v>2242</v>
      </c>
      <c r="E662" s="33"/>
      <c r="F662" s="171">
        <v>2</v>
      </c>
      <c r="G662" s="121">
        <v>250</v>
      </c>
      <c r="H662" s="33"/>
      <c r="I662" s="33"/>
      <c r="J662" s="34"/>
      <c r="K662" s="45"/>
      <c r="L662" s="33"/>
      <c r="M662" s="33" t="s">
        <v>345</v>
      </c>
      <c r="N662" s="89">
        <f t="shared" si="20"/>
        <v>500</v>
      </c>
      <c r="O662" s="3" t="s">
        <v>2243</v>
      </c>
      <c r="P662" s="260" t="s">
        <v>2170</v>
      </c>
      <c r="Q662" s="3" t="s">
        <v>1102</v>
      </c>
      <c r="T662" s="279" t="s">
        <v>2244</v>
      </c>
    </row>
    <row r="663" ht="31.5">
      <c r="C663" s="120" t="s">
        <v>2245</v>
      </c>
      <c r="D663" s="204" t="s">
        <v>2246</v>
      </c>
      <c r="E663" s="33"/>
      <c r="F663" s="171">
        <v>1</v>
      </c>
      <c r="G663" s="119">
        <v>3600</v>
      </c>
      <c r="H663" s="33"/>
      <c r="I663" s="33"/>
      <c r="J663" s="34"/>
      <c r="K663" s="45"/>
      <c r="L663" s="33"/>
      <c r="M663" s="33" t="s">
        <v>345</v>
      </c>
      <c r="N663" s="89">
        <f t="shared" si="20"/>
        <v>3600</v>
      </c>
      <c r="O663" s="3" t="s">
        <v>2243</v>
      </c>
      <c r="P663" s="260" t="s">
        <v>2170</v>
      </c>
      <c r="Q663" s="3" t="s">
        <v>1102</v>
      </c>
      <c r="T663" s="279" t="s">
        <v>2247</v>
      </c>
    </row>
    <row r="664">
      <c r="C664" s="120" t="s">
        <v>2248</v>
      </c>
      <c r="D664" s="204" t="s">
        <v>2249</v>
      </c>
      <c r="E664" s="33"/>
      <c r="F664" s="171">
        <v>1</v>
      </c>
      <c r="G664" s="121">
        <v>1000</v>
      </c>
      <c r="H664" s="33"/>
      <c r="I664" s="33"/>
      <c r="J664" s="34"/>
      <c r="K664" s="45"/>
      <c r="L664" s="33"/>
      <c r="M664" s="33" t="s">
        <v>63</v>
      </c>
      <c r="N664" s="89">
        <f t="shared" si="20"/>
        <v>1000</v>
      </c>
      <c r="O664" s="3" t="s">
        <v>2250</v>
      </c>
      <c r="P664" s="260" t="s">
        <v>2170</v>
      </c>
      <c r="Q664" s="3" t="s">
        <v>1102</v>
      </c>
      <c r="T664" s="279" t="s">
        <v>2251</v>
      </c>
    </row>
    <row r="665">
      <c r="C665" s="120" t="s">
        <v>2252</v>
      </c>
      <c r="D665" s="204" t="s">
        <v>2253</v>
      </c>
      <c r="E665" s="33"/>
      <c r="F665" s="171">
        <v>0</v>
      </c>
      <c r="G665" s="121">
        <v>1800</v>
      </c>
      <c r="H665" s="33"/>
      <c r="I665" s="33"/>
      <c r="J665" s="34"/>
      <c r="K665" s="45"/>
      <c r="L665" s="33"/>
      <c r="M665" s="33" t="s">
        <v>345</v>
      </c>
      <c r="N665" s="89">
        <f t="shared" si="20"/>
        <v>0</v>
      </c>
      <c r="O665" s="3" t="s">
        <v>1471</v>
      </c>
      <c r="P665" s="260" t="s">
        <v>2170</v>
      </c>
      <c r="Q665" s="3" t="s">
        <v>1102</v>
      </c>
      <c r="T665" s="279" t="s">
        <v>2254</v>
      </c>
    </row>
    <row r="666">
      <c r="C666" s="120" t="s">
        <v>2255</v>
      </c>
      <c r="D666" s="204" t="s">
        <v>2256</v>
      </c>
      <c r="E666" s="33"/>
      <c r="F666" s="171">
        <v>0</v>
      </c>
      <c r="G666" s="121">
        <v>2800</v>
      </c>
      <c r="H666" s="33"/>
      <c r="I666" s="33"/>
      <c r="J666" s="34"/>
      <c r="K666" s="45"/>
      <c r="L666" s="33"/>
      <c r="M666" s="33" t="s">
        <v>642</v>
      </c>
      <c r="N666" s="89">
        <f t="shared" si="20"/>
        <v>0</v>
      </c>
      <c r="O666" s="3" t="s">
        <v>2257</v>
      </c>
      <c r="P666" s="260" t="s">
        <v>2170</v>
      </c>
      <c r="Q666" s="3" t="s">
        <v>1102</v>
      </c>
      <c r="T666" s="279" t="s">
        <v>2258</v>
      </c>
    </row>
    <row r="667">
      <c r="C667" s="120" t="s">
        <v>2259</v>
      </c>
      <c r="D667" s="204" t="s">
        <v>2260</v>
      </c>
      <c r="E667" s="33"/>
      <c r="F667" s="171">
        <v>0</v>
      </c>
      <c r="G667" s="121">
        <v>1500</v>
      </c>
      <c r="H667" s="33"/>
      <c r="I667" s="33"/>
      <c r="J667" s="34"/>
      <c r="K667" s="45"/>
      <c r="L667" s="33"/>
      <c r="M667" s="33" t="s">
        <v>63</v>
      </c>
      <c r="N667" s="89">
        <f t="shared" si="20"/>
        <v>0</v>
      </c>
      <c r="O667" s="3" t="s">
        <v>1868</v>
      </c>
      <c r="P667" s="260" t="s">
        <v>2170</v>
      </c>
      <c r="Q667" s="3" t="s">
        <v>1102</v>
      </c>
      <c r="T667" s="279" t="s">
        <v>2261</v>
      </c>
    </row>
    <row r="668">
      <c r="C668" s="120" t="s">
        <v>2262</v>
      </c>
      <c r="D668" s="204" t="s">
        <v>2263</v>
      </c>
      <c r="E668" s="33"/>
      <c r="F668" s="171">
        <v>0</v>
      </c>
      <c r="G668" s="121">
        <v>1500</v>
      </c>
      <c r="H668" s="33"/>
      <c r="I668" s="33"/>
      <c r="J668" s="34"/>
      <c r="K668" s="45"/>
      <c r="L668" s="33"/>
      <c r="M668" s="33" t="s">
        <v>63</v>
      </c>
      <c r="N668" s="89">
        <f>F668*G668</f>
        <v>0</v>
      </c>
      <c r="O668" s="3" t="s">
        <v>1868</v>
      </c>
      <c r="P668" s="260" t="s">
        <v>2170</v>
      </c>
      <c r="Q668" s="3" t="s">
        <v>1102</v>
      </c>
      <c r="T668" s="279" t="s">
        <v>2264</v>
      </c>
    </row>
    <row r="669">
      <c r="A669" s="163" t="s">
        <v>2265</v>
      </c>
      <c r="C669" s="122" t="s">
        <v>2266</v>
      </c>
      <c r="D669" s="204" t="s">
        <v>2267</v>
      </c>
      <c r="E669" s="33"/>
      <c r="F669" s="171">
        <v>0</v>
      </c>
      <c r="G669" s="121">
        <v>350</v>
      </c>
      <c r="H669" s="33"/>
      <c r="I669" s="33"/>
      <c r="J669" s="34"/>
      <c r="K669" s="45"/>
      <c r="L669" s="33"/>
      <c r="M669" s="33" t="s">
        <v>63</v>
      </c>
      <c r="N669" s="89">
        <f t="shared" si="20"/>
        <v>0</v>
      </c>
      <c r="O669" s="3" t="s">
        <v>2268</v>
      </c>
      <c r="P669" s="260" t="s">
        <v>2265</v>
      </c>
      <c r="Q669" s="3" t="s">
        <v>1102</v>
      </c>
      <c r="T669" s="279" t="s">
        <v>2269</v>
      </c>
    </row>
    <row r="670">
      <c r="C670" s="122" t="s">
        <v>2270</v>
      </c>
      <c r="D670" s="204" t="s">
        <v>2271</v>
      </c>
      <c r="E670" s="33"/>
      <c r="F670" s="171">
        <v>0</v>
      </c>
      <c r="G670" s="121">
        <v>350</v>
      </c>
      <c r="H670" s="33"/>
      <c r="I670" s="33"/>
      <c r="J670" s="34"/>
      <c r="K670" s="45"/>
      <c r="L670" s="33"/>
      <c r="M670" s="33" t="s">
        <v>63</v>
      </c>
      <c r="N670" s="89">
        <f t="shared" si="20"/>
        <v>0</v>
      </c>
      <c r="O670" s="3" t="s">
        <v>2268</v>
      </c>
      <c r="P670" s="260" t="s">
        <v>2265</v>
      </c>
      <c r="Q670" s="3" t="s">
        <v>1102</v>
      </c>
      <c r="T670" s="279" t="s">
        <v>2272</v>
      </c>
    </row>
    <row r="671">
      <c r="C671" s="122" t="s">
        <v>2273</v>
      </c>
      <c r="D671" s="204" t="s">
        <v>2274</v>
      </c>
      <c r="E671" s="33"/>
      <c r="F671" s="171">
        <v>0</v>
      </c>
      <c r="G671" s="121">
        <v>350</v>
      </c>
      <c r="H671" s="33"/>
      <c r="I671" s="33"/>
      <c r="J671" s="34"/>
      <c r="K671" s="45"/>
      <c r="L671" s="33"/>
      <c r="M671" s="33" t="s">
        <v>63</v>
      </c>
      <c r="N671" s="89">
        <f t="shared" si="20"/>
        <v>0</v>
      </c>
      <c r="O671" s="3" t="s">
        <v>1960</v>
      </c>
      <c r="P671" s="260" t="s">
        <v>2265</v>
      </c>
      <c r="Q671" s="3" t="s">
        <v>1102</v>
      </c>
      <c r="T671" s="279"/>
    </row>
    <row r="672">
      <c r="C672" s="122" t="s">
        <v>2275</v>
      </c>
      <c r="D672" s="204" t="s">
        <v>2276</v>
      </c>
      <c r="E672" s="33"/>
      <c r="F672" s="171">
        <v>0</v>
      </c>
      <c r="G672" s="121">
        <v>500</v>
      </c>
      <c r="H672" s="33"/>
      <c r="I672" s="33"/>
      <c r="J672" s="34"/>
      <c r="K672" s="45"/>
      <c r="L672" s="33"/>
      <c r="M672" s="33" t="s">
        <v>63</v>
      </c>
      <c r="N672" s="89">
        <f>F672*G672</f>
        <v>0</v>
      </c>
      <c r="O672" s="3" t="s">
        <v>298</v>
      </c>
      <c r="P672" s="260" t="s">
        <v>2265</v>
      </c>
      <c r="Q672" s="3" t="s">
        <v>1102</v>
      </c>
      <c r="T672" s="279" t="s">
        <v>2277</v>
      </c>
    </row>
    <row r="673">
      <c r="C673" s="122" t="s">
        <v>2278</v>
      </c>
      <c r="D673" s="204" t="s">
        <v>2279</v>
      </c>
      <c r="E673" s="33"/>
      <c r="F673" s="171">
        <v>1</v>
      </c>
      <c r="G673" s="38">
        <v>450</v>
      </c>
      <c r="H673" s="33"/>
      <c r="I673" s="33"/>
      <c r="J673" s="34"/>
      <c r="K673" s="45"/>
      <c r="L673" s="33"/>
      <c r="M673" s="33" t="s">
        <v>63</v>
      </c>
      <c r="N673" s="89">
        <f t="shared" si="20"/>
        <v>450</v>
      </c>
      <c r="O673" s="3" t="s">
        <v>1611</v>
      </c>
      <c r="P673" s="260" t="s">
        <v>2265</v>
      </c>
      <c r="Q673" s="3" t="s">
        <v>1102</v>
      </c>
      <c r="T673" s="279" t="s">
        <v>2280</v>
      </c>
    </row>
    <row r="674">
      <c r="C674" s="122" t="s">
        <v>2281</v>
      </c>
      <c r="D674" s="204" t="s">
        <v>2282</v>
      </c>
      <c r="E674" s="33"/>
      <c r="F674" s="171">
        <v>1</v>
      </c>
      <c r="G674" s="38">
        <v>450</v>
      </c>
      <c r="H674" s="33"/>
      <c r="I674" s="33"/>
      <c r="J674" s="34"/>
      <c r="K674" s="45"/>
      <c r="L674" s="33"/>
      <c r="M674" s="33" t="s">
        <v>63</v>
      </c>
      <c r="N674" s="89">
        <f t="shared" si="20"/>
        <v>450</v>
      </c>
      <c r="O674" s="3" t="s">
        <v>1611</v>
      </c>
      <c r="P674" s="260" t="s">
        <v>2265</v>
      </c>
      <c r="Q674" s="3" t="s">
        <v>1102</v>
      </c>
      <c r="T674" s="279" t="s">
        <v>2283</v>
      </c>
    </row>
    <row r="675">
      <c r="C675" s="122" t="s">
        <v>2284</v>
      </c>
      <c r="D675" s="204" t="s">
        <v>2285</v>
      </c>
      <c r="E675" s="33"/>
      <c r="F675" s="171">
        <v>0</v>
      </c>
      <c r="G675" s="38">
        <v>450</v>
      </c>
      <c r="H675" s="33"/>
      <c r="I675" s="33"/>
      <c r="J675" s="34"/>
      <c r="K675" s="45"/>
      <c r="L675" s="33"/>
      <c r="M675" s="33" t="s">
        <v>63</v>
      </c>
      <c r="N675" s="89">
        <f t="shared" si="20"/>
        <v>0</v>
      </c>
      <c r="O675" s="3" t="s">
        <v>1611</v>
      </c>
      <c r="P675" s="260" t="s">
        <v>2265</v>
      </c>
      <c r="Q675" s="3" t="s">
        <v>1102</v>
      </c>
      <c r="T675" s="279" t="s">
        <v>2286</v>
      </c>
    </row>
    <row r="676">
      <c r="C676" s="122" t="s">
        <v>2287</v>
      </c>
      <c r="D676" s="204" t="s">
        <v>2288</v>
      </c>
      <c r="E676" s="33"/>
      <c r="F676" s="171">
        <v>1</v>
      </c>
      <c r="G676" s="38">
        <v>450</v>
      </c>
      <c r="H676" s="33"/>
      <c r="I676" s="33"/>
      <c r="J676" s="34"/>
      <c r="K676" s="45"/>
      <c r="L676" s="33"/>
      <c r="M676" s="33" t="s">
        <v>63</v>
      </c>
      <c r="N676" s="89">
        <f t="shared" si="20"/>
        <v>450</v>
      </c>
      <c r="O676" s="3" t="s">
        <v>1611</v>
      </c>
      <c r="P676" s="260" t="s">
        <v>2265</v>
      </c>
      <c r="Q676" s="3" t="s">
        <v>1102</v>
      </c>
      <c r="T676" s="279" t="s">
        <v>2289</v>
      </c>
    </row>
    <row r="677">
      <c r="C677" s="122" t="s">
        <v>2290</v>
      </c>
      <c r="D677" s="204" t="s">
        <v>2291</v>
      </c>
      <c r="E677" s="33"/>
      <c r="F677" s="171">
        <v>2</v>
      </c>
      <c r="G677" s="38">
        <v>450</v>
      </c>
      <c r="H677" s="33"/>
      <c r="I677" s="33"/>
      <c r="J677" s="34"/>
      <c r="K677" s="45"/>
      <c r="L677" s="33"/>
      <c r="M677" s="33" t="s">
        <v>63</v>
      </c>
      <c r="N677" s="89">
        <f ref="N677:N745" t="shared" si="21">F677*G677</f>
        <v>900</v>
      </c>
      <c r="O677" s="3" t="s">
        <v>1611</v>
      </c>
      <c r="P677" s="260" t="s">
        <v>2265</v>
      </c>
      <c r="Q677" s="3" t="s">
        <v>1102</v>
      </c>
      <c r="T677" s="279" t="s">
        <v>2292</v>
      </c>
    </row>
    <row r="678">
      <c r="C678" s="122" t="s">
        <v>2293</v>
      </c>
      <c r="D678" s="204" t="s">
        <v>2294</v>
      </c>
      <c r="E678" s="33"/>
      <c r="F678" s="171">
        <v>0</v>
      </c>
      <c r="G678" s="38">
        <v>450</v>
      </c>
      <c r="H678" s="33"/>
      <c r="I678" s="33"/>
      <c r="J678" s="34"/>
      <c r="K678" s="45"/>
      <c r="L678" s="33"/>
      <c r="M678" s="33" t="s">
        <v>63</v>
      </c>
      <c r="N678" s="89">
        <f t="shared" si="21"/>
        <v>0</v>
      </c>
      <c r="O678" s="3" t="s">
        <v>1611</v>
      </c>
      <c r="P678" s="260" t="s">
        <v>2265</v>
      </c>
      <c r="Q678" s="3" t="s">
        <v>1102</v>
      </c>
      <c r="T678" s="279" t="s">
        <v>2295</v>
      </c>
    </row>
    <row r="679">
      <c r="C679" s="122" t="s">
        <v>2296</v>
      </c>
      <c r="D679" s="204" t="s">
        <v>2297</v>
      </c>
      <c r="E679" s="33"/>
      <c r="F679" s="171">
        <v>1</v>
      </c>
      <c r="G679" s="38">
        <v>450</v>
      </c>
      <c r="H679" s="33"/>
      <c r="I679" s="33"/>
      <c r="J679" s="34"/>
      <c r="K679" s="45"/>
      <c r="L679" s="33"/>
      <c r="M679" s="33" t="s">
        <v>63</v>
      </c>
      <c r="N679" s="89">
        <f t="shared" si="21"/>
        <v>450</v>
      </c>
      <c r="O679" s="3" t="s">
        <v>1611</v>
      </c>
      <c r="P679" s="260" t="s">
        <v>2265</v>
      </c>
      <c r="Q679" s="3" t="s">
        <v>1102</v>
      </c>
      <c r="T679" s="279" t="s">
        <v>2298</v>
      </c>
    </row>
    <row r="680">
      <c r="C680" s="122" t="s">
        <v>2299</v>
      </c>
      <c r="D680" s="204" t="s">
        <v>2300</v>
      </c>
      <c r="E680" s="33"/>
      <c r="F680" s="171">
        <v>0</v>
      </c>
      <c r="G680" s="38">
        <v>500</v>
      </c>
      <c r="H680" s="33"/>
      <c r="I680" s="33"/>
      <c r="J680" s="34"/>
      <c r="K680" s="45"/>
      <c r="L680" s="33"/>
      <c r="M680" s="33" t="s">
        <v>63</v>
      </c>
      <c r="N680" s="89">
        <f t="shared" si="21"/>
        <v>0</v>
      </c>
      <c r="O680" s="3" t="s">
        <v>372</v>
      </c>
      <c r="P680" s="256" t="s">
        <v>1774</v>
      </c>
      <c r="Q680" s="3" t="s">
        <v>1102</v>
      </c>
      <c r="T680" s="279" t="s">
        <v>2301</v>
      </c>
    </row>
    <row r="681">
      <c r="C681" s="122" t="s">
        <v>2302</v>
      </c>
      <c r="D681" s="204" t="s">
        <v>2303</v>
      </c>
      <c r="E681" s="33"/>
      <c r="F681" s="171">
        <v>1</v>
      </c>
      <c r="G681" s="38">
        <v>350</v>
      </c>
      <c r="H681" s="33"/>
      <c r="I681" s="33"/>
      <c r="J681" s="34"/>
      <c r="K681" s="45"/>
      <c r="L681" s="33"/>
      <c r="M681" s="33" t="s">
        <v>345</v>
      </c>
      <c r="N681" s="89">
        <f t="shared" si="21"/>
        <v>350</v>
      </c>
      <c r="O681" s="3" t="s">
        <v>1079</v>
      </c>
      <c r="P681" s="260" t="s">
        <v>2265</v>
      </c>
      <c r="Q681" s="3" t="s">
        <v>1102</v>
      </c>
      <c r="T681" s="279" t="s">
        <v>2304</v>
      </c>
    </row>
    <row r="682">
      <c r="C682" s="122" t="s">
        <v>2305</v>
      </c>
      <c r="D682" s="204" t="s">
        <v>2306</v>
      </c>
      <c r="E682" s="33"/>
      <c r="F682" s="171">
        <v>1</v>
      </c>
      <c r="G682" s="38">
        <v>400</v>
      </c>
      <c r="H682" s="33"/>
      <c r="I682" s="33"/>
      <c r="J682" s="34"/>
      <c r="K682" s="45"/>
      <c r="L682" s="33"/>
      <c r="M682" s="33" t="s">
        <v>345</v>
      </c>
      <c r="N682" s="89">
        <f t="shared" si="21"/>
        <v>400</v>
      </c>
      <c r="O682" s="3" t="s">
        <v>1130</v>
      </c>
      <c r="P682" s="260" t="s">
        <v>2265</v>
      </c>
      <c r="Q682" s="3" t="s">
        <v>1102</v>
      </c>
      <c r="T682" s="279" t="s">
        <v>2307</v>
      </c>
    </row>
    <row r="683">
      <c r="C683" s="122" t="s">
        <v>2308</v>
      </c>
      <c r="D683" s="204" t="s">
        <v>2309</v>
      </c>
      <c r="E683" s="33"/>
      <c r="F683" s="171">
        <v>2</v>
      </c>
      <c r="G683" s="38">
        <v>400</v>
      </c>
      <c r="H683" s="33"/>
      <c r="I683" s="33"/>
      <c r="J683" s="34"/>
      <c r="K683" s="45"/>
      <c r="L683" s="33"/>
      <c r="M683" s="33" t="s">
        <v>345</v>
      </c>
      <c r="N683" s="89">
        <f t="shared" si="21"/>
        <v>800</v>
      </c>
      <c r="O683" s="3" t="s">
        <v>1130</v>
      </c>
      <c r="P683" s="260" t="s">
        <v>2265</v>
      </c>
      <c r="Q683" s="3" t="s">
        <v>1102</v>
      </c>
      <c r="T683" s="279" t="s">
        <v>2310</v>
      </c>
    </row>
    <row r="684">
      <c r="C684" s="122" t="s">
        <v>2311</v>
      </c>
      <c r="D684" s="204" t="s">
        <v>2312</v>
      </c>
      <c r="E684" s="33"/>
      <c r="F684" s="171">
        <v>2</v>
      </c>
      <c r="G684" s="38">
        <v>400</v>
      </c>
      <c r="H684" s="33"/>
      <c r="I684" s="33"/>
      <c r="J684" s="34"/>
      <c r="K684" s="45"/>
      <c r="L684" s="33"/>
      <c r="M684" s="33" t="s">
        <v>345</v>
      </c>
      <c r="N684" s="89">
        <f t="shared" si="21"/>
        <v>800</v>
      </c>
      <c r="O684" s="3" t="s">
        <v>1130</v>
      </c>
      <c r="P684" s="260" t="s">
        <v>2265</v>
      </c>
      <c r="Q684" s="3" t="s">
        <v>1102</v>
      </c>
      <c r="T684" s="279" t="s">
        <v>2313</v>
      </c>
    </row>
    <row r="685">
      <c r="C685" s="123" t="s">
        <v>2314</v>
      </c>
      <c r="D685" s="204" t="s">
        <v>2315</v>
      </c>
      <c r="E685" s="33"/>
      <c r="F685" s="171">
        <v>1</v>
      </c>
      <c r="G685" s="38">
        <v>850</v>
      </c>
      <c r="H685" s="33"/>
      <c r="I685" s="33"/>
      <c r="J685" s="34"/>
      <c r="K685" s="45"/>
      <c r="L685" s="33"/>
      <c r="M685" s="33" t="s">
        <v>642</v>
      </c>
      <c r="N685" s="89">
        <f t="shared" si="21"/>
        <v>850</v>
      </c>
      <c r="O685" s="3" t="s">
        <v>1623</v>
      </c>
      <c r="P685" s="260" t="s">
        <v>2265</v>
      </c>
      <c r="Q685" s="3" t="s">
        <v>1102</v>
      </c>
      <c r="T685" s="279" t="s">
        <v>2316</v>
      </c>
    </row>
    <row r="686">
      <c r="C686" s="123" t="s">
        <v>2317</v>
      </c>
      <c r="D686" s="204" t="s">
        <v>2318</v>
      </c>
      <c r="E686" s="33"/>
      <c r="F686" s="171">
        <v>0</v>
      </c>
      <c r="G686" s="38">
        <v>850</v>
      </c>
      <c r="H686" s="33"/>
      <c r="I686" s="33"/>
      <c r="J686" s="34"/>
      <c r="K686" s="45"/>
      <c r="L686" s="33"/>
      <c r="M686" s="33" t="s">
        <v>642</v>
      </c>
      <c r="N686" s="89">
        <f t="shared" si="21"/>
        <v>0</v>
      </c>
      <c r="O686" s="3" t="s">
        <v>1623</v>
      </c>
      <c r="P686" s="260" t="s">
        <v>2265</v>
      </c>
      <c r="Q686" s="3" t="s">
        <v>1102</v>
      </c>
      <c r="T686" s="279" t="s">
        <v>2319</v>
      </c>
    </row>
    <row r="687">
      <c r="C687" s="123" t="s">
        <v>2320</v>
      </c>
      <c r="D687" s="204" t="s">
        <v>2321</v>
      </c>
      <c r="E687" s="33"/>
      <c r="F687" s="171">
        <v>0</v>
      </c>
      <c r="G687" s="38">
        <v>500</v>
      </c>
      <c r="H687" s="33"/>
      <c r="I687" s="33"/>
      <c r="J687" s="34"/>
      <c r="K687" s="45"/>
      <c r="L687" s="33"/>
      <c r="M687" s="33" t="s">
        <v>63</v>
      </c>
      <c r="N687" s="89">
        <f t="shared" si="21"/>
        <v>0</v>
      </c>
      <c r="O687" s="3" t="s">
        <v>703</v>
      </c>
      <c r="P687" s="260" t="s">
        <v>2265</v>
      </c>
      <c r="Q687" s="3" t="s">
        <v>1102</v>
      </c>
      <c r="T687" s="279" t="s">
        <v>2322</v>
      </c>
    </row>
    <row r="688">
      <c r="C688" s="122" t="s">
        <v>2323</v>
      </c>
      <c r="D688" s="204" t="s">
        <v>2324</v>
      </c>
      <c r="E688" s="33"/>
      <c r="F688" s="171">
        <v>1</v>
      </c>
      <c r="G688" s="38">
        <v>500</v>
      </c>
      <c r="H688" s="33"/>
      <c r="I688" s="33"/>
      <c r="J688" s="34"/>
      <c r="K688" s="45"/>
      <c r="L688" s="33"/>
      <c r="M688" s="33" t="s">
        <v>642</v>
      </c>
      <c r="N688" s="89">
        <f t="shared" si="21"/>
        <v>500</v>
      </c>
      <c r="O688" s="3" t="s">
        <v>2043</v>
      </c>
      <c r="P688" s="260" t="s">
        <v>2265</v>
      </c>
      <c r="Q688" s="3" t="s">
        <v>1102</v>
      </c>
      <c r="T688" s="279" t="s">
        <v>2325</v>
      </c>
    </row>
    <row r="689">
      <c r="C689" s="122" t="s">
        <v>2326</v>
      </c>
      <c r="D689" s="204" t="s">
        <v>2327</v>
      </c>
      <c r="E689" s="33"/>
      <c r="F689" s="171">
        <v>2</v>
      </c>
      <c r="G689" s="38">
        <v>500</v>
      </c>
      <c r="H689" s="33"/>
      <c r="I689" s="33"/>
      <c r="J689" s="34"/>
      <c r="K689" s="45"/>
      <c r="L689" s="33"/>
      <c r="M689" s="33" t="s">
        <v>642</v>
      </c>
      <c r="N689" s="89">
        <f t="shared" si="21"/>
        <v>1000</v>
      </c>
      <c r="O689" s="3" t="s">
        <v>2043</v>
      </c>
      <c r="P689" s="260" t="s">
        <v>2265</v>
      </c>
      <c r="Q689" s="3" t="s">
        <v>1102</v>
      </c>
      <c r="T689" s="279" t="s">
        <v>2328</v>
      </c>
    </row>
    <row r="690">
      <c r="C690" s="122" t="s">
        <v>2329</v>
      </c>
      <c r="D690" s="204" t="s">
        <v>2330</v>
      </c>
      <c r="E690" s="33"/>
      <c r="F690" s="171">
        <v>2</v>
      </c>
      <c r="G690" s="38">
        <v>850</v>
      </c>
      <c r="H690" s="33"/>
      <c r="I690" s="33"/>
      <c r="J690" s="34"/>
      <c r="K690" s="45"/>
      <c r="L690" s="33"/>
      <c r="M690" s="33" t="s">
        <v>642</v>
      </c>
      <c r="N690" s="89">
        <f t="shared" si="21"/>
        <v>1700</v>
      </c>
      <c r="O690" s="3" t="s">
        <v>2043</v>
      </c>
      <c r="P690" s="260" t="s">
        <v>2265</v>
      </c>
      <c r="Q690" s="3" t="s">
        <v>1102</v>
      </c>
      <c r="T690" s="279" t="s">
        <v>2331</v>
      </c>
    </row>
    <row r="691">
      <c r="C691" s="122" t="s">
        <v>2332</v>
      </c>
      <c r="D691" s="204" t="s">
        <v>2333</v>
      </c>
      <c r="E691" s="33"/>
      <c r="F691" s="171">
        <v>0</v>
      </c>
      <c r="G691" s="38">
        <v>450</v>
      </c>
      <c r="H691" s="33"/>
      <c r="I691" s="33"/>
      <c r="J691" s="34"/>
      <c r="K691" s="45"/>
      <c r="L691" s="33"/>
      <c r="M691" s="33" t="s">
        <v>345</v>
      </c>
      <c r="N691" s="89">
        <f t="shared" si="21"/>
        <v>0</v>
      </c>
      <c r="O691" s="3" t="s">
        <v>1739</v>
      </c>
      <c r="P691" s="260" t="s">
        <v>2265</v>
      </c>
      <c r="Q691" s="3" t="s">
        <v>1102</v>
      </c>
      <c r="T691" s="279" t="s">
        <v>2334</v>
      </c>
    </row>
    <row r="692">
      <c r="C692" s="122" t="s">
        <v>2335</v>
      </c>
      <c r="D692" s="204" t="s">
        <v>2336</v>
      </c>
      <c r="E692" s="33"/>
      <c r="F692" s="171">
        <v>0</v>
      </c>
      <c r="G692" s="38">
        <v>450</v>
      </c>
      <c r="H692" s="33"/>
      <c r="I692" s="33"/>
      <c r="J692" s="34"/>
      <c r="K692" s="45"/>
      <c r="L692" s="33"/>
      <c r="M692" s="33" t="s">
        <v>345</v>
      </c>
      <c r="N692" s="89">
        <f t="shared" si="21"/>
        <v>0</v>
      </c>
      <c r="O692" s="3" t="s">
        <v>1739</v>
      </c>
      <c r="P692" s="260" t="s">
        <v>2265</v>
      </c>
      <c r="Q692" s="3" t="s">
        <v>1102</v>
      </c>
      <c r="T692" s="279" t="s">
        <v>2337</v>
      </c>
    </row>
    <row r="693">
      <c r="C693" s="122" t="s">
        <v>2338</v>
      </c>
      <c r="D693" s="204" t="s">
        <v>2339</v>
      </c>
      <c r="E693" s="33"/>
      <c r="F693" s="171">
        <v>0</v>
      </c>
      <c r="G693" s="38">
        <v>450</v>
      </c>
      <c r="H693" s="33"/>
      <c r="I693" s="33"/>
      <c r="J693" s="34"/>
      <c r="K693" s="45"/>
      <c r="L693" s="33"/>
      <c r="M693" s="33" t="s">
        <v>345</v>
      </c>
      <c r="N693" s="89">
        <f t="shared" si="21"/>
        <v>0</v>
      </c>
      <c r="O693" s="3" t="s">
        <v>1739</v>
      </c>
      <c r="P693" s="260" t="s">
        <v>2265</v>
      </c>
      <c r="Q693" s="3" t="s">
        <v>1102</v>
      </c>
      <c r="T693" s="279" t="s">
        <v>2340</v>
      </c>
    </row>
    <row r="694">
      <c r="C694" s="122" t="s">
        <v>2341</v>
      </c>
      <c r="D694" s="204" t="s">
        <v>2342</v>
      </c>
      <c r="E694" s="33"/>
      <c r="F694" s="171">
        <v>5</v>
      </c>
      <c r="G694" s="38">
        <v>350</v>
      </c>
      <c r="H694" s="33"/>
      <c r="I694" s="33"/>
      <c r="J694" s="34"/>
      <c r="K694" s="45"/>
      <c r="L694" s="33"/>
      <c r="M694" s="33" t="s">
        <v>63</v>
      </c>
      <c r="N694" s="89">
        <f>F694*G694</f>
        <v>1750</v>
      </c>
      <c r="O694" s="3" t="s">
        <v>1868</v>
      </c>
      <c r="P694" s="260" t="s">
        <v>2265</v>
      </c>
      <c r="Q694" s="3" t="s">
        <v>1102</v>
      </c>
      <c r="T694" s="279" t="s">
        <v>2343</v>
      </c>
    </row>
    <row r="695">
      <c r="C695" s="122" t="s">
        <v>2344</v>
      </c>
      <c r="D695" s="204" t="s">
        <v>2345</v>
      </c>
      <c r="E695" s="33"/>
      <c r="F695" s="170">
        <v>0</v>
      </c>
      <c r="G695" s="38">
        <v>400</v>
      </c>
      <c r="H695" s="33"/>
      <c r="I695" s="33"/>
      <c r="J695" s="34"/>
      <c r="K695" s="45"/>
      <c r="L695" s="33"/>
      <c r="M695" s="33" t="s">
        <v>63</v>
      </c>
      <c r="N695" s="89">
        <f t="shared" si="21"/>
        <v>0</v>
      </c>
      <c r="O695" s="3" t="s">
        <v>1868</v>
      </c>
      <c r="P695" s="260" t="s">
        <v>2265</v>
      </c>
      <c r="Q695" s="3" t="s">
        <v>1102</v>
      </c>
      <c r="T695" s="279" t="s">
        <v>2346</v>
      </c>
    </row>
    <row r="696">
      <c r="C696" s="122" t="s">
        <v>2347</v>
      </c>
      <c r="D696" s="204" t="s">
        <v>2348</v>
      </c>
      <c r="E696" s="33"/>
      <c r="F696" s="171">
        <v>4</v>
      </c>
      <c r="G696" s="37">
        <v>400</v>
      </c>
      <c r="H696" s="33"/>
      <c r="I696" s="33"/>
      <c r="J696" s="34"/>
      <c r="K696" s="45"/>
      <c r="L696" s="33"/>
      <c r="M696" s="33" t="s">
        <v>63</v>
      </c>
      <c r="N696" s="89">
        <f t="shared" si="21"/>
        <v>1600</v>
      </c>
      <c r="O696" s="3" t="s">
        <v>1868</v>
      </c>
      <c r="P696" s="260" t="s">
        <v>2265</v>
      </c>
      <c r="Q696" s="3" t="s">
        <v>1102</v>
      </c>
      <c r="T696" s="279" t="s">
        <v>2349</v>
      </c>
    </row>
    <row r="697">
      <c r="C697" s="122" t="s">
        <v>2350</v>
      </c>
      <c r="D697" s="204" t="s">
        <v>2351</v>
      </c>
      <c r="E697" s="33"/>
      <c r="F697" s="171">
        <v>2</v>
      </c>
      <c r="G697" s="37">
        <v>300</v>
      </c>
      <c r="H697" s="33"/>
      <c r="I697" s="33"/>
      <c r="J697" s="34"/>
      <c r="K697" s="45"/>
      <c r="L697" s="33"/>
      <c r="M697" s="33" t="s">
        <v>63</v>
      </c>
      <c r="N697" s="89">
        <f>F697*G697</f>
        <v>600</v>
      </c>
      <c r="O697" s="3" t="s">
        <v>1868</v>
      </c>
      <c r="P697" s="260" t="s">
        <v>2265</v>
      </c>
      <c r="Q697" s="3" t="s">
        <v>1102</v>
      </c>
      <c r="T697" s="279" t="s">
        <v>2352</v>
      </c>
    </row>
    <row r="698">
      <c r="C698" s="122" t="s">
        <v>2353</v>
      </c>
      <c r="D698" s="204" t="s">
        <v>2354</v>
      </c>
      <c r="E698" s="33"/>
      <c r="F698" s="171">
        <v>1</v>
      </c>
      <c r="G698" s="37">
        <v>350</v>
      </c>
      <c r="H698" s="33"/>
      <c r="I698" s="33"/>
      <c r="J698" s="34"/>
      <c r="K698" s="45"/>
      <c r="L698" s="33"/>
      <c r="M698" s="33" t="s">
        <v>63</v>
      </c>
      <c r="N698" s="89">
        <f t="shared" si="21"/>
        <v>350</v>
      </c>
      <c r="O698" s="3" t="s">
        <v>1868</v>
      </c>
      <c r="P698" s="260" t="s">
        <v>2265</v>
      </c>
      <c r="Q698" s="3" t="s">
        <v>1102</v>
      </c>
      <c r="T698" s="279" t="s">
        <v>2355</v>
      </c>
    </row>
    <row r="699">
      <c r="C699" s="122" t="s">
        <v>2356</v>
      </c>
      <c r="D699" s="204" t="s">
        <v>2357</v>
      </c>
      <c r="E699" s="33"/>
      <c r="F699" s="171">
        <v>2</v>
      </c>
      <c r="G699" s="37">
        <v>350</v>
      </c>
      <c r="H699" s="33"/>
      <c r="I699" s="33"/>
      <c r="J699" s="34"/>
      <c r="K699" s="45"/>
      <c r="L699" s="33"/>
      <c r="M699" s="33" t="s">
        <v>63</v>
      </c>
      <c r="N699" s="89">
        <f>F699*G699</f>
        <v>700</v>
      </c>
      <c r="O699" s="3" t="s">
        <v>1147</v>
      </c>
      <c r="P699" s="260" t="s">
        <v>2265</v>
      </c>
      <c r="Q699" s="3" t="s">
        <v>1102</v>
      </c>
      <c r="T699" s="279" t="s">
        <v>2358</v>
      </c>
    </row>
    <row r="700">
      <c r="C700" s="122" t="s">
        <v>2359</v>
      </c>
      <c r="D700" s="204" t="s">
        <v>2360</v>
      </c>
      <c r="E700" s="33"/>
      <c r="F700" s="170">
        <v>2</v>
      </c>
      <c r="G700" s="40">
        <v>250</v>
      </c>
      <c r="H700" s="33"/>
      <c r="I700" s="33"/>
      <c r="J700" s="34"/>
      <c r="K700" s="45"/>
      <c r="L700" s="33"/>
      <c r="M700" s="33" t="s">
        <v>63</v>
      </c>
      <c r="N700" s="89">
        <f t="shared" si="21"/>
        <v>500</v>
      </c>
      <c r="O700" s="3" t="s">
        <v>1147</v>
      </c>
      <c r="P700" s="260" t="s">
        <v>2265</v>
      </c>
      <c r="Q700" s="3" t="s">
        <v>1102</v>
      </c>
      <c r="T700" s="279" t="s">
        <v>2361</v>
      </c>
    </row>
    <row r="701">
      <c r="C701" s="122" t="s">
        <v>2362</v>
      </c>
      <c r="D701" s="204" t="s">
        <v>2363</v>
      </c>
      <c r="E701" s="33"/>
      <c r="F701" s="170">
        <v>5</v>
      </c>
      <c r="G701" s="40">
        <v>350</v>
      </c>
      <c r="H701" s="33"/>
      <c r="I701" s="33"/>
      <c r="J701" s="34"/>
      <c r="K701" s="45"/>
      <c r="L701" s="33"/>
      <c r="M701" s="33" t="s">
        <v>63</v>
      </c>
      <c r="N701" s="89">
        <f t="shared" si="21"/>
        <v>1750</v>
      </c>
      <c r="O701" s="3" t="s">
        <v>1147</v>
      </c>
      <c r="P701" s="260" t="s">
        <v>2265</v>
      </c>
      <c r="Q701" s="3" t="s">
        <v>1102</v>
      </c>
      <c r="T701" s="279" t="s">
        <v>2364</v>
      </c>
    </row>
    <row r="702">
      <c r="C702" s="122" t="s">
        <v>2365</v>
      </c>
      <c r="D702" s="204" t="s">
        <v>2366</v>
      </c>
      <c r="E702" s="33"/>
      <c r="F702" s="170">
        <v>16</v>
      </c>
      <c r="G702" s="40">
        <v>450</v>
      </c>
      <c r="H702" s="33"/>
      <c r="I702" s="33"/>
      <c r="J702" s="34"/>
      <c r="K702" s="45"/>
      <c r="L702" s="33"/>
      <c r="M702" s="33" t="s">
        <v>63</v>
      </c>
      <c r="N702" s="89">
        <f t="shared" si="21"/>
        <v>7200</v>
      </c>
      <c r="O702" s="3" t="s">
        <v>1147</v>
      </c>
      <c r="P702" s="260" t="s">
        <v>2265</v>
      </c>
      <c r="Q702" s="3" t="s">
        <v>1102</v>
      </c>
      <c r="T702" s="279" t="s">
        <v>2367</v>
      </c>
    </row>
    <row r="703">
      <c r="C703" s="122" t="s">
        <v>2368</v>
      </c>
      <c r="D703" s="207" t="s">
        <v>2369</v>
      </c>
      <c r="E703" s="316"/>
      <c r="F703" s="173">
        <v>5</v>
      </c>
      <c r="G703" s="242">
        <v>400</v>
      </c>
      <c r="H703" s="33"/>
      <c r="I703" s="33"/>
      <c r="J703" s="34"/>
      <c r="K703" s="45"/>
      <c r="L703" s="33"/>
      <c r="M703" s="33" t="s">
        <v>63</v>
      </c>
      <c r="N703" s="89">
        <f>F703*G703</f>
        <v>2000</v>
      </c>
      <c r="O703" s="3" t="s">
        <v>1147</v>
      </c>
      <c r="P703" s="260" t="s">
        <v>2265</v>
      </c>
      <c r="Q703" s="3" t="s">
        <v>1102</v>
      </c>
      <c r="T703" s="279" t="s">
        <v>2370</v>
      </c>
    </row>
    <row r="704">
      <c r="C704" s="122" t="s">
        <v>2371</v>
      </c>
      <c r="D704" s="204" t="s">
        <v>2372</v>
      </c>
      <c r="E704" s="33"/>
      <c r="F704" s="170">
        <v>0</v>
      </c>
      <c r="G704" s="40">
        <v>400</v>
      </c>
      <c r="H704" s="33"/>
      <c r="I704" s="33"/>
      <c r="J704" s="34"/>
      <c r="K704" s="45"/>
      <c r="L704" s="33"/>
      <c r="M704" s="33" t="s">
        <v>63</v>
      </c>
      <c r="N704" s="89">
        <f t="shared" si="21"/>
        <v>0</v>
      </c>
      <c r="O704" s="3" t="s">
        <v>1147</v>
      </c>
      <c r="P704" s="260" t="s">
        <v>2265</v>
      </c>
      <c r="Q704" s="3" t="s">
        <v>1102</v>
      </c>
      <c r="T704" s="279" t="s">
        <v>2373</v>
      </c>
    </row>
    <row r="705">
      <c r="A705" s="163" t="s">
        <v>2374</v>
      </c>
      <c r="C705" s="124" t="s">
        <v>2375</v>
      </c>
      <c r="D705" s="204" t="s">
        <v>2376</v>
      </c>
      <c r="E705" s="33"/>
      <c r="F705" s="171">
        <v>0</v>
      </c>
      <c r="G705" s="40">
        <v>1700</v>
      </c>
      <c r="H705" s="33"/>
      <c r="I705" s="33"/>
      <c r="J705" s="34"/>
      <c r="K705" s="45"/>
      <c r="L705" s="33"/>
      <c r="M705" s="33" t="s">
        <v>1366</v>
      </c>
      <c r="N705" s="89">
        <f t="shared" si="21"/>
        <v>0</v>
      </c>
      <c r="O705" s="3" t="s">
        <v>1367</v>
      </c>
      <c r="P705" s="256" t="s">
        <v>1774</v>
      </c>
      <c r="Q705" s="3" t="s">
        <v>1102</v>
      </c>
      <c r="T705" s="279" t="s">
        <v>2377</v>
      </c>
    </row>
    <row r="706">
      <c r="C706" s="124" t="s">
        <v>2378</v>
      </c>
      <c r="D706" s="204" t="s">
        <v>2379</v>
      </c>
      <c r="E706" s="33"/>
      <c r="F706" s="171">
        <v>11</v>
      </c>
      <c r="G706" s="40">
        <v>1300</v>
      </c>
      <c r="H706" s="33"/>
      <c r="I706" s="33"/>
      <c r="J706" s="34"/>
      <c r="K706" s="45"/>
      <c r="L706" s="33"/>
      <c r="M706" s="33" t="s">
        <v>1366</v>
      </c>
      <c r="N706" s="89">
        <f>F706*G706</f>
        <v>14300</v>
      </c>
      <c r="O706" s="3" t="s">
        <v>1367</v>
      </c>
      <c r="P706" s="256" t="s">
        <v>1774</v>
      </c>
      <c r="Q706" s="3" t="s">
        <v>1102</v>
      </c>
      <c r="T706" s="279" t="s">
        <v>2380</v>
      </c>
    </row>
    <row r="707">
      <c r="C707" s="124" t="s">
        <v>2381</v>
      </c>
      <c r="D707" s="204" t="s">
        <v>2382</v>
      </c>
      <c r="E707" s="33"/>
      <c r="F707" s="171">
        <v>0</v>
      </c>
      <c r="G707" s="40">
        <v>600</v>
      </c>
      <c r="H707" s="33"/>
      <c r="I707" s="33"/>
      <c r="J707" s="34"/>
      <c r="K707" s="45"/>
      <c r="L707" s="33"/>
      <c r="M707" s="33" t="s">
        <v>63</v>
      </c>
      <c r="N707" s="89">
        <f>F707*G707</f>
        <v>0</v>
      </c>
      <c r="O707" s="3" t="s">
        <v>1960</v>
      </c>
      <c r="P707" s="260" t="s">
        <v>2374</v>
      </c>
      <c r="Q707" s="3" t="s">
        <v>1102</v>
      </c>
      <c r="T707" s="279"/>
    </row>
    <row r="708">
      <c r="C708" s="125" t="s">
        <v>2383</v>
      </c>
      <c r="D708" s="204" t="s">
        <v>2384</v>
      </c>
      <c r="E708" s="33"/>
      <c r="F708" s="171">
        <v>0</v>
      </c>
      <c r="G708" s="38">
        <v>550</v>
      </c>
      <c r="H708" s="33"/>
      <c r="I708" s="33"/>
      <c r="J708" s="34"/>
      <c r="K708" s="45"/>
      <c r="L708" s="33"/>
      <c r="M708" s="33" t="s">
        <v>63</v>
      </c>
      <c r="N708" s="89">
        <f t="shared" si="21"/>
        <v>0</v>
      </c>
      <c r="O708" s="3" t="s">
        <v>1960</v>
      </c>
      <c r="P708" s="260" t="s">
        <v>2374</v>
      </c>
      <c r="Q708" s="3" t="s">
        <v>1102</v>
      </c>
      <c r="T708" s="279" t="s">
        <v>2385</v>
      </c>
    </row>
    <row r="709">
      <c r="C709" s="125" t="s">
        <v>2386</v>
      </c>
      <c r="D709" s="204" t="s">
        <v>2387</v>
      </c>
      <c r="E709" s="33"/>
      <c r="F709" s="171">
        <v>0</v>
      </c>
      <c r="G709" s="38">
        <v>1000</v>
      </c>
      <c r="H709" s="33"/>
      <c r="I709" s="33"/>
      <c r="J709" s="34"/>
      <c r="K709" s="45"/>
      <c r="L709" s="33"/>
      <c r="M709" s="33" t="s">
        <v>63</v>
      </c>
      <c r="N709" s="89">
        <f t="shared" si="21"/>
        <v>0</v>
      </c>
      <c r="O709" s="3" t="s">
        <v>1611</v>
      </c>
      <c r="P709" s="260" t="s">
        <v>2374</v>
      </c>
      <c r="Q709" s="3" t="s">
        <v>1102</v>
      </c>
      <c r="T709" s="279" t="s">
        <v>2388</v>
      </c>
    </row>
    <row r="710">
      <c r="C710" s="125" t="s">
        <v>2389</v>
      </c>
      <c r="D710" s="204" t="s">
        <v>2390</v>
      </c>
      <c r="E710" s="33"/>
      <c r="F710" s="171">
        <v>0</v>
      </c>
      <c r="G710" s="38">
        <v>1000</v>
      </c>
      <c r="H710" s="33"/>
      <c r="I710" s="33"/>
      <c r="J710" s="34"/>
      <c r="K710" s="45"/>
      <c r="L710" s="33"/>
      <c r="M710" s="33" t="s">
        <v>63</v>
      </c>
      <c r="N710" s="89">
        <f t="shared" si="21"/>
        <v>0</v>
      </c>
      <c r="O710" s="3" t="s">
        <v>1611</v>
      </c>
      <c r="P710" s="260" t="s">
        <v>2374</v>
      </c>
      <c r="Q710" s="3" t="s">
        <v>1102</v>
      </c>
      <c r="T710" s="279" t="s">
        <v>2391</v>
      </c>
    </row>
    <row r="711">
      <c r="C711" s="124" t="s">
        <v>2392</v>
      </c>
      <c r="D711" s="204" t="s">
        <v>2393</v>
      </c>
      <c r="E711" s="33"/>
      <c r="F711" s="171">
        <v>1</v>
      </c>
      <c r="G711" s="38">
        <v>1250</v>
      </c>
      <c r="H711" s="33"/>
      <c r="I711" s="33"/>
      <c r="J711" s="34"/>
      <c r="K711" s="45"/>
      <c r="L711" s="33"/>
      <c r="M711" s="33" t="s">
        <v>63</v>
      </c>
      <c r="N711" s="89">
        <f t="shared" si="21"/>
        <v>1250</v>
      </c>
      <c r="O711" s="3" t="s">
        <v>1195</v>
      </c>
      <c r="P711" s="260" t="s">
        <v>2374</v>
      </c>
      <c r="Q711" s="3" t="s">
        <v>1102</v>
      </c>
      <c r="T711" s="279" t="s">
        <v>2394</v>
      </c>
    </row>
    <row r="712">
      <c r="C712" s="125" t="s">
        <v>2395</v>
      </c>
      <c r="D712" s="204" t="s">
        <v>2396</v>
      </c>
      <c r="E712" s="33"/>
      <c r="F712" s="171">
        <v>10</v>
      </c>
      <c r="G712" s="38">
        <v>600</v>
      </c>
      <c r="H712" s="33"/>
      <c r="I712" s="33"/>
      <c r="J712" s="34"/>
      <c r="K712" s="45"/>
      <c r="L712" s="33"/>
      <c r="M712" s="33" t="s">
        <v>63</v>
      </c>
      <c r="N712" s="89">
        <f>F712*G712</f>
        <v>6000</v>
      </c>
      <c r="O712" s="3" t="s">
        <v>1868</v>
      </c>
      <c r="P712" s="260" t="s">
        <v>2374</v>
      </c>
      <c r="Q712" s="3" t="s">
        <v>1102</v>
      </c>
      <c r="T712" s="279" t="s">
        <v>2397</v>
      </c>
    </row>
    <row r="713">
      <c r="C713" s="125" t="s">
        <v>2398</v>
      </c>
      <c r="D713" s="204" t="s">
        <v>2399</v>
      </c>
      <c r="E713" s="33"/>
      <c r="F713" s="171">
        <v>10</v>
      </c>
      <c r="G713" s="38">
        <v>600</v>
      </c>
      <c r="H713" s="33"/>
      <c r="I713" s="33"/>
      <c r="J713" s="34"/>
      <c r="K713" s="45"/>
      <c r="L713" s="33"/>
      <c r="M713" s="33" t="s">
        <v>63</v>
      </c>
      <c r="N713" s="89">
        <f>F713*G713</f>
        <v>6000</v>
      </c>
      <c r="O713" s="3" t="s">
        <v>1868</v>
      </c>
      <c r="P713" s="260" t="s">
        <v>2374</v>
      </c>
      <c r="Q713" s="3" t="s">
        <v>1102</v>
      </c>
      <c r="T713" s="279" t="s">
        <v>2400</v>
      </c>
    </row>
    <row r="714">
      <c r="C714" s="125" t="s">
        <v>2401</v>
      </c>
      <c r="D714" s="204" t="s">
        <v>2402</v>
      </c>
      <c r="E714" s="33"/>
      <c r="F714" s="171">
        <v>1</v>
      </c>
      <c r="G714" s="38">
        <v>2500</v>
      </c>
      <c r="H714" s="33"/>
      <c r="I714" s="33"/>
      <c r="J714" s="34"/>
      <c r="K714" s="45"/>
      <c r="L714" s="33"/>
      <c r="M714" s="33" t="s">
        <v>642</v>
      </c>
      <c r="N714" s="89">
        <f t="shared" si="21"/>
        <v>2500</v>
      </c>
      <c r="O714" s="3" t="s">
        <v>2043</v>
      </c>
      <c r="P714" s="260" t="s">
        <v>2374</v>
      </c>
      <c r="Q714" s="3" t="s">
        <v>1102</v>
      </c>
      <c r="T714" s="279" t="s">
        <v>2403</v>
      </c>
    </row>
    <row r="715">
      <c r="C715" s="125" t="s">
        <v>2404</v>
      </c>
      <c r="D715" s="204" t="s">
        <v>2405</v>
      </c>
      <c r="E715" s="33"/>
      <c r="F715" s="171">
        <v>1</v>
      </c>
      <c r="G715" s="38">
        <v>650</v>
      </c>
      <c r="H715" s="33"/>
      <c r="I715" s="33"/>
      <c r="J715" s="34"/>
      <c r="K715" s="45"/>
      <c r="L715" s="33"/>
      <c r="M715" s="33" t="s">
        <v>63</v>
      </c>
      <c r="N715" s="89">
        <f t="shared" si="21"/>
        <v>650</v>
      </c>
      <c r="O715" s="3" t="s">
        <v>372</v>
      </c>
      <c r="P715" s="260" t="s">
        <v>2374</v>
      </c>
      <c r="Q715" s="3" t="s">
        <v>1102</v>
      </c>
      <c r="T715" s="279" t="s">
        <v>2406</v>
      </c>
    </row>
    <row r="716">
      <c r="C716" s="124" t="s">
        <v>2407</v>
      </c>
      <c r="D716" s="204" t="s">
        <v>2408</v>
      </c>
      <c r="E716" s="33"/>
      <c r="F716" s="171">
        <v>16</v>
      </c>
      <c r="G716" s="38">
        <v>550</v>
      </c>
      <c r="H716" s="33"/>
      <c r="I716" s="33"/>
      <c r="J716" s="34"/>
      <c r="K716" s="45"/>
      <c r="L716" s="33"/>
      <c r="M716" s="33" t="s">
        <v>63</v>
      </c>
      <c r="N716" s="89">
        <f>F716*G716</f>
        <v>8800</v>
      </c>
      <c r="O716" s="3" t="s">
        <v>1147</v>
      </c>
      <c r="P716" s="260" t="s">
        <v>2374</v>
      </c>
      <c r="Q716" s="3" t="s">
        <v>1102</v>
      </c>
      <c r="T716" s="279" t="s">
        <v>2409</v>
      </c>
    </row>
    <row r="717">
      <c r="C717" s="124" t="s">
        <v>2410</v>
      </c>
      <c r="D717" s="204" t="s">
        <v>2411</v>
      </c>
      <c r="E717" s="33"/>
      <c r="F717" s="170">
        <v>1</v>
      </c>
      <c r="G717" s="38">
        <v>550</v>
      </c>
      <c r="H717" s="33"/>
      <c r="I717" s="33"/>
      <c r="J717" s="34"/>
      <c r="K717" s="45"/>
      <c r="L717" s="33"/>
      <c r="M717" s="33" t="s">
        <v>63</v>
      </c>
      <c r="N717" s="89">
        <f t="shared" si="21"/>
        <v>550</v>
      </c>
      <c r="O717" s="3" t="s">
        <v>1147</v>
      </c>
      <c r="P717" s="260" t="s">
        <v>2374</v>
      </c>
      <c r="Q717" s="3" t="s">
        <v>1102</v>
      </c>
      <c r="T717" s="279" t="s">
        <v>2412</v>
      </c>
    </row>
    <row r="718">
      <c r="C718" s="124" t="s">
        <v>2413</v>
      </c>
      <c r="D718" s="204" t="s">
        <v>2414</v>
      </c>
      <c r="E718" s="33"/>
      <c r="F718" s="170">
        <v>4</v>
      </c>
      <c r="G718" s="38">
        <v>550</v>
      </c>
      <c r="H718" s="33"/>
      <c r="I718" s="33"/>
      <c r="J718" s="34"/>
      <c r="K718" s="45"/>
      <c r="L718" s="33"/>
      <c r="M718" s="33" t="s">
        <v>63</v>
      </c>
      <c r="N718" s="89">
        <f t="shared" si="21"/>
        <v>2200</v>
      </c>
      <c r="O718" s="3" t="s">
        <v>1147</v>
      </c>
      <c r="P718" s="260" t="s">
        <v>2374</v>
      </c>
      <c r="Q718" s="3" t="s">
        <v>1102</v>
      </c>
      <c r="T718" s="279" t="s">
        <v>2415</v>
      </c>
    </row>
    <row r="719">
      <c r="C719" s="124" t="s">
        <v>2416</v>
      </c>
      <c r="D719" s="204" t="s">
        <v>2417</v>
      </c>
      <c r="E719" s="33"/>
      <c r="F719" s="170">
        <v>8</v>
      </c>
      <c r="G719" s="38">
        <v>550</v>
      </c>
      <c r="H719" s="33"/>
      <c r="I719" s="33"/>
      <c r="J719" s="34"/>
      <c r="K719" s="45"/>
      <c r="L719" s="33"/>
      <c r="M719" s="33" t="s">
        <v>63</v>
      </c>
      <c r="N719" s="89">
        <f t="shared" si="21"/>
        <v>4400</v>
      </c>
      <c r="O719" s="3" t="s">
        <v>1147</v>
      </c>
      <c r="P719" s="260" t="s">
        <v>2374</v>
      </c>
      <c r="Q719" s="3" t="s">
        <v>1102</v>
      </c>
      <c r="T719" s="279" t="s">
        <v>2418</v>
      </c>
    </row>
    <row r="720">
      <c r="C720" s="124" t="s">
        <v>2419</v>
      </c>
      <c r="D720" s="204" t="s">
        <v>2420</v>
      </c>
      <c r="E720" s="33"/>
      <c r="F720" s="170">
        <v>15</v>
      </c>
      <c r="G720" s="38">
        <v>500</v>
      </c>
      <c r="H720" s="33"/>
      <c r="I720" s="33"/>
      <c r="J720" s="34"/>
      <c r="K720" s="45"/>
      <c r="L720" s="33"/>
      <c r="M720" s="33" t="s">
        <v>63</v>
      </c>
      <c r="N720" s="89">
        <f t="shared" si="21"/>
        <v>7500</v>
      </c>
      <c r="O720" s="3" t="s">
        <v>1147</v>
      </c>
      <c r="P720" s="260" t="s">
        <v>2374</v>
      </c>
      <c r="Q720" s="3" t="s">
        <v>1102</v>
      </c>
      <c r="T720" s="279" t="s">
        <v>2421</v>
      </c>
    </row>
    <row r="721">
      <c r="C721" s="124" t="s">
        <v>2422</v>
      </c>
      <c r="D721" s="204" t="s">
        <v>2423</v>
      </c>
      <c r="E721" s="33"/>
      <c r="F721" s="170">
        <v>0</v>
      </c>
      <c r="G721" s="38">
        <v>600</v>
      </c>
      <c r="H721" s="33"/>
      <c r="I721" s="33"/>
      <c r="J721" s="34"/>
      <c r="K721" s="45"/>
      <c r="L721" s="33"/>
      <c r="M721" s="33" t="s">
        <v>63</v>
      </c>
      <c r="N721" s="89">
        <f t="shared" si="21"/>
        <v>0</v>
      </c>
      <c r="O721" s="3" t="s">
        <v>1147</v>
      </c>
      <c r="P721" s="260" t="s">
        <v>2374</v>
      </c>
      <c r="Q721" s="3" t="s">
        <v>1102</v>
      </c>
      <c r="T721" s="279" t="s">
        <v>2424</v>
      </c>
    </row>
    <row r="722">
      <c r="C722" s="124" t="s">
        <v>2425</v>
      </c>
      <c r="D722" s="204" t="s">
        <v>2426</v>
      </c>
      <c r="E722" s="33"/>
      <c r="F722" s="170">
        <v>0</v>
      </c>
      <c r="G722" s="38">
        <v>550</v>
      </c>
      <c r="H722" s="33"/>
      <c r="I722" s="33"/>
      <c r="J722" s="34"/>
      <c r="K722" s="45"/>
      <c r="L722" s="33"/>
      <c r="M722" s="33" t="s">
        <v>63</v>
      </c>
      <c r="N722" s="89">
        <f t="shared" si="21"/>
        <v>0</v>
      </c>
      <c r="O722" s="3" t="s">
        <v>2427</v>
      </c>
      <c r="P722" s="260" t="s">
        <v>2374</v>
      </c>
      <c r="Q722" s="3" t="s">
        <v>1102</v>
      </c>
      <c r="T722" s="279" t="s">
        <v>2428</v>
      </c>
    </row>
    <row r="723">
      <c r="A723" s="163" t="s">
        <v>2429</v>
      </c>
      <c r="C723" s="99" t="s">
        <v>2430</v>
      </c>
      <c r="D723" s="204" t="s">
        <v>2431</v>
      </c>
      <c r="E723" s="33"/>
      <c r="F723" s="171">
        <v>0</v>
      </c>
      <c r="G723" s="38">
        <v>3700</v>
      </c>
      <c r="H723" s="33"/>
      <c r="I723" s="33"/>
      <c r="J723" s="34"/>
      <c r="K723" s="45"/>
      <c r="L723" s="33"/>
      <c r="M723" s="33" t="s">
        <v>1366</v>
      </c>
      <c r="N723" s="89">
        <f t="shared" si="21"/>
        <v>0</v>
      </c>
      <c r="O723" s="3" t="s">
        <v>1367</v>
      </c>
      <c r="P723" s="256" t="s">
        <v>1774</v>
      </c>
      <c r="Q723" s="3" t="s">
        <v>1102</v>
      </c>
      <c r="T723" s="278" t="s">
        <v>2432</v>
      </c>
    </row>
    <row r="724">
      <c r="C724" s="99" t="s">
        <v>2433</v>
      </c>
      <c r="D724" s="204" t="s">
        <v>2434</v>
      </c>
      <c r="E724" s="33"/>
      <c r="F724" s="171">
        <v>6</v>
      </c>
      <c r="G724" s="38">
        <v>3700</v>
      </c>
      <c r="H724" s="33"/>
      <c r="I724" s="33"/>
      <c r="J724" s="34"/>
      <c r="K724" s="45"/>
      <c r="L724" s="33"/>
      <c r="M724" s="33" t="s">
        <v>1366</v>
      </c>
      <c r="N724" s="89">
        <f t="shared" si="21"/>
        <v>22200</v>
      </c>
      <c r="O724" s="3" t="s">
        <v>1367</v>
      </c>
      <c r="P724" s="256" t="s">
        <v>1774</v>
      </c>
      <c r="Q724" s="3" t="s">
        <v>1102</v>
      </c>
      <c r="T724" s="278" t="s">
        <v>2435</v>
      </c>
    </row>
    <row r="725">
      <c r="C725" s="99" t="s">
        <v>2436</v>
      </c>
      <c r="D725" s="204" t="s">
        <v>2437</v>
      </c>
      <c r="E725" s="33"/>
      <c r="F725" s="171">
        <v>9</v>
      </c>
      <c r="G725" s="38">
        <v>3700</v>
      </c>
      <c r="H725" s="33"/>
      <c r="I725" s="33"/>
      <c r="J725" s="34"/>
      <c r="K725" s="45"/>
      <c r="L725" s="33"/>
      <c r="M725" s="33" t="s">
        <v>1366</v>
      </c>
      <c r="N725" s="89">
        <f>F725*G725</f>
        <v>33300</v>
      </c>
      <c r="O725" s="3" t="s">
        <v>1367</v>
      </c>
      <c r="P725" s="256" t="s">
        <v>1774</v>
      </c>
      <c r="Q725" s="3" t="s">
        <v>1102</v>
      </c>
      <c r="T725" s="278" t="s">
        <v>2438</v>
      </c>
    </row>
    <row r="726">
      <c r="C726" s="99" t="s">
        <v>2439</v>
      </c>
      <c r="D726" s="204" t="s">
        <v>2440</v>
      </c>
      <c r="E726" s="33"/>
      <c r="F726" s="171">
        <v>2</v>
      </c>
      <c r="G726" s="38">
        <v>3700</v>
      </c>
      <c r="H726" s="33"/>
      <c r="I726" s="33"/>
      <c r="J726" s="34"/>
      <c r="K726" s="45"/>
      <c r="L726" s="33"/>
      <c r="M726" s="33" t="s">
        <v>1366</v>
      </c>
      <c r="N726" s="89">
        <f>F726*G726</f>
        <v>7400</v>
      </c>
      <c r="O726" s="3" t="s">
        <v>1367</v>
      </c>
      <c r="P726" s="256" t="s">
        <v>1774</v>
      </c>
      <c r="Q726" s="3" t="s">
        <v>1102</v>
      </c>
      <c r="T726" s="278" t="s">
        <v>2441</v>
      </c>
    </row>
    <row r="727">
      <c r="C727" s="99" t="s">
        <v>2442</v>
      </c>
      <c r="D727" s="204" t="s">
        <v>2443</v>
      </c>
      <c r="E727" s="33"/>
      <c r="F727" s="171">
        <v>11</v>
      </c>
      <c r="G727" s="38">
        <v>3700</v>
      </c>
      <c r="H727" s="33"/>
      <c r="I727" s="33"/>
      <c r="J727" s="34"/>
      <c r="K727" s="45"/>
      <c r="L727" s="33"/>
      <c r="M727" s="33" t="s">
        <v>1366</v>
      </c>
      <c r="N727" s="89">
        <f>F727*G727</f>
        <v>40700</v>
      </c>
      <c r="O727" s="3" t="s">
        <v>1367</v>
      </c>
      <c r="P727" s="256" t="s">
        <v>1774</v>
      </c>
      <c r="Q727" s="3" t="s">
        <v>1102</v>
      </c>
      <c r="T727" s="278" t="s">
        <v>2444</v>
      </c>
    </row>
    <row r="728">
      <c r="C728" s="99" t="s">
        <v>2445</v>
      </c>
      <c r="D728" s="204" t="s">
        <v>2446</v>
      </c>
      <c r="E728" s="33"/>
      <c r="F728" s="171">
        <v>1</v>
      </c>
      <c r="G728" s="38">
        <v>3700</v>
      </c>
      <c r="H728" s="33"/>
      <c r="I728" s="33"/>
      <c r="J728" s="34"/>
      <c r="K728" s="45"/>
      <c r="L728" s="33"/>
      <c r="M728" s="33" t="s">
        <v>1366</v>
      </c>
      <c r="N728" s="89">
        <f>F728*G728</f>
        <v>3700</v>
      </c>
      <c r="O728" s="3" t="s">
        <v>1367</v>
      </c>
      <c r="P728" s="256" t="s">
        <v>1774</v>
      </c>
      <c r="Q728" s="3" t="s">
        <v>1102</v>
      </c>
      <c r="T728" s="278" t="s">
        <v>2447</v>
      </c>
    </row>
    <row r="729">
      <c r="C729" s="99" t="s">
        <v>2448</v>
      </c>
      <c r="D729" s="204" t="s">
        <v>2449</v>
      </c>
      <c r="E729" s="33"/>
      <c r="F729" s="171">
        <v>3</v>
      </c>
      <c r="G729" s="38">
        <v>1500</v>
      </c>
      <c r="H729" s="33"/>
      <c r="I729" s="33"/>
      <c r="J729" s="34"/>
      <c r="K729" s="45"/>
      <c r="L729" s="33"/>
      <c r="M729" s="33" t="s">
        <v>1366</v>
      </c>
      <c r="N729" s="89">
        <f>F729*G729</f>
        <v>4500</v>
      </c>
      <c r="O729" s="3" t="s">
        <v>1367</v>
      </c>
      <c r="P729" s="256" t="s">
        <v>1774</v>
      </c>
      <c r="Q729" s="3" t="s">
        <v>1102</v>
      </c>
      <c r="T729" s="278" t="s">
        <v>2450</v>
      </c>
    </row>
    <row r="730">
      <c r="C730" s="99" t="s">
        <v>2451</v>
      </c>
      <c r="D730" s="204" t="s">
        <v>2452</v>
      </c>
      <c r="E730" s="33"/>
      <c r="F730" s="171">
        <v>2</v>
      </c>
      <c r="G730" s="38">
        <v>3700</v>
      </c>
      <c r="H730" s="33"/>
      <c r="I730" s="33"/>
      <c r="J730" s="34"/>
      <c r="K730" s="45"/>
      <c r="L730" s="33"/>
      <c r="M730" s="33" t="s">
        <v>1366</v>
      </c>
      <c r="N730" s="89">
        <f>F730*G730</f>
        <v>7400</v>
      </c>
      <c r="O730" s="3" t="s">
        <v>1367</v>
      </c>
      <c r="P730" s="256" t="s">
        <v>1774</v>
      </c>
      <c r="Q730" s="3" t="s">
        <v>1102</v>
      </c>
      <c r="T730" s="278" t="s">
        <v>2453</v>
      </c>
    </row>
    <row r="731">
      <c r="C731" s="125" t="s">
        <v>2454</v>
      </c>
      <c r="D731" s="204" t="s">
        <v>2455</v>
      </c>
      <c r="E731" s="33"/>
      <c r="F731" s="171">
        <v>2</v>
      </c>
      <c r="G731" s="38">
        <v>700</v>
      </c>
      <c r="H731" s="33"/>
      <c r="I731" s="33"/>
      <c r="J731" s="34"/>
      <c r="K731" s="45"/>
      <c r="L731" s="33"/>
      <c r="M731" s="33" t="s">
        <v>63</v>
      </c>
      <c r="N731" s="89">
        <f t="shared" si="21"/>
        <v>1400</v>
      </c>
      <c r="O731" s="3" t="s">
        <v>1611</v>
      </c>
      <c r="P731" s="260" t="s">
        <v>2456</v>
      </c>
      <c r="Q731" s="3" t="s">
        <v>1102</v>
      </c>
      <c r="T731" s="279" t="s">
        <v>2457</v>
      </c>
    </row>
    <row r="732">
      <c r="C732" s="124" t="s">
        <v>2458</v>
      </c>
      <c r="D732" s="204" t="s">
        <v>2459</v>
      </c>
      <c r="E732" s="33"/>
      <c r="F732" s="171">
        <v>1</v>
      </c>
      <c r="G732" s="35">
        <v>950</v>
      </c>
      <c r="H732" s="33"/>
      <c r="I732" s="33"/>
      <c r="J732" s="34"/>
      <c r="K732" s="45"/>
      <c r="L732" s="33"/>
      <c r="M732" s="33" t="s">
        <v>63</v>
      </c>
      <c r="N732" s="89">
        <f t="shared" si="21"/>
        <v>950</v>
      </c>
      <c r="O732" s="3" t="s">
        <v>372</v>
      </c>
      <c r="P732" s="260" t="s">
        <v>2456</v>
      </c>
      <c r="Q732" s="3" t="s">
        <v>1102</v>
      </c>
      <c r="T732" s="279" t="s">
        <v>2460</v>
      </c>
    </row>
    <row r="733" ht="31.5">
      <c r="C733" s="124" t="s">
        <v>2461</v>
      </c>
      <c r="D733" s="204" t="s">
        <v>2462</v>
      </c>
      <c r="E733" s="33"/>
      <c r="F733" s="171">
        <v>1</v>
      </c>
      <c r="G733" s="38">
        <v>650</v>
      </c>
      <c r="H733" s="33"/>
      <c r="I733" s="33"/>
      <c r="J733" s="34"/>
      <c r="K733" s="45"/>
      <c r="L733" s="33"/>
      <c r="M733" s="33" t="s">
        <v>63</v>
      </c>
      <c r="N733" s="89">
        <f>F733*G733</f>
        <v>650</v>
      </c>
      <c r="O733" s="3" t="s">
        <v>1868</v>
      </c>
      <c r="P733" s="260" t="s">
        <v>2456</v>
      </c>
      <c r="Q733" s="3" t="s">
        <v>1102</v>
      </c>
      <c r="T733" s="279" t="s">
        <v>2463</v>
      </c>
    </row>
    <row r="734">
      <c r="C734" s="124" t="s">
        <v>2464</v>
      </c>
      <c r="D734" s="204" t="s">
        <v>2465</v>
      </c>
      <c r="E734" s="33"/>
      <c r="F734" s="171">
        <v>2</v>
      </c>
      <c r="G734" s="38">
        <v>2900</v>
      </c>
      <c r="H734" s="33"/>
      <c r="I734" s="33"/>
      <c r="J734" s="34"/>
      <c r="K734" s="45"/>
      <c r="L734" s="33"/>
      <c r="M734" s="33" t="s">
        <v>63</v>
      </c>
      <c r="N734" s="89">
        <f>F734*G734</f>
        <v>5800</v>
      </c>
      <c r="O734" s="3" t="s">
        <v>1868</v>
      </c>
      <c r="P734" s="260" t="s">
        <v>1774</v>
      </c>
      <c r="Q734" s="3" t="s">
        <v>1102</v>
      </c>
      <c r="T734" s="279" t="s">
        <v>2466</v>
      </c>
    </row>
    <row r="735">
      <c r="C735" s="125" t="s">
        <v>2467</v>
      </c>
      <c r="D735" s="204" t="s">
        <v>2468</v>
      </c>
      <c r="E735" s="33"/>
      <c r="F735" s="170">
        <v>1</v>
      </c>
      <c r="G735" s="38">
        <v>450</v>
      </c>
      <c r="H735" s="33"/>
      <c r="I735" s="33"/>
      <c r="J735" s="34"/>
      <c r="K735" s="45"/>
      <c r="L735" s="33"/>
      <c r="M735" s="33" t="s">
        <v>63</v>
      </c>
      <c r="N735" s="89">
        <f>F735*G735</f>
        <v>450</v>
      </c>
      <c r="O735" s="3" t="s">
        <v>1147</v>
      </c>
      <c r="P735" s="260" t="s">
        <v>2456</v>
      </c>
      <c r="Q735" s="3" t="s">
        <v>1102</v>
      </c>
      <c r="T735" s="279" t="s">
        <v>2469</v>
      </c>
    </row>
    <row r="736">
      <c r="C736" s="125" t="s">
        <v>2470</v>
      </c>
      <c r="D736" s="204" t="s">
        <v>2471</v>
      </c>
      <c r="E736" s="33"/>
      <c r="F736" s="170">
        <v>0</v>
      </c>
      <c r="G736" s="38">
        <v>500</v>
      </c>
      <c r="H736" s="33"/>
      <c r="I736" s="33"/>
      <c r="J736" s="34"/>
      <c r="K736" s="45"/>
      <c r="L736" s="33"/>
      <c r="M736" s="33" t="s">
        <v>63</v>
      </c>
      <c r="N736" s="89">
        <f>F736*G736</f>
        <v>0</v>
      </c>
      <c r="O736" s="3" t="s">
        <v>1147</v>
      </c>
      <c r="P736" s="260" t="s">
        <v>2456</v>
      </c>
      <c r="Q736" s="3" t="s">
        <v>1102</v>
      </c>
      <c r="T736" s="279" t="s">
        <v>2472</v>
      </c>
    </row>
    <row r="737">
      <c r="C737" s="125" t="s">
        <v>2473</v>
      </c>
      <c r="D737" s="204" t="s">
        <v>2474</v>
      </c>
      <c r="E737" s="33"/>
      <c r="F737" s="170">
        <v>6</v>
      </c>
      <c r="G737" s="38">
        <v>550</v>
      </c>
      <c r="H737" s="33"/>
      <c r="I737" s="33"/>
      <c r="J737" s="34"/>
      <c r="K737" s="45"/>
      <c r="L737" s="33"/>
      <c r="M737" s="33" t="s">
        <v>63</v>
      </c>
      <c r="N737" s="89">
        <f>F737*G737</f>
        <v>3300</v>
      </c>
      <c r="O737" s="3" t="s">
        <v>1147</v>
      </c>
      <c r="P737" s="260" t="s">
        <v>2456</v>
      </c>
      <c r="Q737" s="3" t="s">
        <v>1102</v>
      </c>
      <c r="T737" s="279" t="s">
        <v>2475</v>
      </c>
    </row>
    <row r="738">
      <c r="C738" s="126" t="s">
        <v>2476</v>
      </c>
      <c r="D738" s="204" t="s">
        <v>2477</v>
      </c>
      <c r="E738" s="33"/>
      <c r="F738" s="170">
        <v>1</v>
      </c>
      <c r="G738" s="38">
        <v>550</v>
      </c>
      <c r="H738" s="33"/>
      <c r="I738" s="33"/>
      <c r="J738" s="34"/>
      <c r="K738" s="45"/>
      <c r="L738" s="33"/>
      <c r="M738" s="33" t="s">
        <v>63</v>
      </c>
      <c r="N738" s="89">
        <f t="shared" si="21"/>
        <v>550</v>
      </c>
      <c r="O738" s="3" t="s">
        <v>1147</v>
      </c>
      <c r="P738" s="260" t="s">
        <v>2456</v>
      </c>
      <c r="Q738" s="3" t="s">
        <v>1102</v>
      </c>
      <c r="T738" s="279" t="s">
        <v>2478</v>
      </c>
    </row>
    <row r="739">
      <c r="C739" s="125" t="s">
        <v>2479</v>
      </c>
      <c r="D739" s="204" t="s">
        <v>2480</v>
      </c>
      <c r="E739" s="33"/>
      <c r="F739" s="170">
        <v>4</v>
      </c>
      <c r="G739" s="38">
        <v>550</v>
      </c>
      <c r="H739" s="33"/>
      <c r="I739" s="33"/>
      <c r="J739" s="34"/>
      <c r="K739" s="45"/>
      <c r="L739" s="33"/>
      <c r="M739" s="33" t="s">
        <v>63</v>
      </c>
      <c r="N739" s="89">
        <f>F739*G739</f>
        <v>2200</v>
      </c>
      <c r="O739" s="3" t="s">
        <v>1147</v>
      </c>
      <c r="P739" s="260" t="s">
        <v>2456</v>
      </c>
      <c r="Q739" s="3" t="s">
        <v>1102</v>
      </c>
      <c r="T739" s="279" t="s">
        <v>2481</v>
      </c>
    </row>
    <row r="740">
      <c r="C740" s="125" t="s">
        <v>2482</v>
      </c>
      <c r="D740" s="204" t="s">
        <v>2483</v>
      </c>
      <c r="E740" s="33"/>
      <c r="F740" s="170">
        <v>2</v>
      </c>
      <c r="G740" s="38">
        <v>550</v>
      </c>
      <c r="H740" s="33"/>
      <c r="I740" s="33"/>
      <c r="J740" s="34"/>
      <c r="K740" s="45"/>
      <c r="L740" s="33"/>
      <c r="M740" s="33" t="s">
        <v>63</v>
      </c>
      <c r="N740" s="89">
        <f t="shared" si="21"/>
        <v>1100</v>
      </c>
      <c r="O740" s="3" t="s">
        <v>1147</v>
      </c>
      <c r="P740" s="260" t="s">
        <v>2456</v>
      </c>
      <c r="Q740" s="3" t="s">
        <v>1102</v>
      </c>
      <c r="T740" s="279" t="s">
        <v>2484</v>
      </c>
    </row>
    <row r="741">
      <c r="C741" s="126" t="s">
        <v>2485</v>
      </c>
      <c r="D741" s="204" t="s">
        <v>2486</v>
      </c>
      <c r="E741" s="33"/>
      <c r="F741" s="170">
        <v>2</v>
      </c>
      <c r="G741" s="38">
        <v>550</v>
      </c>
      <c r="H741" s="33"/>
      <c r="I741" s="33"/>
      <c r="J741" s="34"/>
      <c r="K741" s="45"/>
      <c r="L741" s="33"/>
      <c r="M741" s="33" t="s">
        <v>63</v>
      </c>
      <c r="N741" s="89">
        <f>F741*G741</f>
        <v>1100</v>
      </c>
      <c r="O741" s="3" t="s">
        <v>1147</v>
      </c>
      <c r="P741" s="260" t="s">
        <v>2456</v>
      </c>
      <c r="Q741" s="3" t="s">
        <v>1102</v>
      </c>
      <c r="T741" s="279" t="s">
        <v>2487</v>
      </c>
    </row>
    <row r="742">
      <c r="A742" s="163" t="s">
        <v>2488</v>
      </c>
      <c r="C742" s="128" t="s">
        <v>2489</v>
      </c>
      <c r="D742" s="204" t="s">
        <v>2490</v>
      </c>
      <c r="E742" s="33"/>
      <c r="F742" s="171">
        <v>1</v>
      </c>
      <c r="G742" s="38">
        <v>950</v>
      </c>
      <c r="H742" s="33"/>
      <c r="I742" s="33"/>
      <c r="J742" s="34"/>
      <c r="K742" s="45"/>
      <c r="L742" s="33"/>
      <c r="M742" s="33" t="s">
        <v>63</v>
      </c>
      <c r="N742" s="89">
        <f t="shared" si="21"/>
        <v>950</v>
      </c>
      <c r="O742" s="3" t="s">
        <v>372</v>
      </c>
      <c r="P742" s="260" t="s">
        <v>2491</v>
      </c>
      <c r="Q742" s="3" t="s">
        <v>1102</v>
      </c>
      <c r="T742" s="279" t="s">
        <v>2492</v>
      </c>
    </row>
    <row r="743">
      <c r="C743" s="128" t="s">
        <v>2493</v>
      </c>
      <c r="D743" s="204" t="s">
        <v>2494</v>
      </c>
      <c r="E743" s="33"/>
      <c r="F743" s="171">
        <v>1</v>
      </c>
      <c r="G743" s="35">
        <v>450</v>
      </c>
      <c r="H743" s="33"/>
      <c r="I743" s="33"/>
      <c r="J743" s="34"/>
      <c r="K743" s="45"/>
      <c r="L743" s="33"/>
      <c r="M743" s="33" t="s">
        <v>63</v>
      </c>
      <c r="N743" s="89">
        <f t="shared" si="21"/>
        <v>450</v>
      </c>
      <c r="O743" s="3" t="s">
        <v>826</v>
      </c>
      <c r="P743" s="260" t="s">
        <v>2491</v>
      </c>
      <c r="Q743" s="3" t="s">
        <v>1102</v>
      </c>
      <c r="T743" s="279" t="s">
        <v>2495</v>
      </c>
    </row>
    <row r="744">
      <c r="C744" s="128" t="s">
        <v>2496</v>
      </c>
      <c r="D744" s="204" t="s">
        <v>2497</v>
      </c>
      <c r="E744" s="33"/>
      <c r="F744" s="171">
        <v>1</v>
      </c>
      <c r="G744" s="35">
        <v>300</v>
      </c>
      <c r="H744" s="33"/>
      <c r="I744" s="33"/>
      <c r="J744" s="34"/>
      <c r="K744" s="45"/>
      <c r="L744" s="33"/>
      <c r="M744" s="33" t="s">
        <v>345</v>
      </c>
      <c r="N744" s="89">
        <f t="shared" si="21"/>
        <v>300</v>
      </c>
      <c r="O744" s="3" t="s">
        <v>1868</v>
      </c>
      <c r="P744" s="260" t="s">
        <v>2491</v>
      </c>
      <c r="Q744" s="3" t="s">
        <v>1102</v>
      </c>
      <c r="T744" s="279" t="s">
        <v>2498</v>
      </c>
    </row>
    <row r="745">
      <c r="C745" s="127" t="s">
        <v>2499</v>
      </c>
      <c r="D745" s="204" t="s">
        <v>2500</v>
      </c>
      <c r="E745" s="33"/>
      <c r="F745" s="171">
        <v>0</v>
      </c>
      <c r="G745" s="35">
        <v>650</v>
      </c>
      <c r="H745" s="33"/>
      <c r="I745" s="33"/>
      <c r="J745" s="34"/>
      <c r="K745" s="45"/>
      <c r="L745" s="33"/>
      <c r="M745" s="33" t="s">
        <v>63</v>
      </c>
      <c r="N745" s="89">
        <f t="shared" si="21"/>
        <v>0</v>
      </c>
      <c r="O745" s="3" t="s">
        <v>1868</v>
      </c>
      <c r="P745" s="260" t="s">
        <v>2491</v>
      </c>
      <c r="Q745" s="3" t="s">
        <v>1102</v>
      </c>
      <c r="T745" s="279" t="s">
        <v>2501</v>
      </c>
    </row>
    <row r="746">
      <c r="C746" s="127" t="s">
        <v>2502</v>
      </c>
      <c r="D746" s="204" t="s">
        <v>2503</v>
      </c>
      <c r="E746" s="33"/>
      <c r="F746" s="171">
        <v>10</v>
      </c>
      <c r="G746" s="35">
        <v>550</v>
      </c>
      <c r="H746" s="33"/>
      <c r="I746" s="33"/>
      <c r="J746" s="34"/>
      <c r="K746" s="45"/>
      <c r="L746" s="33"/>
      <c r="M746" s="33" t="s">
        <v>63</v>
      </c>
      <c r="N746" s="89">
        <f>F746*G746</f>
        <v>5500</v>
      </c>
      <c r="O746" s="3" t="s">
        <v>1868</v>
      </c>
      <c r="P746" s="260" t="s">
        <v>2491</v>
      </c>
      <c r="Q746" s="3" t="s">
        <v>1102</v>
      </c>
      <c r="T746" s="279" t="s">
        <v>2504</v>
      </c>
    </row>
    <row r="747">
      <c r="C747" s="128" t="s">
        <v>2505</v>
      </c>
      <c r="D747" s="204" t="s">
        <v>2506</v>
      </c>
      <c r="E747" s="33"/>
      <c r="F747" s="170">
        <v>2</v>
      </c>
      <c r="G747" s="35">
        <v>500</v>
      </c>
      <c r="H747" s="33"/>
      <c r="I747" s="33"/>
      <c r="J747" s="34"/>
      <c r="K747" s="45"/>
      <c r="L747" s="33"/>
      <c r="M747" s="33" t="s">
        <v>63</v>
      </c>
      <c r="N747" s="89">
        <f ref="N747:N816" t="shared" si="28">F747*G747</f>
        <v>1000</v>
      </c>
      <c r="O747" s="3" t="s">
        <v>1147</v>
      </c>
      <c r="P747" s="260" t="s">
        <v>2491</v>
      </c>
      <c r="Q747" s="3" t="s">
        <v>1102</v>
      </c>
      <c r="T747" s="279" t="s">
        <v>2507</v>
      </c>
    </row>
    <row r="748" ht="17.25" customHeight="1">
      <c r="C748" s="127" t="s">
        <v>2508</v>
      </c>
      <c r="D748" s="204" t="s">
        <v>2509</v>
      </c>
      <c r="E748" s="33"/>
      <c r="F748" s="170">
        <v>8</v>
      </c>
      <c r="G748" s="35">
        <v>550</v>
      </c>
      <c r="H748" s="33"/>
      <c r="I748" s="33"/>
      <c r="J748" s="34"/>
      <c r="K748" s="45"/>
      <c r="L748" s="33"/>
      <c r="M748" s="33" t="s">
        <v>63</v>
      </c>
      <c r="N748" s="89">
        <f ref="N748:N754" t="shared" si="29">F748*G748</f>
        <v>4400</v>
      </c>
      <c r="O748" s="3" t="s">
        <v>1147</v>
      </c>
      <c r="P748" s="260" t="s">
        <v>2491</v>
      </c>
      <c r="Q748" s="3" t="s">
        <v>1102</v>
      </c>
      <c r="T748" s="279" t="s">
        <v>2510</v>
      </c>
    </row>
    <row r="749">
      <c r="C749" s="127" t="s">
        <v>2511</v>
      </c>
      <c r="D749" s="204" t="s">
        <v>2512</v>
      </c>
      <c r="E749" s="33"/>
      <c r="F749" s="170">
        <v>0</v>
      </c>
      <c r="G749" s="35">
        <v>150</v>
      </c>
      <c r="H749" s="33"/>
      <c r="I749" s="33"/>
      <c r="J749" s="34"/>
      <c r="K749" s="45"/>
      <c r="L749" s="33"/>
      <c r="M749" s="33" t="s">
        <v>63</v>
      </c>
      <c r="N749" s="89">
        <f t="shared" si="29"/>
        <v>0</v>
      </c>
      <c r="O749" s="3" t="s">
        <v>1147</v>
      </c>
      <c r="P749" s="260" t="s">
        <v>2491</v>
      </c>
      <c r="Q749" s="3" t="s">
        <v>1102</v>
      </c>
      <c r="T749" s="279" t="s">
        <v>2513</v>
      </c>
    </row>
    <row r="750">
      <c r="C750" s="127" t="s">
        <v>2514</v>
      </c>
      <c r="D750" s="204" t="s">
        <v>2515</v>
      </c>
      <c r="E750" s="33"/>
      <c r="F750" s="170">
        <v>1</v>
      </c>
      <c r="G750" s="35">
        <v>500</v>
      </c>
      <c r="H750" s="33"/>
      <c r="I750" s="33"/>
      <c r="J750" s="34"/>
      <c r="K750" s="45"/>
      <c r="L750" s="33"/>
      <c r="M750" s="33" t="s">
        <v>63</v>
      </c>
      <c r="N750" s="89">
        <f t="shared" si="29"/>
        <v>500</v>
      </c>
      <c r="O750" s="3" t="s">
        <v>1147</v>
      </c>
      <c r="P750" s="260" t="s">
        <v>2491</v>
      </c>
      <c r="Q750" s="3" t="s">
        <v>1102</v>
      </c>
      <c r="T750" s="279" t="s">
        <v>2516</v>
      </c>
    </row>
    <row r="751">
      <c r="C751" s="127" t="s">
        <v>2517</v>
      </c>
      <c r="D751" s="204" t="s">
        <v>2518</v>
      </c>
      <c r="E751" s="33"/>
      <c r="F751" s="170">
        <v>0</v>
      </c>
      <c r="G751" s="35">
        <v>500</v>
      </c>
      <c r="H751" s="33"/>
      <c r="I751" s="33"/>
      <c r="J751" s="34"/>
      <c r="K751" s="45"/>
      <c r="L751" s="33"/>
      <c r="M751" s="33" t="s">
        <v>63</v>
      </c>
      <c r="N751" s="89">
        <f t="shared" si="29"/>
        <v>0</v>
      </c>
      <c r="O751" s="3" t="s">
        <v>1155</v>
      </c>
      <c r="P751" s="260" t="s">
        <v>2519</v>
      </c>
      <c r="Q751" s="3" t="s">
        <v>1102</v>
      </c>
      <c r="T751" s="279" t="s">
        <v>2520</v>
      </c>
    </row>
    <row r="752">
      <c r="C752" s="127" t="s">
        <v>2521</v>
      </c>
      <c r="D752" s="204" t="s">
        <v>2522</v>
      </c>
      <c r="E752" s="33"/>
      <c r="F752" s="170">
        <v>0</v>
      </c>
      <c r="G752" s="35">
        <v>700</v>
      </c>
      <c r="H752" s="33"/>
      <c r="I752" s="33"/>
      <c r="J752" s="34"/>
      <c r="K752" s="45"/>
      <c r="L752" s="33"/>
      <c r="M752" s="33" t="s">
        <v>63</v>
      </c>
      <c r="N752" s="89">
        <f t="shared" si="29"/>
        <v>0</v>
      </c>
      <c r="O752" s="3" t="s">
        <v>1611</v>
      </c>
      <c r="P752" s="260" t="s">
        <v>2519</v>
      </c>
      <c r="Q752" s="3" t="s">
        <v>1102</v>
      </c>
      <c r="T752" s="279" t="s">
        <v>2523</v>
      </c>
    </row>
    <row r="753">
      <c r="C753" s="127" t="s">
        <v>2524</v>
      </c>
      <c r="D753" s="204" t="s">
        <v>2525</v>
      </c>
      <c r="E753" s="33"/>
      <c r="F753" s="170">
        <v>0</v>
      </c>
      <c r="G753" s="35">
        <v>1500</v>
      </c>
      <c r="H753" s="33"/>
      <c r="I753" s="33"/>
      <c r="J753" s="34"/>
      <c r="K753" s="45"/>
      <c r="L753" s="33"/>
      <c r="M753" s="33" t="s">
        <v>1366</v>
      </c>
      <c r="N753" s="89">
        <f t="shared" si="29"/>
        <v>0</v>
      </c>
      <c r="O753" s="3" t="s">
        <v>1367</v>
      </c>
      <c r="P753" s="260" t="s">
        <v>1774</v>
      </c>
      <c r="Q753" s="3" t="s">
        <v>1102</v>
      </c>
      <c r="T753" s="279" t="s">
        <v>2526</v>
      </c>
    </row>
    <row r="754">
      <c r="C754" s="127" t="s">
        <v>2527</v>
      </c>
      <c r="D754" s="204" t="s">
        <v>2528</v>
      </c>
      <c r="E754" s="33"/>
      <c r="F754" s="170">
        <v>8</v>
      </c>
      <c r="G754" s="35">
        <v>2100</v>
      </c>
      <c r="H754" s="33"/>
      <c r="I754" s="33"/>
      <c r="J754" s="34"/>
      <c r="K754" s="45"/>
      <c r="L754" s="33"/>
      <c r="M754" s="33" t="s">
        <v>1366</v>
      </c>
      <c r="N754" s="89">
        <f t="shared" si="29"/>
        <v>16800</v>
      </c>
      <c r="O754" s="3" t="s">
        <v>1367</v>
      </c>
      <c r="P754" s="260" t="s">
        <v>1774</v>
      </c>
      <c r="Q754" s="3" t="s">
        <v>1102</v>
      </c>
      <c r="T754" s="279" t="s">
        <v>2529</v>
      </c>
    </row>
    <row r="755">
      <c r="A755" s="163" t="s">
        <v>2530</v>
      </c>
      <c r="C755" s="129" t="s">
        <v>2531</v>
      </c>
      <c r="D755" s="204" t="s">
        <v>2532</v>
      </c>
      <c r="E755" s="33"/>
      <c r="F755" s="171">
        <v>0</v>
      </c>
      <c r="G755" s="38">
        <v>750</v>
      </c>
      <c r="H755" s="33"/>
      <c r="I755" s="33"/>
      <c r="J755" s="34"/>
      <c r="K755" s="45"/>
      <c r="L755" s="33"/>
      <c r="M755" s="33" t="s">
        <v>63</v>
      </c>
      <c r="N755" s="89">
        <f t="shared" si="28"/>
        <v>0</v>
      </c>
      <c r="O755" s="3" t="s">
        <v>1611</v>
      </c>
      <c r="P755" s="260" t="s">
        <v>2519</v>
      </c>
      <c r="Q755" s="3" t="s">
        <v>1102</v>
      </c>
      <c r="T755" s="279" t="s">
        <v>2523</v>
      </c>
    </row>
    <row r="756">
      <c r="C756" s="129" t="s">
        <v>2533</v>
      </c>
      <c r="D756" s="204" t="s">
        <v>2534</v>
      </c>
      <c r="E756" s="33"/>
      <c r="F756" s="171">
        <v>0</v>
      </c>
      <c r="G756" s="38">
        <v>850</v>
      </c>
      <c r="H756" s="33"/>
      <c r="I756" s="33"/>
      <c r="J756" s="34"/>
      <c r="K756" s="45"/>
      <c r="L756" s="33"/>
      <c r="M756" s="33" t="s">
        <v>63</v>
      </c>
      <c r="N756" s="89">
        <f t="shared" si="28"/>
        <v>0</v>
      </c>
      <c r="O756" s="3" t="s">
        <v>1611</v>
      </c>
      <c r="P756" s="260" t="s">
        <v>2519</v>
      </c>
      <c r="Q756" s="3" t="s">
        <v>1102</v>
      </c>
      <c r="T756" s="279" t="s">
        <v>2535</v>
      </c>
    </row>
    <row r="757">
      <c r="C757" s="128" t="s">
        <v>2536</v>
      </c>
      <c r="D757" s="204" t="s">
        <v>2537</v>
      </c>
      <c r="E757" s="33"/>
      <c r="F757" s="171">
        <v>3</v>
      </c>
      <c r="G757" s="35">
        <v>900</v>
      </c>
      <c r="H757" s="33"/>
      <c r="I757" s="33"/>
      <c r="J757" s="34"/>
      <c r="K757" s="45"/>
      <c r="L757" s="33"/>
      <c r="M757" s="33" t="s">
        <v>63</v>
      </c>
      <c r="N757" s="89">
        <f>F757*G757</f>
        <v>2700</v>
      </c>
      <c r="O757" s="3" t="s">
        <v>1960</v>
      </c>
      <c r="P757" s="260" t="s">
        <v>1774</v>
      </c>
      <c r="Q757" s="3" t="s">
        <v>1102</v>
      </c>
      <c r="T757" s="279" t="s">
        <v>2538</v>
      </c>
    </row>
    <row r="758">
      <c r="C758" s="128" t="s">
        <v>2539</v>
      </c>
      <c r="D758" s="204" t="s">
        <v>2540</v>
      </c>
      <c r="E758" s="33"/>
      <c r="F758" s="171">
        <v>5</v>
      </c>
      <c r="G758" s="35">
        <v>450</v>
      </c>
      <c r="H758" s="33"/>
      <c r="I758" s="33"/>
      <c r="J758" s="34"/>
      <c r="K758" s="45"/>
      <c r="L758" s="33"/>
      <c r="M758" s="33" t="s">
        <v>63</v>
      </c>
      <c r="N758" s="89">
        <f>F758*G758</f>
        <v>2250</v>
      </c>
      <c r="O758" s="3" t="s">
        <v>1868</v>
      </c>
      <c r="P758" s="260" t="s">
        <v>2519</v>
      </c>
      <c r="Q758" s="3" t="s">
        <v>1102</v>
      </c>
      <c r="T758" s="279" t="s">
        <v>2541</v>
      </c>
    </row>
    <row r="759">
      <c r="C759" s="128" t="s">
        <v>2542</v>
      </c>
      <c r="D759" s="204" t="s">
        <v>2543</v>
      </c>
      <c r="E759" s="33"/>
      <c r="F759" s="171">
        <v>10</v>
      </c>
      <c r="G759" s="35">
        <v>450</v>
      </c>
      <c r="H759" s="33"/>
      <c r="I759" s="33"/>
      <c r="J759" s="34"/>
      <c r="K759" s="45"/>
      <c r="L759" s="33"/>
      <c r="M759" s="33" t="s">
        <v>63</v>
      </c>
      <c r="N759" s="89">
        <f>F759*G759</f>
        <v>4500</v>
      </c>
      <c r="O759" s="3" t="s">
        <v>1868</v>
      </c>
      <c r="P759" s="260" t="s">
        <v>2519</v>
      </c>
      <c r="Q759" s="3" t="s">
        <v>1102</v>
      </c>
      <c r="T759" s="279" t="s">
        <v>2544</v>
      </c>
    </row>
    <row r="760">
      <c r="C760" s="129" t="s">
        <v>2545</v>
      </c>
      <c r="D760" s="204" t="s">
        <v>2546</v>
      </c>
      <c r="E760" s="33"/>
      <c r="F760" s="170">
        <v>2</v>
      </c>
      <c r="G760" s="35">
        <v>1200</v>
      </c>
      <c r="H760" s="33"/>
      <c r="I760" s="33"/>
      <c r="J760" s="34"/>
      <c r="K760" s="45"/>
      <c r="L760" s="33"/>
      <c r="M760" s="33" t="s">
        <v>63</v>
      </c>
      <c r="N760" s="89">
        <f t="shared" si="28"/>
        <v>2400</v>
      </c>
      <c r="O760" s="3" t="s">
        <v>1147</v>
      </c>
      <c r="P760" s="260" t="s">
        <v>2519</v>
      </c>
      <c r="Q760" s="3" t="s">
        <v>1102</v>
      </c>
      <c r="T760" s="279" t="s">
        <v>2547</v>
      </c>
    </row>
    <row r="761">
      <c r="C761" s="129" t="s">
        <v>2548</v>
      </c>
      <c r="D761" s="204" t="s">
        <v>2549</v>
      </c>
      <c r="E761" s="33"/>
      <c r="F761" s="171">
        <v>0</v>
      </c>
      <c r="G761" s="35">
        <v>500</v>
      </c>
      <c r="H761" s="33"/>
      <c r="I761" s="33"/>
      <c r="J761" s="34"/>
      <c r="K761" s="45"/>
      <c r="L761" s="33"/>
      <c r="M761" s="33" t="s">
        <v>63</v>
      </c>
      <c r="N761" s="89">
        <f>F761*G761</f>
        <v>0</v>
      </c>
      <c r="O761" s="3" t="s">
        <v>1147</v>
      </c>
      <c r="P761" s="260" t="s">
        <v>2519</v>
      </c>
      <c r="Q761" s="3" t="s">
        <v>1102</v>
      </c>
      <c r="T761" s="279" t="s">
        <v>2550</v>
      </c>
    </row>
    <row r="762">
      <c r="C762" s="129" t="s">
        <v>2551</v>
      </c>
      <c r="D762" s="204" t="s">
        <v>2552</v>
      </c>
      <c r="E762" s="33"/>
      <c r="F762" s="171">
        <v>10</v>
      </c>
      <c r="G762" s="35">
        <v>600</v>
      </c>
      <c r="H762" s="33"/>
      <c r="I762" s="33"/>
      <c r="J762" s="34"/>
      <c r="K762" s="45"/>
      <c r="L762" s="33"/>
      <c r="M762" s="33" t="s">
        <v>63</v>
      </c>
      <c r="N762" s="89">
        <f>F762*G762</f>
        <v>6000</v>
      </c>
      <c r="O762" s="3" t="s">
        <v>1147</v>
      </c>
      <c r="P762" s="260" t="s">
        <v>2519</v>
      </c>
      <c r="Q762" s="3" t="s">
        <v>1102</v>
      </c>
      <c r="T762" s="279" t="s">
        <v>2553</v>
      </c>
    </row>
    <row r="763">
      <c r="C763" s="129" t="s">
        <v>2554</v>
      </c>
      <c r="D763" s="204" t="s">
        <v>2555</v>
      </c>
      <c r="E763" s="33"/>
      <c r="F763" s="170">
        <v>6</v>
      </c>
      <c r="G763" s="37">
        <v>850</v>
      </c>
      <c r="H763" s="33"/>
      <c r="I763" s="33"/>
      <c r="J763" s="34"/>
      <c r="K763" s="45"/>
      <c r="L763" s="33"/>
      <c r="M763" s="33" t="s">
        <v>63</v>
      </c>
      <c r="N763" s="89">
        <f t="shared" si="28"/>
        <v>5100</v>
      </c>
      <c r="O763" s="3" t="s">
        <v>1147</v>
      </c>
      <c r="P763" s="260" t="s">
        <v>2519</v>
      </c>
      <c r="Q763" s="3" t="s">
        <v>1102</v>
      </c>
      <c r="T763" s="279" t="s">
        <v>2556</v>
      </c>
    </row>
    <row r="764">
      <c r="C764" s="129" t="s">
        <v>2557</v>
      </c>
      <c r="D764" s="204" t="s">
        <v>2558</v>
      </c>
      <c r="E764" s="33"/>
      <c r="F764" s="170">
        <v>0</v>
      </c>
      <c r="G764" s="37">
        <v>1500</v>
      </c>
      <c r="H764" s="33"/>
      <c r="I764" s="33"/>
      <c r="J764" s="34"/>
      <c r="K764" s="45"/>
      <c r="L764" s="33"/>
      <c r="M764" s="33" t="s">
        <v>63</v>
      </c>
      <c r="N764" s="89">
        <f t="shared" si="28"/>
        <v>0</v>
      </c>
      <c r="O764" s="3" t="s">
        <v>1147</v>
      </c>
      <c r="P764" s="260" t="s">
        <v>2519</v>
      </c>
      <c r="Q764" s="3" t="s">
        <v>1102</v>
      </c>
      <c r="T764" s="279" t="s">
        <v>2559</v>
      </c>
    </row>
    <row r="765">
      <c r="C765" s="129" t="s">
        <v>2560</v>
      </c>
      <c r="D765" s="204" t="s">
        <v>2561</v>
      </c>
      <c r="E765" s="33"/>
      <c r="F765" s="170">
        <v>6</v>
      </c>
      <c r="G765" s="37">
        <v>1400</v>
      </c>
      <c r="H765" s="33"/>
      <c r="I765" s="33"/>
      <c r="J765" s="34"/>
      <c r="K765" s="45"/>
      <c r="L765" s="33"/>
      <c r="M765" s="33" t="s">
        <v>63</v>
      </c>
      <c r="N765" s="89">
        <f>F765*G765</f>
        <v>8400</v>
      </c>
      <c r="O765" s="3" t="s">
        <v>1147</v>
      </c>
      <c r="P765" s="260" t="s">
        <v>2519</v>
      </c>
      <c r="Q765" s="3" t="s">
        <v>1102</v>
      </c>
      <c r="T765" s="279" t="s">
        <v>2562</v>
      </c>
    </row>
    <row r="766" ht="23.25" customHeight="1">
      <c r="C766" s="129" t="s">
        <v>2563</v>
      </c>
      <c r="D766" s="204" t="s">
        <v>2564</v>
      </c>
      <c r="E766" s="33"/>
      <c r="F766" s="170">
        <v>0</v>
      </c>
      <c r="G766" s="37">
        <v>1500</v>
      </c>
      <c r="H766" s="33"/>
      <c r="I766" s="33"/>
      <c r="J766" s="34"/>
      <c r="K766" s="45"/>
      <c r="L766" s="33"/>
      <c r="M766" s="33" t="s">
        <v>63</v>
      </c>
      <c r="N766" s="89">
        <f t="shared" si="28"/>
        <v>0</v>
      </c>
      <c r="O766" s="3" t="s">
        <v>1147</v>
      </c>
      <c r="P766" s="260" t="s">
        <v>1774</v>
      </c>
      <c r="Q766" s="3" t="s">
        <v>1102</v>
      </c>
      <c r="T766" s="279" t="s">
        <v>2565</v>
      </c>
    </row>
    <row r="767">
      <c r="A767" s="163" t="s">
        <v>2566</v>
      </c>
      <c r="C767" s="125" t="s">
        <v>2567</v>
      </c>
      <c r="D767" s="204" t="s">
        <v>2568</v>
      </c>
      <c r="E767" s="33"/>
      <c r="F767" s="170">
        <v>0</v>
      </c>
      <c r="G767" s="38">
        <v>800</v>
      </c>
      <c r="H767" s="33"/>
      <c r="I767" s="33"/>
      <c r="J767" s="34"/>
      <c r="K767" s="45"/>
      <c r="L767" s="33"/>
      <c r="M767" s="33" t="s">
        <v>1366</v>
      </c>
      <c r="N767" s="89">
        <f t="shared" si="28"/>
        <v>0</v>
      </c>
      <c r="O767" s="3" t="s">
        <v>1367</v>
      </c>
      <c r="P767" s="260" t="s">
        <v>1774</v>
      </c>
      <c r="Q767" s="3" t="s">
        <v>1102</v>
      </c>
      <c r="T767" s="278" t="s">
        <v>2569</v>
      </c>
    </row>
    <row r="768">
      <c r="C768" s="125" t="s">
        <v>2570</v>
      </c>
      <c r="D768" s="204" t="s">
        <v>2571</v>
      </c>
      <c r="E768" s="33"/>
      <c r="F768" s="170">
        <v>27</v>
      </c>
      <c r="G768" s="38">
        <v>900</v>
      </c>
      <c r="H768" s="33"/>
      <c r="I768" s="33"/>
      <c r="J768" s="34"/>
      <c r="K768" s="45"/>
      <c r="L768" s="33"/>
      <c r="M768" s="33" t="s">
        <v>1366</v>
      </c>
      <c r="N768" s="89">
        <f>F768*G768</f>
        <v>24300</v>
      </c>
      <c r="O768" s="3" t="s">
        <v>1367</v>
      </c>
      <c r="P768" s="260" t="s">
        <v>1774</v>
      </c>
      <c r="Q768" s="3" t="s">
        <v>1102</v>
      </c>
      <c r="T768" s="278" t="s">
        <v>2572</v>
      </c>
    </row>
    <row r="769">
      <c r="C769" s="125" t="s">
        <v>2573</v>
      </c>
      <c r="D769" s="204" t="s">
        <v>2574</v>
      </c>
      <c r="E769" s="33"/>
      <c r="F769" s="171">
        <v>11</v>
      </c>
      <c r="G769" s="38">
        <v>900</v>
      </c>
      <c r="H769" s="33"/>
      <c r="I769" s="33"/>
      <c r="J769" s="34"/>
      <c r="K769" s="45"/>
      <c r="L769" s="33"/>
      <c r="M769" s="33" t="s">
        <v>1366</v>
      </c>
      <c r="N769" s="89">
        <f t="shared" si="28"/>
        <v>9900</v>
      </c>
      <c r="O769" s="3" t="s">
        <v>1367</v>
      </c>
      <c r="P769" s="260" t="s">
        <v>1774</v>
      </c>
      <c r="Q769" s="3" t="s">
        <v>1102</v>
      </c>
      <c r="T769" s="278" t="s">
        <v>2575</v>
      </c>
    </row>
    <row r="770">
      <c r="C770" s="125" t="s">
        <v>2576</v>
      </c>
      <c r="D770" s="204" t="s">
        <v>2577</v>
      </c>
      <c r="E770" s="33"/>
      <c r="F770" s="171">
        <v>0</v>
      </c>
      <c r="G770" s="38">
        <v>1200</v>
      </c>
      <c r="H770" s="33"/>
      <c r="I770" s="33"/>
      <c r="J770" s="34"/>
      <c r="K770" s="45"/>
      <c r="L770" s="33"/>
      <c r="M770" s="33" t="s">
        <v>1366</v>
      </c>
      <c r="N770" s="89">
        <f>F770*G770</f>
        <v>0</v>
      </c>
      <c r="O770" s="3" t="s">
        <v>1367</v>
      </c>
      <c r="P770" s="260" t="s">
        <v>1774</v>
      </c>
      <c r="Q770" s="3" t="s">
        <v>1102</v>
      </c>
      <c r="T770" s="278" t="s">
        <v>2575</v>
      </c>
    </row>
    <row r="771">
      <c r="C771" s="125" t="s">
        <v>2578</v>
      </c>
      <c r="D771" s="204" t="s">
        <v>2579</v>
      </c>
      <c r="E771" s="33"/>
      <c r="F771" s="171">
        <v>0</v>
      </c>
      <c r="G771" s="38">
        <v>800</v>
      </c>
      <c r="H771" s="33"/>
      <c r="I771" s="33"/>
      <c r="J771" s="34"/>
      <c r="K771" s="45"/>
      <c r="L771" s="33"/>
      <c r="M771" s="33" t="s">
        <v>1366</v>
      </c>
      <c r="N771" s="89">
        <f t="shared" si="28"/>
        <v>0</v>
      </c>
      <c r="O771" s="3" t="s">
        <v>1367</v>
      </c>
      <c r="P771" s="260" t="s">
        <v>1774</v>
      </c>
      <c r="Q771" s="3" t="s">
        <v>1102</v>
      </c>
      <c r="T771" s="278" t="s">
        <v>2580</v>
      </c>
    </row>
    <row r="772">
      <c r="C772" s="125" t="s">
        <v>2581</v>
      </c>
      <c r="D772" s="204" t="s">
        <v>2582</v>
      </c>
      <c r="E772" s="33"/>
      <c r="F772" s="171">
        <v>0</v>
      </c>
      <c r="G772" s="38">
        <v>850</v>
      </c>
      <c r="H772" s="33"/>
      <c r="I772" s="33"/>
      <c r="J772" s="34"/>
      <c r="K772" s="45"/>
      <c r="L772" s="33"/>
      <c r="M772" s="33" t="s">
        <v>1366</v>
      </c>
      <c r="N772" s="89">
        <f t="shared" si="28"/>
        <v>0</v>
      </c>
      <c r="O772" s="3" t="s">
        <v>1367</v>
      </c>
      <c r="P772" s="260" t="s">
        <v>1774</v>
      </c>
      <c r="Q772" s="3" t="s">
        <v>1102</v>
      </c>
      <c r="T772" s="278" t="s">
        <v>2583</v>
      </c>
    </row>
    <row r="773">
      <c r="C773" s="125" t="s">
        <v>2584</v>
      </c>
      <c r="D773" s="204" t="s">
        <v>2585</v>
      </c>
      <c r="E773" s="33"/>
      <c r="F773" s="171">
        <v>0</v>
      </c>
      <c r="G773" s="38">
        <v>700</v>
      </c>
      <c r="H773" s="33"/>
      <c r="I773" s="33"/>
      <c r="J773" s="34"/>
      <c r="K773" s="45"/>
      <c r="L773" s="33"/>
      <c r="M773" s="33" t="s">
        <v>1366</v>
      </c>
      <c r="N773" s="89">
        <f t="shared" si="28"/>
        <v>0</v>
      </c>
      <c r="O773" s="3" t="s">
        <v>1367</v>
      </c>
      <c r="P773" s="260" t="s">
        <v>1774</v>
      </c>
      <c r="Q773" s="3" t="s">
        <v>1102</v>
      </c>
      <c r="T773" s="278" t="s">
        <v>2586</v>
      </c>
    </row>
    <row r="774">
      <c r="C774" s="125" t="s">
        <v>2587</v>
      </c>
      <c r="D774" s="204" t="s">
        <v>2588</v>
      </c>
      <c r="E774" s="33"/>
      <c r="F774" s="171">
        <v>2</v>
      </c>
      <c r="G774" s="38">
        <v>900</v>
      </c>
      <c r="H774" s="33"/>
      <c r="I774" s="33"/>
      <c r="J774" s="34"/>
      <c r="K774" s="45"/>
      <c r="L774" s="33"/>
      <c r="M774" s="33" t="s">
        <v>1366</v>
      </c>
      <c r="N774" s="89">
        <f>F774*G774</f>
        <v>1800</v>
      </c>
      <c r="O774" s="3" t="s">
        <v>1367</v>
      </c>
      <c r="P774" s="260" t="s">
        <v>1774</v>
      </c>
      <c r="Q774" s="3" t="s">
        <v>1102</v>
      </c>
      <c r="T774" s="278" t="s">
        <v>2589</v>
      </c>
    </row>
    <row r="775">
      <c r="C775" s="125" t="s">
        <v>2590</v>
      </c>
      <c r="D775" s="204" t="s">
        <v>2591</v>
      </c>
      <c r="E775" s="33"/>
      <c r="F775" s="171">
        <v>12</v>
      </c>
      <c r="G775" s="38">
        <v>1200</v>
      </c>
      <c r="H775" s="33"/>
      <c r="I775" s="33"/>
      <c r="J775" s="34"/>
      <c r="K775" s="45"/>
      <c r="L775" s="33"/>
      <c r="M775" s="33" t="s">
        <v>1366</v>
      </c>
      <c r="N775" s="89">
        <f>F775*G775</f>
        <v>14400</v>
      </c>
      <c r="O775" s="3" t="s">
        <v>1367</v>
      </c>
      <c r="P775" s="260" t="s">
        <v>1774</v>
      </c>
      <c r="Q775" s="3" t="s">
        <v>1102</v>
      </c>
      <c r="T775" s="278" t="s">
        <v>2592</v>
      </c>
    </row>
    <row r="776">
      <c r="C776" s="125" t="s">
        <v>2593</v>
      </c>
      <c r="D776" s="204" t="s">
        <v>2594</v>
      </c>
      <c r="E776" s="33"/>
      <c r="F776" s="171">
        <v>7</v>
      </c>
      <c r="G776" s="38">
        <v>1200</v>
      </c>
      <c r="H776" s="33"/>
      <c r="I776" s="33"/>
      <c r="J776" s="34"/>
      <c r="K776" s="45"/>
      <c r="L776" s="33"/>
      <c r="M776" s="33" t="s">
        <v>1366</v>
      </c>
      <c r="N776" s="89">
        <f>F776*G776</f>
        <v>8400</v>
      </c>
      <c r="O776" s="3" t="s">
        <v>1367</v>
      </c>
      <c r="P776" s="260" t="s">
        <v>1774</v>
      </c>
      <c r="Q776" s="3" t="s">
        <v>1102</v>
      </c>
      <c r="T776" s="278" t="s">
        <v>2595</v>
      </c>
    </row>
    <row r="777">
      <c r="C777" s="125" t="s">
        <v>2596</v>
      </c>
      <c r="D777" s="204" t="s">
        <v>2597</v>
      </c>
      <c r="E777" s="33"/>
      <c r="F777" s="171">
        <v>2</v>
      </c>
      <c r="G777" s="38">
        <v>1200</v>
      </c>
      <c r="H777" s="33"/>
      <c r="I777" s="33"/>
      <c r="J777" s="34"/>
      <c r="K777" s="45"/>
      <c r="L777" s="33"/>
      <c r="M777" s="33" t="s">
        <v>1366</v>
      </c>
      <c r="N777" s="89">
        <f>F777*G777</f>
        <v>2400</v>
      </c>
      <c r="O777" s="3" t="s">
        <v>1367</v>
      </c>
      <c r="P777" s="260" t="s">
        <v>1774</v>
      </c>
      <c r="Q777" s="3" t="s">
        <v>1102</v>
      </c>
      <c r="T777" s="278" t="s">
        <v>2595</v>
      </c>
    </row>
    <row r="778">
      <c r="C778" s="125" t="s">
        <v>2598</v>
      </c>
      <c r="D778" s="204" t="s">
        <v>2599</v>
      </c>
      <c r="E778" s="33"/>
      <c r="F778" s="170">
        <v>1</v>
      </c>
      <c r="G778" s="38">
        <v>750</v>
      </c>
      <c r="H778" s="33"/>
      <c r="I778" s="33"/>
      <c r="J778" s="34"/>
      <c r="K778" s="45"/>
      <c r="L778" s="33"/>
      <c r="M778" s="33" t="s">
        <v>63</v>
      </c>
      <c r="N778" s="89">
        <f t="shared" si="28"/>
        <v>750</v>
      </c>
      <c r="O778" s="3" t="s">
        <v>2268</v>
      </c>
      <c r="P778" s="260" t="s">
        <v>2600</v>
      </c>
      <c r="Q778" s="3" t="s">
        <v>1102</v>
      </c>
      <c r="T778" s="279" t="s">
        <v>2601</v>
      </c>
    </row>
    <row r="779">
      <c r="C779" s="125" t="s">
        <v>2602</v>
      </c>
      <c r="D779" s="204" t="s">
        <v>2603</v>
      </c>
      <c r="E779" s="33"/>
      <c r="F779" s="170">
        <v>1</v>
      </c>
      <c r="G779" s="38">
        <v>800</v>
      </c>
      <c r="H779" s="33"/>
      <c r="I779" s="33"/>
      <c r="J779" s="34"/>
      <c r="K779" s="45"/>
      <c r="L779" s="33"/>
      <c r="M779" s="33" t="s">
        <v>63</v>
      </c>
      <c r="N779" s="89">
        <f t="shared" si="28"/>
        <v>800</v>
      </c>
      <c r="O779" s="3" t="s">
        <v>2268</v>
      </c>
      <c r="P779" s="260" t="s">
        <v>2600</v>
      </c>
      <c r="Q779" s="3" t="s">
        <v>1102</v>
      </c>
      <c r="T779" s="279" t="s">
        <v>2604</v>
      </c>
    </row>
    <row r="780">
      <c r="C780" s="124" t="s">
        <v>2605</v>
      </c>
      <c r="D780" s="204" t="s">
        <v>2606</v>
      </c>
      <c r="E780" s="33"/>
      <c r="F780" s="170">
        <v>1</v>
      </c>
      <c r="G780" s="121">
        <v>450</v>
      </c>
      <c r="H780" s="33"/>
      <c r="I780" s="33"/>
      <c r="J780" s="34"/>
      <c r="K780" s="45"/>
      <c r="L780" s="33"/>
      <c r="M780" s="33" t="s">
        <v>345</v>
      </c>
      <c r="N780" s="89">
        <f t="shared" si="28"/>
        <v>450</v>
      </c>
      <c r="O780" s="3" t="s">
        <v>1079</v>
      </c>
      <c r="P780" s="260" t="s">
        <v>2600</v>
      </c>
      <c r="Q780" s="3" t="s">
        <v>1102</v>
      </c>
      <c r="T780" s="279" t="s">
        <v>2607</v>
      </c>
    </row>
    <row r="781">
      <c r="C781" s="124" t="s">
        <v>2608</v>
      </c>
      <c r="D781" s="204" t="s">
        <v>2609</v>
      </c>
      <c r="E781" s="33"/>
      <c r="F781" s="170">
        <v>1</v>
      </c>
      <c r="G781" s="121">
        <v>550</v>
      </c>
      <c r="H781" s="33"/>
      <c r="I781" s="33"/>
      <c r="J781" s="34"/>
      <c r="K781" s="45"/>
      <c r="L781" s="33"/>
      <c r="M781" s="33" t="s">
        <v>345</v>
      </c>
      <c r="N781" s="89">
        <f t="shared" si="28"/>
        <v>550</v>
      </c>
      <c r="O781" s="3" t="s">
        <v>1079</v>
      </c>
      <c r="P781" s="260" t="s">
        <v>2600</v>
      </c>
      <c r="Q781" s="3" t="s">
        <v>1102</v>
      </c>
      <c r="T781" s="279" t="s">
        <v>2610</v>
      </c>
    </row>
    <row r="782">
      <c r="C782" s="124" t="s">
        <v>2611</v>
      </c>
      <c r="D782" s="204" t="s">
        <v>2612</v>
      </c>
      <c r="E782" s="33"/>
      <c r="F782" s="170">
        <v>0</v>
      </c>
      <c r="G782" s="121">
        <v>400</v>
      </c>
      <c r="H782" s="33"/>
      <c r="I782" s="33"/>
      <c r="J782" s="34"/>
      <c r="K782" s="45"/>
      <c r="L782" s="33"/>
      <c r="M782" s="33" t="s">
        <v>345</v>
      </c>
      <c r="N782" s="89">
        <f t="shared" si="28"/>
        <v>0</v>
      </c>
      <c r="O782" s="3" t="s">
        <v>298</v>
      </c>
      <c r="P782" s="260" t="s">
        <v>2600</v>
      </c>
      <c r="Q782" s="3" t="s">
        <v>1102</v>
      </c>
      <c r="T782" s="279" t="s">
        <v>2613</v>
      </c>
    </row>
    <row r="783">
      <c r="C783" s="124" t="s">
        <v>2614</v>
      </c>
      <c r="D783" s="204" t="s">
        <v>2615</v>
      </c>
      <c r="E783" s="33"/>
      <c r="F783" s="170">
        <v>0</v>
      </c>
      <c r="G783" s="121">
        <v>500</v>
      </c>
      <c r="H783" s="33"/>
      <c r="I783" s="33"/>
      <c r="J783" s="34"/>
      <c r="K783" s="45"/>
      <c r="L783" s="33"/>
      <c r="M783" s="33" t="s">
        <v>345</v>
      </c>
      <c r="N783" s="89">
        <f t="shared" si="28"/>
        <v>0</v>
      </c>
      <c r="O783" s="3" t="s">
        <v>298</v>
      </c>
      <c r="P783" s="260" t="s">
        <v>2600</v>
      </c>
      <c r="Q783" s="3" t="s">
        <v>1102</v>
      </c>
      <c r="T783" s="279" t="s">
        <v>2616</v>
      </c>
    </row>
    <row r="784">
      <c r="C784" s="124" t="s">
        <v>2617</v>
      </c>
      <c r="D784" s="204" t="s">
        <v>2618</v>
      </c>
      <c r="E784" s="33"/>
      <c r="F784" s="170">
        <v>2</v>
      </c>
      <c r="G784" s="121">
        <v>550</v>
      </c>
      <c r="H784" s="33"/>
      <c r="I784" s="33"/>
      <c r="J784" s="34"/>
      <c r="K784" s="45"/>
      <c r="L784" s="33"/>
      <c r="M784" s="33" t="s">
        <v>345</v>
      </c>
      <c r="N784" s="89">
        <f t="shared" si="28"/>
        <v>1100</v>
      </c>
      <c r="O784" s="3" t="s">
        <v>298</v>
      </c>
      <c r="P784" s="260" t="s">
        <v>2600</v>
      </c>
      <c r="Q784" s="3" t="s">
        <v>1102</v>
      </c>
      <c r="T784" s="279" t="s">
        <v>2619</v>
      </c>
    </row>
    <row r="785">
      <c r="C785" s="124" t="s">
        <v>2620</v>
      </c>
      <c r="D785" s="204" t="s">
        <v>2621</v>
      </c>
      <c r="E785" s="33"/>
      <c r="F785" s="170">
        <v>0</v>
      </c>
      <c r="G785" s="121">
        <v>800</v>
      </c>
      <c r="H785" s="33"/>
      <c r="I785" s="33"/>
      <c r="J785" s="34"/>
      <c r="K785" s="45"/>
      <c r="L785" s="33"/>
      <c r="M785" s="33" t="s">
        <v>63</v>
      </c>
      <c r="N785" s="89">
        <f t="shared" si="28"/>
        <v>0</v>
      </c>
      <c r="O785" s="3" t="s">
        <v>1611</v>
      </c>
      <c r="P785" s="260" t="s">
        <v>1774</v>
      </c>
      <c r="Q785" s="3" t="s">
        <v>1102</v>
      </c>
      <c r="T785" s="279" t="s">
        <v>2622</v>
      </c>
    </row>
    <row r="786">
      <c r="C786" s="124" t="s">
        <v>2623</v>
      </c>
      <c r="D786" s="204" t="s">
        <v>2624</v>
      </c>
      <c r="E786" s="33"/>
      <c r="F786" s="170">
        <v>1</v>
      </c>
      <c r="G786" s="121">
        <v>800</v>
      </c>
      <c r="H786" s="33"/>
      <c r="I786" s="33"/>
      <c r="J786" s="34"/>
      <c r="K786" s="45"/>
      <c r="L786" s="33"/>
      <c r="M786" s="33" t="s">
        <v>63</v>
      </c>
      <c r="N786" s="89">
        <f t="shared" si="28"/>
        <v>800</v>
      </c>
      <c r="O786" s="3" t="s">
        <v>1611</v>
      </c>
      <c r="P786" s="260" t="s">
        <v>2600</v>
      </c>
      <c r="Q786" s="3" t="s">
        <v>1102</v>
      </c>
      <c r="T786" s="279" t="s">
        <v>2625</v>
      </c>
    </row>
    <row r="787">
      <c r="C787" s="124" t="s">
        <v>2626</v>
      </c>
      <c r="D787" s="204" t="s">
        <v>2627</v>
      </c>
      <c r="E787" s="33"/>
      <c r="F787" s="170">
        <v>0</v>
      </c>
      <c r="G787" s="121">
        <v>650</v>
      </c>
      <c r="H787" s="33"/>
      <c r="I787" s="33"/>
      <c r="J787" s="34"/>
      <c r="K787" s="45"/>
      <c r="L787" s="33"/>
      <c r="M787" s="33" t="s">
        <v>63</v>
      </c>
      <c r="N787" s="89">
        <f t="shared" si="28"/>
        <v>0</v>
      </c>
      <c r="O787" s="3" t="s">
        <v>1611</v>
      </c>
      <c r="P787" s="260" t="s">
        <v>2600</v>
      </c>
      <c r="Q787" s="3" t="s">
        <v>1102</v>
      </c>
      <c r="T787" s="279" t="s">
        <v>2628</v>
      </c>
    </row>
    <row r="788">
      <c r="C788" s="124" t="s">
        <v>2629</v>
      </c>
      <c r="D788" s="204" t="s">
        <v>2630</v>
      </c>
      <c r="E788" s="33"/>
      <c r="F788" s="170">
        <v>0</v>
      </c>
      <c r="G788" s="121">
        <v>800</v>
      </c>
      <c r="H788" s="33"/>
      <c r="I788" s="33"/>
      <c r="J788" s="34"/>
      <c r="K788" s="45"/>
      <c r="L788" s="33"/>
      <c r="M788" s="33" t="s">
        <v>63</v>
      </c>
      <c r="N788" s="89">
        <f t="shared" si="28"/>
        <v>0</v>
      </c>
      <c r="O788" s="3" t="s">
        <v>1611</v>
      </c>
      <c r="P788" s="260" t="s">
        <v>2600</v>
      </c>
      <c r="Q788" s="3" t="s">
        <v>1102</v>
      </c>
      <c r="T788" s="279" t="s">
        <v>2631</v>
      </c>
    </row>
    <row r="789">
      <c r="C789" s="124" t="s">
        <v>2632</v>
      </c>
      <c r="D789" s="204" t="s">
        <v>2633</v>
      </c>
      <c r="E789" s="33"/>
      <c r="F789" s="170">
        <v>0</v>
      </c>
      <c r="G789" s="121">
        <v>950</v>
      </c>
      <c r="H789" s="33"/>
      <c r="I789" s="33"/>
      <c r="J789" s="34"/>
      <c r="K789" s="45"/>
      <c r="L789" s="33"/>
      <c r="M789" s="33" t="s">
        <v>63</v>
      </c>
      <c r="N789" s="89">
        <f t="shared" si="28"/>
        <v>0</v>
      </c>
      <c r="O789" s="3" t="s">
        <v>1611</v>
      </c>
      <c r="P789" s="260" t="s">
        <v>2600</v>
      </c>
      <c r="Q789" s="3" t="s">
        <v>1102</v>
      </c>
      <c r="T789" s="279" t="s">
        <v>2634</v>
      </c>
    </row>
    <row r="790">
      <c r="C790" s="124" t="s">
        <v>2635</v>
      </c>
      <c r="D790" s="204" t="s">
        <v>2636</v>
      </c>
      <c r="E790" s="33"/>
      <c r="F790" s="170">
        <v>0</v>
      </c>
      <c r="G790" s="121">
        <v>950</v>
      </c>
      <c r="H790" s="33"/>
      <c r="I790" s="33"/>
      <c r="J790" s="34"/>
      <c r="K790" s="45"/>
      <c r="L790" s="33"/>
      <c r="M790" s="33" t="s">
        <v>63</v>
      </c>
      <c r="N790" s="89">
        <f t="shared" si="28"/>
        <v>0</v>
      </c>
      <c r="O790" s="3" t="s">
        <v>1611</v>
      </c>
      <c r="P790" s="260" t="s">
        <v>2600</v>
      </c>
      <c r="Q790" s="3" t="s">
        <v>1102</v>
      </c>
      <c r="T790" s="279" t="s">
        <v>2637</v>
      </c>
    </row>
    <row r="791">
      <c r="C791" s="124" t="s">
        <v>2638</v>
      </c>
      <c r="D791" s="204" t="s">
        <v>2639</v>
      </c>
      <c r="E791" s="33"/>
      <c r="F791" s="170">
        <v>0</v>
      </c>
      <c r="G791" s="121">
        <v>800</v>
      </c>
      <c r="H791" s="33"/>
      <c r="I791" s="33"/>
      <c r="J791" s="34"/>
      <c r="K791" s="45"/>
      <c r="L791" s="33"/>
      <c r="M791" s="33" t="s">
        <v>63</v>
      </c>
      <c r="N791" s="89">
        <f t="shared" si="28"/>
        <v>0</v>
      </c>
      <c r="O791" s="3" t="s">
        <v>1611</v>
      </c>
      <c r="P791" s="260" t="s">
        <v>2600</v>
      </c>
      <c r="Q791" s="3" t="s">
        <v>1102</v>
      </c>
      <c r="T791" s="279" t="s">
        <v>2640</v>
      </c>
    </row>
    <row r="792">
      <c r="C792" s="124" t="s">
        <v>2641</v>
      </c>
      <c r="D792" s="204" t="s">
        <v>2642</v>
      </c>
      <c r="E792" s="33"/>
      <c r="F792" s="170">
        <v>2</v>
      </c>
      <c r="G792" s="121">
        <v>850</v>
      </c>
      <c r="H792" s="33"/>
      <c r="I792" s="33"/>
      <c r="J792" s="34"/>
      <c r="K792" s="45"/>
      <c r="L792" s="33"/>
      <c r="M792" s="33" t="s">
        <v>63</v>
      </c>
      <c r="N792" s="89">
        <f t="shared" si="28"/>
        <v>1700</v>
      </c>
      <c r="O792" s="3" t="s">
        <v>1611</v>
      </c>
      <c r="P792" s="260" t="s">
        <v>2600</v>
      </c>
      <c r="Q792" s="3" t="s">
        <v>1102</v>
      </c>
      <c r="T792" s="279" t="s">
        <v>2643</v>
      </c>
    </row>
    <row r="793">
      <c r="C793" s="124" t="s">
        <v>2644</v>
      </c>
      <c r="D793" s="204" t="s">
        <v>2645</v>
      </c>
      <c r="E793" s="33"/>
      <c r="F793" s="170">
        <v>0</v>
      </c>
      <c r="G793" s="121">
        <v>900</v>
      </c>
      <c r="H793" s="33"/>
      <c r="I793" s="33"/>
      <c r="J793" s="34"/>
      <c r="K793" s="45"/>
      <c r="L793" s="33"/>
      <c r="M793" s="33" t="s">
        <v>63</v>
      </c>
      <c r="N793" s="89">
        <f t="shared" si="28"/>
        <v>0</v>
      </c>
      <c r="O793" s="3" t="s">
        <v>1611</v>
      </c>
      <c r="P793" s="260" t="s">
        <v>2600</v>
      </c>
      <c r="Q793" s="3" t="s">
        <v>1102</v>
      </c>
      <c r="T793" s="279" t="s">
        <v>2646</v>
      </c>
    </row>
    <row r="794">
      <c r="C794" s="124" t="s">
        <v>2647</v>
      </c>
      <c r="D794" s="204" t="s">
        <v>2648</v>
      </c>
      <c r="E794" s="33"/>
      <c r="F794" s="170">
        <v>1</v>
      </c>
      <c r="G794" s="121">
        <v>650</v>
      </c>
      <c r="H794" s="33"/>
      <c r="I794" s="33"/>
      <c r="J794" s="34"/>
      <c r="K794" s="45"/>
      <c r="L794" s="33"/>
      <c r="M794" s="33" t="s">
        <v>345</v>
      </c>
      <c r="N794" s="89">
        <f t="shared" si="28"/>
        <v>650</v>
      </c>
      <c r="O794" s="3" t="s">
        <v>707</v>
      </c>
      <c r="P794" s="260" t="s">
        <v>2600</v>
      </c>
      <c r="Q794" s="3" t="s">
        <v>1102</v>
      </c>
      <c r="T794" s="279" t="s">
        <v>2649</v>
      </c>
    </row>
    <row r="795">
      <c r="C795" s="124" t="s">
        <v>2650</v>
      </c>
      <c r="D795" s="204" t="s">
        <v>2651</v>
      </c>
      <c r="E795" s="33"/>
      <c r="F795" s="170">
        <v>1</v>
      </c>
      <c r="G795" s="121">
        <v>800</v>
      </c>
      <c r="H795" s="33"/>
      <c r="I795" s="33"/>
      <c r="J795" s="34"/>
      <c r="K795" s="45"/>
      <c r="L795" s="33"/>
      <c r="M795" s="33" t="s">
        <v>345</v>
      </c>
      <c r="N795" s="89">
        <f t="shared" si="28"/>
        <v>800</v>
      </c>
      <c r="O795" s="3" t="s">
        <v>707</v>
      </c>
      <c r="P795" s="260" t="s">
        <v>2600</v>
      </c>
      <c r="Q795" s="3" t="s">
        <v>1102</v>
      </c>
      <c r="T795" s="279" t="s">
        <v>2652</v>
      </c>
    </row>
    <row r="796">
      <c r="C796" s="124" t="s">
        <v>2653</v>
      </c>
      <c r="D796" s="204" t="s">
        <v>2654</v>
      </c>
      <c r="E796" s="33"/>
      <c r="F796" s="170">
        <v>0</v>
      </c>
      <c r="G796" s="121">
        <v>1000</v>
      </c>
      <c r="H796" s="33"/>
      <c r="I796" s="33"/>
      <c r="J796" s="34"/>
      <c r="K796" s="45"/>
      <c r="L796" s="33"/>
      <c r="M796" s="33" t="s">
        <v>345</v>
      </c>
      <c r="N796" s="89">
        <f t="shared" si="28"/>
        <v>0</v>
      </c>
      <c r="O796" s="3" t="s">
        <v>2655</v>
      </c>
      <c r="P796" s="260" t="s">
        <v>1774</v>
      </c>
      <c r="Q796" s="3" t="s">
        <v>1102</v>
      </c>
      <c r="T796" s="279" t="s">
        <v>2656</v>
      </c>
    </row>
    <row r="797">
      <c r="C797" s="124" t="s">
        <v>2657</v>
      </c>
      <c r="D797" s="204" t="s">
        <v>2658</v>
      </c>
      <c r="E797" s="33"/>
      <c r="F797" s="170">
        <v>0</v>
      </c>
      <c r="G797" s="121">
        <v>1200</v>
      </c>
      <c r="H797" s="33"/>
      <c r="I797" s="33"/>
      <c r="J797" s="34"/>
      <c r="K797" s="45"/>
      <c r="L797" s="33"/>
      <c r="M797" s="33" t="s">
        <v>345</v>
      </c>
      <c r="N797" s="89">
        <f t="shared" si="28"/>
        <v>0</v>
      </c>
      <c r="O797" s="3" t="s">
        <v>2655</v>
      </c>
      <c r="P797" s="260" t="s">
        <v>1774</v>
      </c>
      <c r="Q797" s="3" t="s">
        <v>1102</v>
      </c>
      <c r="T797" s="279" t="s">
        <v>2659</v>
      </c>
    </row>
    <row r="798">
      <c r="C798" s="124" t="s">
        <v>2660</v>
      </c>
      <c r="D798" s="204" t="s">
        <v>2661</v>
      </c>
      <c r="E798" s="33"/>
      <c r="F798" s="170">
        <v>2</v>
      </c>
      <c r="G798" s="121">
        <v>400</v>
      </c>
      <c r="H798" s="33"/>
      <c r="I798" s="33"/>
      <c r="J798" s="34"/>
      <c r="K798" s="45"/>
      <c r="L798" s="33"/>
      <c r="M798" s="33" t="s">
        <v>63</v>
      </c>
      <c r="N798" s="89">
        <f>F798*G798</f>
        <v>800</v>
      </c>
      <c r="O798" s="3" t="s">
        <v>1868</v>
      </c>
      <c r="P798" s="260" t="s">
        <v>2600</v>
      </c>
      <c r="Q798" s="3" t="s">
        <v>1102</v>
      </c>
      <c r="T798" s="279" t="s">
        <v>2662</v>
      </c>
    </row>
    <row r="799">
      <c r="C799" s="124" t="s">
        <v>2663</v>
      </c>
      <c r="D799" s="204" t="s">
        <v>2664</v>
      </c>
      <c r="E799" s="33"/>
      <c r="F799" s="170">
        <v>2</v>
      </c>
      <c r="G799" s="121">
        <v>400</v>
      </c>
      <c r="H799" s="33"/>
      <c r="I799" s="33"/>
      <c r="J799" s="34"/>
      <c r="K799" s="45"/>
      <c r="L799" s="33"/>
      <c r="M799" s="33" t="s">
        <v>63</v>
      </c>
      <c r="N799" s="89">
        <f>F799*G799</f>
        <v>800</v>
      </c>
      <c r="O799" s="3" t="s">
        <v>1868</v>
      </c>
      <c r="P799" s="260" t="s">
        <v>2600</v>
      </c>
      <c r="Q799" s="3" t="s">
        <v>1102</v>
      </c>
      <c r="T799" s="279" t="s">
        <v>2665</v>
      </c>
    </row>
    <row r="800">
      <c r="C800" s="124" t="s">
        <v>2666</v>
      </c>
      <c r="D800" s="204" t="s">
        <v>2667</v>
      </c>
      <c r="E800" s="33"/>
      <c r="F800" s="170">
        <v>0</v>
      </c>
      <c r="G800" s="121">
        <v>600</v>
      </c>
      <c r="H800" s="33"/>
      <c r="I800" s="33"/>
      <c r="J800" s="34"/>
      <c r="K800" s="45"/>
      <c r="L800" s="33"/>
      <c r="M800" s="33" t="s">
        <v>63</v>
      </c>
      <c r="N800" s="89">
        <f t="shared" si="28"/>
        <v>0</v>
      </c>
      <c r="O800" s="3" t="s">
        <v>1868</v>
      </c>
      <c r="P800" s="260" t="s">
        <v>2600</v>
      </c>
      <c r="Q800" s="3" t="s">
        <v>1102</v>
      </c>
      <c r="T800" s="279" t="s">
        <v>2668</v>
      </c>
    </row>
    <row r="801">
      <c r="C801" s="124" t="s">
        <v>2669</v>
      </c>
      <c r="D801" s="204" t="s">
        <v>2670</v>
      </c>
      <c r="E801" s="33"/>
      <c r="F801" s="170">
        <v>1</v>
      </c>
      <c r="G801" s="121">
        <v>700</v>
      </c>
      <c r="H801" s="33"/>
      <c r="I801" s="33"/>
      <c r="J801" s="34"/>
      <c r="K801" s="45"/>
      <c r="L801" s="33"/>
      <c r="M801" s="33" t="s">
        <v>63</v>
      </c>
      <c r="N801" s="89">
        <f t="shared" si="28"/>
        <v>700</v>
      </c>
      <c r="O801" s="3" t="s">
        <v>1868</v>
      </c>
      <c r="P801" s="260" t="s">
        <v>2600</v>
      </c>
      <c r="Q801" s="3" t="s">
        <v>1102</v>
      </c>
      <c r="T801" s="279" t="s">
        <v>2671</v>
      </c>
    </row>
    <row r="802">
      <c r="C802" s="124" t="s">
        <v>2672</v>
      </c>
      <c r="D802" s="204" t="s">
        <v>2673</v>
      </c>
      <c r="E802" s="33"/>
      <c r="F802" s="170">
        <v>4</v>
      </c>
      <c r="G802" s="121">
        <v>750</v>
      </c>
      <c r="H802" s="33"/>
      <c r="I802" s="33"/>
      <c r="J802" s="34"/>
      <c r="K802" s="45"/>
      <c r="L802" s="33"/>
      <c r="M802" s="33" t="s">
        <v>63</v>
      </c>
      <c r="N802" s="89">
        <f t="shared" si="28"/>
        <v>3000</v>
      </c>
      <c r="O802" s="3" t="s">
        <v>1868</v>
      </c>
      <c r="P802" s="260" t="s">
        <v>2600</v>
      </c>
      <c r="Q802" s="3" t="s">
        <v>1102</v>
      </c>
      <c r="T802" s="279" t="s">
        <v>2674</v>
      </c>
    </row>
    <row r="803">
      <c r="C803" s="124" t="s">
        <v>2675</v>
      </c>
      <c r="D803" s="204" t="s">
        <v>2676</v>
      </c>
      <c r="E803" s="33"/>
      <c r="F803" s="170">
        <v>1</v>
      </c>
      <c r="G803" s="121">
        <v>800</v>
      </c>
      <c r="H803" s="33"/>
      <c r="I803" s="33"/>
      <c r="J803" s="34"/>
      <c r="K803" s="45"/>
      <c r="L803" s="33"/>
      <c r="M803" s="33" t="s">
        <v>63</v>
      </c>
      <c r="N803" s="89">
        <f t="shared" si="28"/>
        <v>800</v>
      </c>
      <c r="O803" s="3" t="s">
        <v>1868</v>
      </c>
      <c r="P803" s="260" t="s">
        <v>2600</v>
      </c>
      <c r="Q803" s="3" t="s">
        <v>1102</v>
      </c>
      <c r="T803" s="279" t="s">
        <v>2677</v>
      </c>
    </row>
    <row r="804">
      <c r="C804" s="124" t="s">
        <v>2678</v>
      </c>
      <c r="D804" s="204" t="s">
        <v>2679</v>
      </c>
      <c r="E804" s="33"/>
      <c r="F804" s="170">
        <v>0</v>
      </c>
      <c r="G804" s="121">
        <v>500</v>
      </c>
      <c r="H804" s="33"/>
      <c r="I804" s="33"/>
      <c r="J804" s="34"/>
      <c r="K804" s="45"/>
      <c r="L804" s="33"/>
      <c r="M804" s="33" t="s">
        <v>345</v>
      </c>
      <c r="N804" s="89">
        <f t="shared" si="28"/>
        <v>0</v>
      </c>
      <c r="O804" s="3" t="s">
        <v>1130</v>
      </c>
      <c r="P804" s="260" t="s">
        <v>2600</v>
      </c>
      <c r="Q804" s="3" t="s">
        <v>1102</v>
      </c>
      <c r="T804" s="279" t="s">
        <v>2680</v>
      </c>
    </row>
    <row r="805">
      <c r="C805" s="124" t="s">
        <v>2681</v>
      </c>
      <c r="D805" s="204" t="s">
        <v>2682</v>
      </c>
      <c r="E805" s="33"/>
      <c r="F805" s="170">
        <v>0</v>
      </c>
      <c r="G805" s="121">
        <v>600</v>
      </c>
      <c r="H805" s="33"/>
      <c r="I805" s="33"/>
      <c r="J805" s="34"/>
      <c r="K805" s="45"/>
      <c r="L805" s="33"/>
      <c r="M805" s="33" t="s">
        <v>63</v>
      </c>
      <c r="N805" s="89">
        <f t="shared" si="28"/>
        <v>0</v>
      </c>
      <c r="O805" s="3" t="s">
        <v>1147</v>
      </c>
      <c r="P805" s="260" t="s">
        <v>2600</v>
      </c>
      <c r="Q805" s="3" t="s">
        <v>1102</v>
      </c>
      <c r="T805" s="279" t="s">
        <v>2683</v>
      </c>
    </row>
    <row r="806">
      <c r="C806" s="124" t="s">
        <v>2684</v>
      </c>
      <c r="D806" s="204" t="s">
        <v>2685</v>
      </c>
      <c r="E806" s="33"/>
      <c r="F806" s="170">
        <v>2</v>
      </c>
      <c r="G806" s="121">
        <v>700</v>
      </c>
      <c r="H806" s="33"/>
      <c r="I806" s="33"/>
      <c r="J806" s="34"/>
      <c r="K806" s="45"/>
      <c r="L806" s="33"/>
      <c r="M806" s="33" t="s">
        <v>63</v>
      </c>
      <c r="N806" s="89">
        <f>F806*G806</f>
        <v>1400</v>
      </c>
      <c r="O806" s="3" t="s">
        <v>1147</v>
      </c>
      <c r="P806" s="260" t="s">
        <v>2600</v>
      </c>
      <c r="Q806" s="3" t="s">
        <v>1102</v>
      </c>
      <c r="T806" s="279" t="s">
        <v>2686</v>
      </c>
    </row>
    <row r="807">
      <c r="C807" s="124" t="s">
        <v>2687</v>
      </c>
      <c r="D807" s="204" t="s">
        <v>2688</v>
      </c>
      <c r="E807" s="33"/>
      <c r="F807" s="170">
        <v>2</v>
      </c>
      <c r="G807" s="121">
        <v>600</v>
      </c>
      <c r="H807" s="33"/>
      <c r="I807" s="33"/>
      <c r="J807" s="34"/>
      <c r="K807" s="45"/>
      <c r="L807" s="33"/>
      <c r="M807" s="33" t="s">
        <v>63</v>
      </c>
      <c r="N807" s="89">
        <f>F807*G807</f>
        <v>1200</v>
      </c>
      <c r="O807" s="3" t="s">
        <v>1147</v>
      </c>
      <c r="P807" s="260" t="s">
        <v>2600</v>
      </c>
      <c r="Q807" s="3" t="s">
        <v>1102</v>
      </c>
      <c r="T807" s="279" t="s">
        <v>2689</v>
      </c>
    </row>
    <row r="808">
      <c r="C808" s="124" t="s">
        <v>2690</v>
      </c>
      <c r="D808" s="204" t="s">
        <v>2691</v>
      </c>
      <c r="E808" s="33"/>
      <c r="F808" s="170">
        <v>0</v>
      </c>
      <c r="G808" s="121">
        <v>650</v>
      </c>
      <c r="H808" s="33"/>
      <c r="I808" s="33"/>
      <c r="J808" s="34"/>
      <c r="K808" s="45"/>
      <c r="L808" s="33"/>
      <c r="M808" s="33" t="s">
        <v>63</v>
      </c>
      <c r="N808" s="89">
        <f>F808*G808</f>
        <v>0</v>
      </c>
      <c r="O808" s="3" t="s">
        <v>1147</v>
      </c>
      <c r="P808" s="260" t="s">
        <v>2600</v>
      </c>
      <c r="Q808" s="3" t="s">
        <v>1102</v>
      </c>
      <c r="T808" s="279" t="s">
        <v>2692</v>
      </c>
    </row>
    <row r="809">
      <c r="C809" s="124" t="s">
        <v>2693</v>
      </c>
      <c r="D809" s="204" t="s">
        <v>2694</v>
      </c>
      <c r="E809" s="33"/>
      <c r="F809" s="170">
        <v>5</v>
      </c>
      <c r="G809" s="121">
        <v>650</v>
      </c>
      <c r="H809" s="33"/>
      <c r="I809" s="33"/>
      <c r="J809" s="34"/>
      <c r="K809" s="45"/>
      <c r="L809" s="33"/>
      <c r="M809" s="33" t="s">
        <v>63</v>
      </c>
      <c r="N809" s="89">
        <f t="shared" si="28"/>
        <v>3250</v>
      </c>
      <c r="O809" s="3" t="s">
        <v>1147</v>
      </c>
      <c r="P809" s="260" t="s">
        <v>2600</v>
      </c>
      <c r="Q809" s="3" t="s">
        <v>1102</v>
      </c>
      <c r="T809" s="279" t="s">
        <v>2695</v>
      </c>
    </row>
    <row r="810">
      <c r="C810" s="124" t="s">
        <v>2696</v>
      </c>
      <c r="D810" s="204" t="s">
        <v>2697</v>
      </c>
      <c r="E810" s="33"/>
      <c r="F810" s="170">
        <v>1</v>
      </c>
      <c r="G810" s="121">
        <v>650</v>
      </c>
      <c r="H810" s="33"/>
      <c r="I810" s="33"/>
      <c r="J810" s="34"/>
      <c r="K810" s="45"/>
      <c r="L810" s="33"/>
      <c r="M810" s="33" t="s">
        <v>63</v>
      </c>
      <c r="N810" s="89">
        <f t="shared" si="28"/>
        <v>650</v>
      </c>
      <c r="O810" s="3" t="s">
        <v>1147</v>
      </c>
      <c r="P810" s="260" t="s">
        <v>2600</v>
      </c>
      <c r="Q810" s="3" t="s">
        <v>1102</v>
      </c>
      <c r="T810" s="279" t="s">
        <v>2698</v>
      </c>
    </row>
    <row r="811">
      <c r="C811" s="124" t="s">
        <v>2699</v>
      </c>
      <c r="D811" s="204" t="s">
        <v>2700</v>
      </c>
      <c r="E811" s="33"/>
      <c r="F811" s="170">
        <v>3</v>
      </c>
      <c r="G811" s="121">
        <v>1350</v>
      </c>
      <c r="H811" s="33"/>
      <c r="I811" s="33"/>
      <c r="J811" s="34"/>
      <c r="K811" s="45"/>
      <c r="L811" s="33"/>
      <c r="M811" s="33" t="s">
        <v>1366</v>
      </c>
      <c r="N811" s="89">
        <f t="shared" si="28"/>
        <v>4050</v>
      </c>
      <c r="O811" s="3" t="s">
        <v>1367</v>
      </c>
      <c r="P811" s="260" t="s">
        <v>1774</v>
      </c>
      <c r="Q811" s="3" t="s">
        <v>1102</v>
      </c>
      <c r="T811" s="279" t="s">
        <v>2701</v>
      </c>
    </row>
    <row r="812">
      <c r="A812" s="163" t="s">
        <v>2702</v>
      </c>
      <c r="C812" s="99" t="s">
        <v>2703</v>
      </c>
      <c r="D812" s="204" t="s">
        <v>2704</v>
      </c>
      <c r="E812" s="33"/>
      <c r="F812" s="170">
        <v>0</v>
      </c>
      <c r="G812" s="121">
        <v>650</v>
      </c>
      <c r="H812" s="33"/>
      <c r="I812" s="33"/>
      <c r="J812" s="34"/>
      <c r="K812" s="45"/>
      <c r="L812" s="33"/>
      <c r="M812" s="33" t="s">
        <v>63</v>
      </c>
      <c r="N812" s="89">
        <f t="shared" si="28"/>
        <v>0</v>
      </c>
      <c r="O812" s="3" t="s">
        <v>2268</v>
      </c>
      <c r="P812" s="260" t="s">
        <v>2702</v>
      </c>
      <c r="Q812" s="3" t="s">
        <v>1102</v>
      </c>
      <c r="T812" s="279" t="s">
        <v>2705</v>
      </c>
    </row>
    <row r="813">
      <c r="C813" s="99" t="s">
        <v>2706</v>
      </c>
      <c r="D813" s="204" t="s">
        <v>2707</v>
      </c>
      <c r="E813" s="33"/>
      <c r="F813" s="170">
        <v>10</v>
      </c>
      <c r="G813" s="121">
        <v>700</v>
      </c>
      <c r="H813" s="33"/>
      <c r="I813" s="33"/>
      <c r="J813" s="34"/>
      <c r="K813" s="45"/>
      <c r="L813" s="33"/>
      <c r="M813" s="33" t="s">
        <v>63</v>
      </c>
      <c r="N813" s="89">
        <f>F813*G813</f>
        <v>7000</v>
      </c>
      <c r="O813" s="3" t="s">
        <v>298</v>
      </c>
      <c r="P813" s="260" t="s">
        <v>2702</v>
      </c>
      <c r="Q813" s="3" t="s">
        <v>1102</v>
      </c>
      <c r="T813" s="279" t="s">
        <v>2708</v>
      </c>
    </row>
    <row r="814">
      <c r="C814" s="115" t="s">
        <v>2709</v>
      </c>
      <c r="D814" s="204" t="s">
        <v>2710</v>
      </c>
      <c r="E814" s="33"/>
      <c r="F814" s="171">
        <v>1</v>
      </c>
      <c r="G814" s="38">
        <v>750</v>
      </c>
      <c r="H814" s="33"/>
      <c r="I814" s="33"/>
      <c r="J814" s="34"/>
      <c r="K814" s="45"/>
      <c r="L814" s="33"/>
      <c r="M814" s="33" t="s">
        <v>63</v>
      </c>
      <c r="N814" s="89">
        <f t="shared" si="28"/>
        <v>750</v>
      </c>
      <c r="O814" s="3" t="s">
        <v>1611</v>
      </c>
      <c r="P814" s="260" t="s">
        <v>2702</v>
      </c>
      <c r="Q814" s="3" t="s">
        <v>1102</v>
      </c>
      <c r="T814" s="279" t="s">
        <v>2711</v>
      </c>
    </row>
    <row r="815">
      <c r="C815" s="103" t="s">
        <v>2712</v>
      </c>
      <c r="D815" s="204" t="s">
        <v>2713</v>
      </c>
      <c r="E815" s="33"/>
      <c r="F815" s="171">
        <v>2</v>
      </c>
      <c r="G815" s="38">
        <v>700</v>
      </c>
      <c r="H815" s="33"/>
      <c r="I815" s="33"/>
      <c r="J815" s="34"/>
      <c r="K815" s="45"/>
      <c r="L815" s="33"/>
      <c r="M815" s="33" t="s">
        <v>63</v>
      </c>
      <c r="N815" s="89">
        <f t="shared" si="28"/>
        <v>1400</v>
      </c>
      <c r="O815" s="3" t="s">
        <v>1611</v>
      </c>
      <c r="P815" s="260" t="s">
        <v>2702</v>
      </c>
      <c r="Q815" s="3" t="s">
        <v>1102</v>
      </c>
      <c r="T815" s="279" t="s">
        <v>2714</v>
      </c>
    </row>
    <row r="816">
      <c r="C816" s="117" t="s">
        <v>2715</v>
      </c>
      <c r="D816" s="204" t="s">
        <v>2716</v>
      </c>
      <c r="E816" s="33"/>
      <c r="F816" s="171">
        <v>0</v>
      </c>
      <c r="G816" s="38">
        <v>700</v>
      </c>
      <c r="H816" s="33"/>
      <c r="I816" s="33"/>
      <c r="J816" s="34"/>
      <c r="K816" s="45"/>
      <c r="L816" s="33"/>
      <c r="M816" s="33" t="s">
        <v>63</v>
      </c>
      <c r="N816" s="89">
        <f t="shared" si="28"/>
        <v>0</v>
      </c>
      <c r="O816" s="3" t="s">
        <v>1611</v>
      </c>
      <c r="P816" s="260" t="s">
        <v>2702</v>
      </c>
      <c r="Q816" s="3" t="s">
        <v>1102</v>
      </c>
      <c r="T816" s="279" t="s">
        <v>2717</v>
      </c>
    </row>
    <row r="817">
      <c r="C817" s="115" t="s">
        <v>2718</v>
      </c>
      <c r="D817" s="204" t="s">
        <v>2719</v>
      </c>
      <c r="E817" s="33"/>
      <c r="F817" s="171">
        <v>1</v>
      </c>
      <c r="G817" s="38">
        <v>650</v>
      </c>
      <c r="H817" s="33"/>
      <c r="I817" s="33"/>
      <c r="J817" s="34"/>
      <c r="K817" s="45"/>
      <c r="L817" s="33"/>
      <c r="M817" s="33" t="s">
        <v>63</v>
      </c>
      <c r="N817" s="89">
        <f ref="N817:N836" t="shared" si="31">F817*G817</f>
        <v>650</v>
      </c>
      <c r="O817" s="3" t="s">
        <v>1868</v>
      </c>
      <c r="P817" s="260" t="s">
        <v>2702</v>
      </c>
      <c r="Q817" s="3" t="s">
        <v>1102</v>
      </c>
      <c r="T817" s="279" t="s">
        <v>2720</v>
      </c>
    </row>
    <row r="818">
      <c r="C818" s="115" t="s">
        <v>2721</v>
      </c>
      <c r="D818" s="204" t="s">
        <v>2722</v>
      </c>
      <c r="E818" s="33"/>
      <c r="F818" s="171">
        <v>0</v>
      </c>
      <c r="G818" s="38">
        <v>450</v>
      </c>
      <c r="H818" s="33"/>
      <c r="I818" s="33"/>
      <c r="J818" s="34"/>
      <c r="K818" s="45"/>
      <c r="L818" s="33"/>
      <c r="M818" s="33" t="s">
        <v>63</v>
      </c>
      <c r="N818" s="89">
        <f t="shared" si="31"/>
        <v>0</v>
      </c>
      <c r="O818" s="3" t="s">
        <v>136</v>
      </c>
      <c r="P818" s="260" t="s">
        <v>2702</v>
      </c>
      <c r="Q818" s="3" t="s">
        <v>1102</v>
      </c>
      <c r="T818" s="279" t="s">
        <v>2723</v>
      </c>
    </row>
    <row r="819">
      <c r="C819" s="115" t="s">
        <v>2724</v>
      </c>
      <c r="D819" s="204" t="s">
        <v>2725</v>
      </c>
      <c r="E819" s="33"/>
      <c r="F819" s="170">
        <v>11</v>
      </c>
      <c r="G819" s="38">
        <v>500</v>
      </c>
      <c r="H819" s="33"/>
      <c r="I819" s="33"/>
      <c r="J819" s="34"/>
      <c r="K819" s="45"/>
      <c r="L819" s="33"/>
      <c r="M819" s="33" t="s">
        <v>63</v>
      </c>
      <c r="N819" s="89">
        <f t="shared" si="31"/>
        <v>5500</v>
      </c>
      <c r="O819" s="3" t="s">
        <v>1147</v>
      </c>
      <c r="P819" s="260" t="s">
        <v>2702</v>
      </c>
      <c r="Q819" s="3" t="s">
        <v>1102</v>
      </c>
      <c r="T819" s="279" t="s">
        <v>2726</v>
      </c>
    </row>
    <row r="820">
      <c r="C820" s="115" t="s">
        <v>2727</v>
      </c>
      <c r="D820" s="204" t="s">
        <v>2728</v>
      </c>
      <c r="E820" s="33"/>
      <c r="F820" s="170">
        <v>4</v>
      </c>
      <c r="G820" s="38">
        <v>650</v>
      </c>
      <c r="H820" s="33"/>
      <c r="I820" s="33"/>
      <c r="J820" s="34"/>
      <c r="K820" s="45"/>
      <c r="L820" s="33"/>
      <c r="M820" s="33" t="s">
        <v>63</v>
      </c>
      <c r="N820" s="89">
        <f t="shared" si="31"/>
        <v>2600</v>
      </c>
      <c r="O820" s="3" t="s">
        <v>1147</v>
      </c>
      <c r="P820" s="260" t="s">
        <v>2702</v>
      </c>
      <c r="Q820" s="3" t="s">
        <v>1102</v>
      </c>
      <c r="T820" s="279" t="s">
        <v>2729</v>
      </c>
    </row>
    <row r="821">
      <c r="C821" s="115" t="s">
        <v>2730</v>
      </c>
      <c r="D821" s="204" t="s">
        <v>2731</v>
      </c>
      <c r="E821" s="33"/>
      <c r="F821" s="170">
        <v>0</v>
      </c>
      <c r="G821" s="38">
        <v>700</v>
      </c>
      <c r="H821" s="33"/>
      <c r="I821" s="33"/>
      <c r="J821" s="34"/>
      <c r="K821" s="45"/>
      <c r="L821" s="33"/>
      <c r="M821" s="33" t="s">
        <v>63</v>
      </c>
      <c r="N821" s="89">
        <f>F821*G821</f>
        <v>0</v>
      </c>
      <c r="O821" s="3" t="s">
        <v>1147</v>
      </c>
      <c r="P821" s="260" t="s">
        <v>2702</v>
      </c>
      <c r="Q821" s="3" t="s">
        <v>1102</v>
      </c>
      <c r="T821" s="279" t="s">
        <v>2732</v>
      </c>
    </row>
    <row r="822">
      <c r="C822" s="115" t="s">
        <v>2733</v>
      </c>
      <c r="D822" s="204" t="s">
        <v>2734</v>
      </c>
      <c r="E822" s="33"/>
      <c r="F822" s="170">
        <v>5</v>
      </c>
      <c r="G822" s="38">
        <v>600</v>
      </c>
      <c r="H822" s="33"/>
      <c r="I822" s="33"/>
      <c r="J822" s="34"/>
      <c r="K822" s="45"/>
      <c r="L822" s="33"/>
      <c r="M822" s="33" t="s">
        <v>63</v>
      </c>
      <c r="N822" s="89">
        <f t="shared" si="31"/>
        <v>3000</v>
      </c>
      <c r="O822" s="3" t="s">
        <v>1147</v>
      </c>
      <c r="P822" s="260" t="s">
        <v>2702</v>
      </c>
      <c r="Q822" s="3" t="s">
        <v>1102</v>
      </c>
      <c r="T822" s="279" t="s">
        <v>2735</v>
      </c>
    </row>
    <row r="823">
      <c r="A823" s="163" t="s">
        <v>2736</v>
      </c>
      <c r="C823" s="219" t="s">
        <v>2737</v>
      </c>
      <c r="D823" s="204" t="s">
        <v>2738</v>
      </c>
      <c r="E823" s="33"/>
      <c r="F823" s="170">
        <v>1</v>
      </c>
      <c r="G823" s="38">
        <v>6500</v>
      </c>
      <c r="H823" s="33"/>
      <c r="I823" s="33"/>
      <c r="J823" s="34"/>
      <c r="K823" s="45"/>
      <c r="L823" s="33"/>
      <c r="M823" s="33" t="s">
        <v>63</v>
      </c>
      <c r="N823" s="89">
        <f>F823*G823</f>
        <v>6500</v>
      </c>
      <c r="O823" s="3" t="s">
        <v>136</v>
      </c>
      <c r="P823" s="260" t="s">
        <v>2736</v>
      </c>
      <c r="Q823" s="3" t="s">
        <v>1102</v>
      </c>
      <c r="T823" s="279" t="s">
        <v>2739</v>
      </c>
    </row>
    <row r="824">
      <c r="C824" s="249" t="s">
        <v>2740</v>
      </c>
      <c r="D824" s="204" t="s">
        <v>2741</v>
      </c>
      <c r="E824" s="33"/>
      <c r="F824" s="171">
        <v>0</v>
      </c>
      <c r="G824" s="38">
        <v>750</v>
      </c>
      <c r="H824" s="33"/>
      <c r="I824" s="33"/>
      <c r="J824" s="34"/>
      <c r="K824" s="45"/>
      <c r="L824" s="33"/>
      <c r="M824" s="33" t="s">
        <v>345</v>
      </c>
      <c r="N824" s="89">
        <f t="shared" si="31"/>
        <v>0</v>
      </c>
      <c r="O824" s="3" t="s">
        <v>1079</v>
      </c>
      <c r="P824" s="260" t="s">
        <v>2736</v>
      </c>
      <c r="Q824" s="3" t="s">
        <v>1102</v>
      </c>
      <c r="T824" s="279" t="s">
        <v>2742</v>
      </c>
    </row>
    <row r="825">
      <c r="C825" s="249" t="s">
        <v>2743</v>
      </c>
      <c r="D825" s="204" t="s">
        <v>2744</v>
      </c>
      <c r="E825" s="33"/>
      <c r="F825" s="171">
        <v>1</v>
      </c>
      <c r="G825" s="38">
        <v>750</v>
      </c>
      <c r="H825" s="33"/>
      <c r="I825" s="33"/>
      <c r="J825" s="34"/>
      <c r="K825" s="45"/>
      <c r="L825" s="33"/>
      <c r="M825" s="33" t="s">
        <v>345</v>
      </c>
      <c r="N825" s="89">
        <f t="shared" si="31"/>
        <v>750</v>
      </c>
      <c r="O825" s="3" t="s">
        <v>1079</v>
      </c>
      <c r="P825" s="260" t="s">
        <v>2736</v>
      </c>
      <c r="Q825" s="3" t="s">
        <v>1102</v>
      </c>
      <c r="T825" s="279" t="s">
        <v>2745</v>
      </c>
    </row>
    <row r="826">
      <c r="C826" s="250" t="s">
        <v>2746</v>
      </c>
      <c r="D826" s="204" t="s">
        <v>2747</v>
      </c>
      <c r="E826" s="33"/>
      <c r="F826" s="172">
        <v>1</v>
      </c>
      <c r="G826" s="38">
        <v>8650</v>
      </c>
      <c r="H826" s="33"/>
      <c r="I826" s="33"/>
      <c r="J826" s="34"/>
      <c r="K826" s="45"/>
      <c r="L826" s="33"/>
      <c r="M826" s="33" t="s">
        <v>63</v>
      </c>
      <c r="N826" s="89">
        <f t="shared" si="31"/>
        <v>8650</v>
      </c>
      <c r="O826" s="3" t="s">
        <v>703</v>
      </c>
      <c r="P826" s="260" t="s">
        <v>2736</v>
      </c>
      <c r="Q826" s="3" t="s">
        <v>1102</v>
      </c>
      <c r="T826" s="279" t="s">
        <v>2748</v>
      </c>
    </row>
    <row r="827">
      <c r="C827" s="250" t="s">
        <v>2749</v>
      </c>
      <c r="D827" s="204" t="s">
        <v>2750</v>
      </c>
      <c r="E827" s="33"/>
      <c r="F827" s="172">
        <v>1</v>
      </c>
      <c r="G827" s="38">
        <v>10200</v>
      </c>
      <c r="H827" s="33"/>
      <c r="I827" s="33"/>
      <c r="J827" s="34"/>
      <c r="K827" s="45"/>
      <c r="L827" s="33"/>
      <c r="M827" s="33" t="s">
        <v>63</v>
      </c>
      <c r="N827" s="89">
        <f t="shared" si="31"/>
        <v>10200</v>
      </c>
      <c r="O827" s="3" t="s">
        <v>703</v>
      </c>
      <c r="P827" s="260" t="s">
        <v>2736</v>
      </c>
      <c r="Q827" s="3" t="s">
        <v>1102</v>
      </c>
      <c r="T827" s="279" t="s">
        <v>2751</v>
      </c>
    </row>
    <row r="828">
      <c r="C828" s="331" t="s">
        <v>2752</v>
      </c>
      <c r="D828" s="204" t="s">
        <v>2753</v>
      </c>
      <c r="E828" s="33"/>
      <c r="F828" s="172">
        <v>2</v>
      </c>
      <c r="G828" s="38">
        <v>6500</v>
      </c>
      <c r="H828" s="33"/>
      <c r="I828" s="33"/>
      <c r="J828" s="34"/>
      <c r="K828" s="45"/>
      <c r="L828" s="33"/>
      <c r="M828" s="33" t="s">
        <v>1366</v>
      </c>
      <c r="N828" s="89">
        <f>F828*G828</f>
        <v>13000</v>
      </c>
      <c r="O828" s="3" t="s">
        <v>1367</v>
      </c>
      <c r="P828" s="260" t="s">
        <v>1774</v>
      </c>
      <c r="Q828" s="3" t="s">
        <v>1102</v>
      </c>
      <c r="T828" s="278" t="s">
        <v>2754</v>
      </c>
    </row>
    <row r="829">
      <c r="A829" s="163" t="s">
        <v>2755</v>
      </c>
      <c r="C829" s="195" t="s">
        <v>2756</v>
      </c>
      <c r="D829" s="204" t="s">
        <v>2757</v>
      </c>
      <c r="E829" s="33"/>
      <c r="F829" s="170">
        <v>8</v>
      </c>
      <c r="G829" s="37">
        <v>6800</v>
      </c>
      <c r="H829" s="33"/>
      <c r="I829" s="33"/>
      <c r="J829" s="34"/>
      <c r="K829" s="45"/>
      <c r="L829" s="33"/>
      <c r="M829" s="33" t="s">
        <v>1366</v>
      </c>
      <c r="N829" s="89">
        <f>F829*G829</f>
        <v>54400</v>
      </c>
      <c r="O829" s="3" t="s">
        <v>1367</v>
      </c>
      <c r="P829" s="260" t="s">
        <v>1774</v>
      </c>
      <c r="Q829" s="3" t="s">
        <v>1102</v>
      </c>
      <c r="T829" s="278" t="s">
        <v>2758</v>
      </c>
    </row>
    <row r="830">
      <c r="C830" s="195" t="s">
        <v>2759</v>
      </c>
      <c r="D830" s="204" t="s">
        <v>2760</v>
      </c>
      <c r="E830" s="33"/>
      <c r="F830" s="170">
        <v>4</v>
      </c>
      <c r="G830" s="37">
        <v>7500</v>
      </c>
      <c r="H830" s="33"/>
      <c r="I830" s="33"/>
      <c r="J830" s="34"/>
      <c r="K830" s="45"/>
      <c r="L830" s="33"/>
      <c r="M830" s="33" t="s">
        <v>1366</v>
      </c>
      <c r="N830" s="89">
        <f>F830*G830</f>
        <v>30000</v>
      </c>
      <c r="O830" s="3" t="s">
        <v>1367</v>
      </c>
      <c r="P830" s="260" t="s">
        <v>1774</v>
      </c>
      <c r="Q830" s="3" t="s">
        <v>1102</v>
      </c>
      <c r="T830" s="278" t="s">
        <v>2761</v>
      </c>
      <c r="U830" s="3" t="s">
        <v>2762</v>
      </c>
    </row>
    <row r="831">
      <c r="C831" s="195" t="s">
        <v>2763</v>
      </c>
      <c r="D831" s="204" t="s">
        <v>2764</v>
      </c>
      <c r="E831" s="33"/>
      <c r="F831" s="170">
        <v>1</v>
      </c>
      <c r="G831" s="37">
        <v>4500</v>
      </c>
      <c r="H831" s="33"/>
      <c r="I831" s="33"/>
      <c r="J831" s="34"/>
      <c r="K831" s="45"/>
      <c r="L831" s="33"/>
      <c r="M831" s="33" t="s">
        <v>1366</v>
      </c>
      <c r="N831" s="89">
        <f t="shared" si="31"/>
        <v>4500</v>
      </c>
      <c r="O831" s="3" t="s">
        <v>1367</v>
      </c>
      <c r="P831" s="260" t="s">
        <v>1774</v>
      </c>
      <c r="Q831" s="3" t="s">
        <v>1102</v>
      </c>
      <c r="T831" s="278" t="s">
        <v>2765</v>
      </c>
    </row>
    <row r="832">
      <c r="C832" s="195" t="s">
        <v>2766</v>
      </c>
      <c r="D832" s="204" t="s">
        <v>2767</v>
      </c>
      <c r="E832" s="33"/>
      <c r="F832" s="170">
        <v>11</v>
      </c>
      <c r="G832" s="37">
        <v>7000</v>
      </c>
      <c r="H832" s="33"/>
      <c r="I832" s="33"/>
      <c r="J832" s="34"/>
      <c r="K832" s="45"/>
      <c r="L832" s="33"/>
      <c r="M832" s="33" t="s">
        <v>1366</v>
      </c>
      <c r="N832" s="89">
        <f>F832*G832</f>
        <v>77000</v>
      </c>
      <c r="O832" s="3" t="s">
        <v>1367</v>
      </c>
      <c r="P832" s="260" t="s">
        <v>1774</v>
      </c>
      <c r="Q832" s="3" t="s">
        <v>1102</v>
      </c>
      <c r="T832" s="278" t="s">
        <v>2768</v>
      </c>
    </row>
    <row r="833" ht="32.25">
      <c r="C833" s="195" t="s">
        <v>2769</v>
      </c>
      <c r="D833" s="204" t="s">
        <v>2770</v>
      </c>
      <c r="E833" s="33"/>
      <c r="F833" s="170">
        <v>0</v>
      </c>
      <c r="G833" s="37">
        <v>1500</v>
      </c>
      <c r="H833" s="33"/>
      <c r="I833" s="33"/>
      <c r="J833" s="34"/>
      <c r="K833" s="45"/>
      <c r="L833" s="33"/>
      <c r="M833" s="33" t="s">
        <v>63</v>
      </c>
      <c r="N833" s="89">
        <f>F833*G833</f>
        <v>0</v>
      </c>
      <c r="O833" s="3" t="s">
        <v>1743</v>
      </c>
      <c r="P833" s="260" t="s">
        <v>1774</v>
      </c>
      <c r="Q833" s="3" t="s">
        <v>1102</v>
      </c>
      <c r="T833" s="278" t="s">
        <v>2771</v>
      </c>
    </row>
    <row r="834">
      <c r="C834" s="195" t="s">
        <v>2772</v>
      </c>
      <c r="D834" s="204" t="s">
        <v>2773</v>
      </c>
      <c r="E834" s="33"/>
      <c r="F834" s="170">
        <v>0</v>
      </c>
      <c r="G834" s="37">
        <v>400</v>
      </c>
      <c r="H834" s="33"/>
      <c r="I834" s="33"/>
      <c r="J834" s="34"/>
      <c r="K834" s="45"/>
      <c r="L834" s="33"/>
      <c r="M834" s="33" t="s">
        <v>1366</v>
      </c>
      <c r="N834" s="89">
        <f>F834*G834</f>
        <v>0</v>
      </c>
      <c r="O834" s="3" t="s">
        <v>1367</v>
      </c>
      <c r="P834" s="260" t="s">
        <v>1774</v>
      </c>
      <c r="Q834" s="3" t="s">
        <v>1102</v>
      </c>
      <c r="T834" s="278" t="s">
        <v>2774</v>
      </c>
    </row>
    <row r="835">
      <c r="C835" s="195" t="s">
        <v>2775</v>
      </c>
      <c r="D835" s="204" t="s">
        <v>2776</v>
      </c>
      <c r="E835" s="33"/>
      <c r="F835" s="170">
        <v>0</v>
      </c>
      <c r="G835" s="37">
        <v>2200</v>
      </c>
      <c r="H835" s="33"/>
      <c r="I835" s="33"/>
      <c r="J835" s="34"/>
      <c r="K835" s="45"/>
      <c r="L835" s="33"/>
      <c r="M835" s="33" t="s">
        <v>1366</v>
      </c>
      <c r="N835" s="89">
        <f>F835*G835</f>
        <v>0</v>
      </c>
      <c r="O835" s="3" t="s">
        <v>1367</v>
      </c>
      <c r="P835" s="260" t="s">
        <v>1774</v>
      </c>
      <c r="Q835" s="3" t="s">
        <v>1102</v>
      </c>
      <c r="T835" s="278" t="s">
        <v>2777</v>
      </c>
    </row>
    <row r="836">
      <c r="C836" s="195" t="s">
        <v>2778</v>
      </c>
      <c r="D836" s="204" t="s">
        <v>2779</v>
      </c>
      <c r="E836" s="33"/>
      <c r="F836" s="170">
        <v>0</v>
      </c>
      <c r="G836" s="37">
        <v>2000</v>
      </c>
      <c r="H836" s="33"/>
      <c r="I836" s="33"/>
      <c r="J836" s="34"/>
      <c r="K836" s="45"/>
      <c r="L836" s="33"/>
      <c r="M836" s="33" t="s">
        <v>63</v>
      </c>
      <c r="N836" s="89">
        <f t="shared" si="31"/>
        <v>0</v>
      </c>
      <c r="O836" s="3" t="s">
        <v>392</v>
      </c>
      <c r="P836" s="260" t="s">
        <v>1774</v>
      </c>
      <c r="Q836" s="3" t="s">
        <v>1102</v>
      </c>
      <c r="T836" s="278" t="s">
        <v>2780</v>
      </c>
    </row>
    <row r="837">
      <c r="A837" s="163" t="s">
        <v>2781</v>
      </c>
      <c r="C837" s="115" t="s">
        <v>2782</v>
      </c>
      <c r="D837" s="204" t="s">
        <v>2783</v>
      </c>
      <c r="E837" s="33"/>
      <c r="F837" s="171">
        <v>1</v>
      </c>
      <c r="G837" s="38">
        <v>350</v>
      </c>
      <c r="H837" s="33"/>
      <c r="I837" s="33"/>
      <c r="J837" s="34"/>
      <c r="K837" s="45"/>
      <c r="L837" s="33"/>
      <c r="M837" s="33" t="s">
        <v>63</v>
      </c>
      <c r="N837" s="89">
        <f ref="N837:N877" t="shared" si="32">F837*G837</f>
        <v>350</v>
      </c>
      <c r="O837" s="3" t="s">
        <v>2268</v>
      </c>
      <c r="P837" s="256" t="s">
        <v>2781</v>
      </c>
      <c r="Q837" s="3" t="s">
        <v>1102</v>
      </c>
      <c r="T837" s="278" t="s">
        <v>2784</v>
      </c>
    </row>
    <row r="838">
      <c r="C838" s="115" t="s">
        <v>2785</v>
      </c>
      <c r="D838" s="204" t="s">
        <v>2786</v>
      </c>
      <c r="E838" s="33"/>
      <c r="F838" s="171">
        <v>0</v>
      </c>
      <c r="G838" s="38">
        <v>500</v>
      </c>
      <c r="H838" s="33"/>
      <c r="I838" s="33"/>
      <c r="J838" s="34"/>
      <c r="K838" s="45"/>
      <c r="L838" s="33"/>
      <c r="M838" s="33" t="s">
        <v>63</v>
      </c>
      <c r="N838" s="89">
        <f t="shared" si="32"/>
        <v>0</v>
      </c>
      <c r="O838" s="3" t="s">
        <v>703</v>
      </c>
      <c r="P838" s="256" t="s">
        <v>2781</v>
      </c>
      <c r="Q838" s="3" t="s">
        <v>1102</v>
      </c>
      <c r="T838" s="278" t="s">
        <v>2787</v>
      </c>
    </row>
    <row r="839">
      <c r="C839" s="115" t="s">
        <v>2788</v>
      </c>
      <c r="D839" s="204" t="s">
        <v>2789</v>
      </c>
      <c r="E839" s="33"/>
      <c r="F839" s="171">
        <v>2</v>
      </c>
      <c r="G839" s="38">
        <v>200</v>
      </c>
      <c r="H839" s="33"/>
      <c r="I839" s="33"/>
      <c r="J839" s="34"/>
      <c r="K839" s="45"/>
      <c r="L839" s="33"/>
      <c r="M839" s="33" t="s">
        <v>642</v>
      </c>
      <c r="N839" s="89">
        <f t="shared" si="32"/>
        <v>400</v>
      </c>
      <c r="O839" s="3" t="s">
        <v>2790</v>
      </c>
      <c r="P839" s="256" t="s">
        <v>2781</v>
      </c>
      <c r="Q839" s="3" t="s">
        <v>1102</v>
      </c>
      <c r="T839" s="278" t="s">
        <v>2791</v>
      </c>
    </row>
    <row r="840">
      <c r="C840" s="115" t="s">
        <v>2792</v>
      </c>
      <c r="D840" s="204" t="s">
        <v>2793</v>
      </c>
      <c r="E840" s="33"/>
      <c r="F840" s="170">
        <v>0</v>
      </c>
      <c r="G840" s="38">
        <v>350</v>
      </c>
      <c r="H840" s="33"/>
      <c r="I840" s="33"/>
      <c r="J840" s="34"/>
      <c r="K840" s="45"/>
      <c r="L840" s="33"/>
      <c r="M840" s="33" t="s">
        <v>63</v>
      </c>
      <c r="N840" s="89">
        <f t="shared" si="32"/>
        <v>0</v>
      </c>
      <c r="O840" s="3" t="s">
        <v>1147</v>
      </c>
      <c r="P840" s="256" t="s">
        <v>2781</v>
      </c>
      <c r="Q840" s="3" t="s">
        <v>1102</v>
      </c>
      <c r="T840" s="278" t="s">
        <v>2794</v>
      </c>
    </row>
    <row r="841">
      <c r="C841" s="115" t="s">
        <v>2795</v>
      </c>
      <c r="D841" s="204" t="s">
        <v>2796</v>
      </c>
      <c r="E841" s="33"/>
      <c r="F841" s="171">
        <v>1</v>
      </c>
      <c r="G841" s="38">
        <v>250</v>
      </c>
      <c r="H841" s="33"/>
      <c r="I841" s="33"/>
      <c r="J841" s="34"/>
      <c r="K841" s="45"/>
      <c r="L841" s="33"/>
      <c r="M841" s="33" t="s">
        <v>63</v>
      </c>
      <c r="N841" s="89">
        <f t="shared" si="32"/>
        <v>250</v>
      </c>
      <c r="O841" s="3" t="s">
        <v>1773</v>
      </c>
      <c r="P841" s="256" t="s">
        <v>2781</v>
      </c>
      <c r="Q841" s="3" t="s">
        <v>1102</v>
      </c>
      <c r="T841" s="278" t="s">
        <v>2797</v>
      </c>
    </row>
    <row r="842">
      <c r="C842" s="115" t="s">
        <v>2798</v>
      </c>
      <c r="D842" s="204" t="s">
        <v>2799</v>
      </c>
      <c r="E842" s="33"/>
      <c r="F842" s="171">
        <v>1</v>
      </c>
      <c r="G842" s="35">
        <v>1200</v>
      </c>
      <c r="H842" s="33"/>
      <c r="I842" s="33"/>
      <c r="J842" s="34"/>
      <c r="K842" s="45"/>
      <c r="L842" s="33"/>
      <c r="M842" s="33" t="s">
        <v>63</v>
      </c>
      <c r="N842" s="89">
        <f t="shared" si="32"/>
        <v>1200</v>
      </c>
      <c r="O842" s="3" t="s">
        <v>1611</v>
      </c>
      <c r="P842" s="256" t="s">
        <v>2781</v>
      </c>
      <c r="Q842" s="3" t="s">
        <v>1102</v>
      </c>
      <c r="T842" s="278" t="s">
        <v>2800</v>
      </c>
    </row>
    <row r="843">
      <c r="C843" s="115" t="s">
        <v>2801</v>
      </c>
      <c r="D843" s="204" t="s">
        <v>2802</v>
      </c>
      <c r="E843" s="33"/>
      <c r="F843" s="171">
        <v>1</v>
      </c>
      <c r="G843" s="35">
        <v>450</v>
      </c>
      <c r="H843" s="33"/>
      <c r="I843" s="33"/>
      <c r="J843" s="34"/>
      <c r="K843" s="45"/>
      <c r="L843" s="33"/>
      <c r="M843" s="33" t="s">
        <v>63</v>
      </c>
      <c r="N843" s="89">
        <f t="shared" si="32"/>
        <v>450</v>
      </c>
      <c r="O843" s="3" t="s">
        <v>1611</v>
      </c>
      <c r="P843" s="256" t="s">
        <v>2781</v>
      </c>
      <c r="Q843" s="3" t="s">
        <v>1102</v>
      </c>
      <c r="T843" s="278" t="s">
        <v>2803</v>
      </c>
    </row>
    <row r="844">
      <c r="C844" s="115" t="s">
        <v>2804</v>
      </c>
      <c r="D844" s="204" t="s">
        <v>2805</v>
      </c>
      <c r="E844" s="33"/>
      <c r="F844" s="171">
        <v>0</v>
      </c>
      <c r="G844" s="35">
        <v>650</v>
      </c>
      <c r="H844" s="33"/>
      <c r="I844" s="33"/>
      <c r="J844" s="34"/>
      <c r="K844" s="45"/>
      <c r="L844" s="33"/>
      <c r="M844" s="33" t="s">
        <v>63</v>
      </c>
      <c r="N844" s="89">
        <f t="shared" si="32"/>
        <v>0</v>
      </c>
      <c r="O844" s="3" t="s">
        <v>826</v>
      </c>
      <c r="P844" s="256" t="s">
        <v>2781</v>
      </c>
      <c r="Q844" s="3" t="s">
        <v>1102</v>
      </c>
      <c r="T844" s="278" t="s">
        <v>2806</v>
      </c>
    </row>
    <row r="845">
      <c r="C845" s="115" t="s">
        <v>2807</v>
      </c>
      <c r="D845" s="204" t="s">
        <v>2808</v>
      </c>
      <c r="E845" s="33"/>
      <c r="F845" s="171">
        <v>1</v>
      </c>
      <c r="G845" s="38">
        <v>1000</v>
      </c>
      <c r="H845" s="33"/>
      <c r="I845" s="33"/>
      <c r="J845" s="34"/>
      <c r="K845" s="45"/>
      <c r="L845" s="33"/>
      <c r="M845" s="33" t="s">
        <v>63</v>
      </c>
      <c r="N845" s="89">
        <f t="shared" si="32"/>
        <v>1000</v>
      </c>
      <c r="O845" s="3" t="s">
        <v>1195</v>
      </c>
      <c r="P845" s="256" t="s">
        <v>2781</v>
      </c>
      <c r="Q845" s="3" t="s">
        <v>1102</v>
      </c>
      <c r="T845" s="278" t="s">
        <v>2809</v>
      </c>
    </row>
    <row r="846">
      <c r="C846" s="115" t="s">
        <v>2810</v>
      </c>
      <c r="D846" s="204" t="s">
        <v>2811</v>
      </c>
      <c r="E846" s="33"/>
      <c r="F846" s="171">
        <v>1</v>
      </c>
      <c r="G846" s="38">
        <v>900</v>
      </c>
      <c r="H846" s="33"/>
      <c r="I846" s="33"/>
      <c r="J846" s="34"/>
      <c r="K846" s="45"/>
      <c r="L846" s="33"/>
      <c r="M846" s="33" t="s">
        <v>345</v>
      </c>
      <c r="N846" s="89">
        <f>F846*G846</f>
        <v>900</v>
      </c>
      <c r="O846" s="3" t="s">
        <v>388</v>
      </c>
      <c r="P846" s="256" t="s">
        <v>2781</v>
      </c>
      <c r="Q846" s="3" t="s">
        <v>1102</v>
      </c>
      <c r="T846" s="278" t="s">
        <v>2812</v>
      </c>
    </row>
    <row r="847">
      <c r="C847" s="161" t="s">
        <v>2813</v>
      </c>
      <c r="D847" s="204" t="s">
        <v>2814</v>
      </c>
      <c r="E847" s="33"/>
      <c r="F847" s="170">
        <v>2</v>
      </c>
      <c r="G847" s="38">
        <v>700</v>
      </c>
      <c r="H847" s="33"/>
      <c r="I847" s="33"/>
      <c r="J847" s="34"/>
      <c r="K847" s="45"/>
      <c r="L847" s="33"/>
      <c r="M847" s="33" t="s">
        <v>345</v>
      </c>
      <c r="N847" s="89">
        <f t="shared" si="32"/>
        <v>1400</v>
      </c>
      <c r="O847" s="3" t="s">
        <v>388</v>
      </c>
      <c r="P847" s="256" t="s">
        <v>2781</v>
      </c>
      <c r="Q847" s="3" t="s">
        <v>1102</v>
      </c>
      <c r="T847" s="278" t="s">
        <v>2815</v>
      </c>
    </row>
    <row r="848">
      <c r="C848" s="161" t="s">
        <v>2816</v>
      </c>
      <c r="D848" s="204" t="s">
        <v>2817</v>
      </c>
      <c r="E848" s="33"/>
      <c r="F848" s="170">
        <v>2</v>
      </c>
      <c r="G848" s="38">
        <v>100</v>
      </c>
      <c r="H848" s="33"/>
      <c r="I848" s="33"/>
      <c r="J848" s="34"/>
      <c r="K848" s="45"/>
      <c r="L848" s="33"/>
      <c r="M848" s="33" t="s">
        <v>345</v>
      </c>
      <c r="N848" s="89">
        <f t="shared" si="32"/>
        <v>200</v>
      </c>
      <c r="O848" s="3" t="s">
        <v>388</v>
      </c>
      <c r="P848" s="256" t="s">
        <v>2781</v>
      </c>
      <c r="Q848" s="3" t="s">
        <v>1102</v>
      </c>
      <c r="T848" s="278" t="s">
        <v>2818</v>
      </c>
    </row>
    <row r="849">
      <c r="C849" s="161" t="s">
        <v>2819</v>
      </c>
      <c r="D849" s="204" t="s">
        <v>2820</v>
      </c>
      <c r="E849" s="33"/>
      <c r="F849" s="170">
        <v>1</v>
      </c>
      <c r="G849" s="38">
        <v>50</v>
      </c>
      <c r="H849" s="33"/>
      <c r="I849" s="33"/>
      <c r="J849" s="34"/>
      <c r="K849" s="45"/>
      <c r="L849" s="33"/>
      <c r="M849" s="33" t="s">
        <v>345</v>
      </c>
      <c r="N849" s="89">
        <f t="shared" si="32"/>
        <v>50</v>
      </c>
      <c r="O849" s="3" t="s">
        <v>388</v>
      </c>
      <c r="P849" s="256" t="s">
        <v>2781</v>
      </c>
      <c r="Q849" s="3" t="s">
        <v>1102</v>
      </c>
      <c r="T849" s="278" t="s">
        <v>2821</v>
      </c>
    </row>
    <row r="850">
      <c r="C850" s="161" t="s">
        <v>2822</v>
      </c>
      <c r="D850" s="204" t="s">
        <v>2823</v>
      </c>
      <c r="E850" s="33"/>
      <c r="F850" s="170">
        <v>1</v>
      </c>
      <c r="G850" s="38">
        <v>150</v>
      </c>
      <c r="H850" s="33"/>
      <c r="I850" s="33"/>
      <c r="J850" s="34"/>
      <c r="K850" s="45"/>
      <c r="L850" s="33"/>
      <c r="M850" s="33" t="s">
        <v>345</v>
      </c>
      <c r="N850" s="89">
        <f t="shared" si="32"/>
        <v>150</v>
      </c>
      <c r="O850" s="3" t="s">
        <v>388</v>
      </c>
      <c r="P850" s="256" t="s">
        <v>2781</v>
      </c>
      <c r="Q850" s="3" t="s">
        <v>1102</v>
      </c>
      <c r="T850" s="278" t="s">
        <v>2824</v>
      </c>
    </row>
    <row r="851">
      <c r="C851" s="161" t="s">
        <v>2825</v>
      </c>
      <c r="D851" s="204" t="s">
        <v>2826</v>
      </c>
      <c r="E851" s="33"/>
      <c r="F851" s="170">
        <v>1</v>
      </c>
      <c r="G851" s="38">
        <v>350</v>
      </c>
      <c r="H851" s="33"/>
      <c r="I851" s="33"/>
      <c r="J851" s="34"/>
      <c r="K851" s="45"/>
      <c r="L851" s="33"/>
      <c r="M851" s="33" t="s">
        <v>345</v>
      </c>
      <c r="N851" s="89">
        <f t="shared" si="32"/>
        <v>350</v>
      </c>
      <c r="O851" s="3" t="s">
        <v>388</v>
      </c>
      <c r="P851" s="256" t="s">
        <v>2781</v>
      </c>
      <c r="Q851" s="3" t="s">
        <v>1102</v>
      </c>
      <c r="T851" s="278" t="s">
        <v>2827</v>
      </c>
    </row>
    <row r="852">
      <c r="C852" s="161" t="s">
        <v>2828</v>
      </c>
      <c r="D852" s="204" t="s">
        <v>2829</v>
      </c>
      <c r="E852" s="33"/>
      <c r="F852" s="170">
        <v>2</v>
      </c>
      <c r="G852" s="38">
        <v>50</v>
      </c>
      <c r="H852" s="33"/>
      <c r="I852" s="33"/>
      <c r="J852" s="34"/>
      <c r="K852" s="45"/>
      <c r="L852" s="33"/>
      <c r="M852" s="33" t="s">
        <v>345</v>
      </c>
      <c r="N852" s="89">
        <f t="shared" si="32"/>
        <v>100</v>
      </c>
      <c r="O852" s="3" t="s">
        <v>388</v>
      </c>
      <c r="P852" s="256" t="s">
        <v>2781</v>
      </c>
      <c r="Q852" s="3" t="s">
        <v>1102</v>
      </c>
      <c r="T852" s="278" t="s">
        <v>2830</v>
      </c>
    </row>
    <row r="853">
      <c r="C853" s="161" t="s">
        <v>2831</v>
      </c>
      <c r="D853" s="204" t="s">
        <v>2832</v>
      </c>
      <c r="E853" s="33"/>
      <c r="F853" s="170">
        <v>2</v>
      </c>
      <c r="G853" s="38">
        <v>50</v>
      </c>
      <c r="H853" s="33"/>
      <c r="I853" s="33"/>
      <c r="J853" s="34"/>
      <c r="K853" s="45"/>
      <c r="L853" s="33"/>
      <c r="M853" s="33" t="s">
        <v>345</v>
      </c>
      <c r="N853" s="89">
        <f t="shared" si="32"/>
        <v>100</v>
      </c>
      <c r="O853" s="3" t="s">
        <v>388</v>
      </c>
      <c r="P853" s="256" t="s">
        <v>2781</v>
      </c>
      <c r="Q853" s="3" t="s">
        <v>1102</v>
      </c>
      <c r="T853" s="278" t="s">
        <v>2833</v>
      </c>
    </row>
    <row r="854">
      <c r="C854" s="161" t="s">
        <v>2834</v>
      </c>
      <c r="D854" s="204" t="s">
        <v>2835</v>
      </c>
      <c r="E854" s="33"/>
      <c r="F854" s="170">
        <v>2</v>
      </c>
      <c r="G854" s="38">
        <v>150</v>
      </c>
      <c r="H854" s="33"/>
      <c r="I854" s="33"/>
      <c r="J854" s="34"/>
      <c r="K854" s="45"/>
      <c r="L854" s="33"/>
      <c r="M854" s="33" t="s">
        <v>345</v>
      </c>
      <c r="N854" s="89">
        <f t="shared" si="32"/>
        <v>300</v>
      </c>
      <c r="O854" s="3" t="s">
        <v>388</v>
      </c>
      <c r="P854" s="256" t="s">
        <v>2781</v>
      </c>
      <c r="Q854" s="3" t="s">
        <v>1102</v>
      </c>
      <c r="T854" s="278" t="s">
        <v>2836</v>
      </c>
    </row>
    <row r="855">
      <c r="C855" s="161" t="s">
        <v>2837</v>
      </c>
      <c r="D855" s="204" t="s">
        <v>2838</v>
      </c>
      <c r="E855" s="33"/>
      <c r="F855" s="170">
        <v>1</v>
      </c>
      <c r="G855" s="38">
        <v>150</v>
      </c>
      <c r="H855" s="33"/>
      <c r="I855" s="33"/>
      <c r="J855" s="34"/>
      <c r="K855" s="45"/>
      <c r="L855" s="33"/>
      <c r="M855" s="33" t="s">
        <v>345</v>
      </c>
      <c r="N855" s="89">
        <f t="shared" si="32"/>
        <v>150</v>
      </c>
      <c r="O855" s="3" t="s">
        <v>388</v>
      </c>
      <c r="P855" s="256" t="s">
        <v>2781</v>
      </c>
      <c r="Q855" s="3" t="s">
        <v>1102</v>
      </c>
      <c r="T855" s="278" t="s">
        <v>2839</v>
      </c>
    </row>
    <row r="856">
      <c r="C856" s="161" t="s">
        <v>2840</v>
      </c>
      <c r="D856" s="204" t="s">
        <v>2841</v>
      </c>
      <c r="E856" s="33"/>
      <c r="F856" s="170">
        <v>2</v>
      </c>
      <c r="G856" s="38">
        <v>100</v>
      </c>
      <c r="H856" s="33"/>
      <c r="I856" s="33"/>
      <c r="J856" s="34"/>
      <c r="K856" s="45"/>
      <c r="L856" s="33"/>
      <c r="M856" s="33" t="s">
        <v>345</v>
      </c>
      <c r="N856" s="89">
        <f t="shared" si="32"/>
        <v>200</v>
      </c>
      <c r="O856" s="3" t="s">
        <v>388</v>
      </c>
      <c r="P856" s="256" t="s">
        <v>2781</v>
      </c>
      <c r="Q856" s="3" t="s">
        <v>1102</v>
      </c>
      <c r="T856" s="278" t="s">
        <v>2842</v>
      </c>
    </row>
    <row r="857">
      <c r="C857" s="161" t="s">
        <v>2843</v>
      </c>
      <c r="D857" s="204" t="s">
        <v>2844</v>
      </c>
      <c r="E857" s="33"/>
      <c r="F857" s="170">
        <v>1</v>
      </c>
      <c r="G857" s="38">
        <v>100</v>
      </c>
      <c r="H857" s="33"/>
      <c r="I857" s="33"/>
      <c r="J857" s="34"/>
      <c r="K857" s="45"/>
      <c r="L857" s="33"/>
      <c r="M857" s="33" t="s">
        <v>345</v>
      </c>
      <c r="N857" s="89">
        <f t="shared" si="32"/>
        <v>100</v>
      </c>
      <c r="O857" s="3" t="s">
        <v>388</v>
      </c>
      <c r="P857" s="256" t="s">
        <v>2781</v>
      </c>
      <c r="Q857" s="3" t="s">
        <v>1102</v>
      </c>
      <c r="T857" s="278" t="s">
        <v>2845</v>
      </c>
    </row>
    <row r="858">
      <c r="C858" s="161" t="s">
        <v>2846</v>
      </c>
      <c r="D858" s="204" t="s">
        <v>2847</v>
      </c>
      <c r="E858" s="33"/>
      <c r="F858" s="170">
        <v>1</v>
      </c>
      <c r="G858" s="38">
        <v>150</v>
      </c>
      <c r="H858" s="33"/>
      <c r="I858" s="33"/>
      <c r="J858" s="34"/>
      <c r="K858" s="45"/>
      <c r="L858" s="33"/>
      <c r="M858" s="33" t="s">
        <v>345</v>
      </c>
      <c r="N858" s="89">
        <f t="shared" si="32"/>
        <v>150</v>
      </c>
      <c r="O858" s="3" t="s">
        <v>388</v>
      </c>
      <c r="P858" s="256" t="s">
        <v>2781</v>
      </c>
      <c r="Q858" s="3" t="s">
        <v>1102</v>
      </c>
      <c r="T858" s="278" t="s">
        <v>2848</v>
      </c>
    </row>
    <row r="859">
      <c r="C859" s="161" t="s">
        <v>2849</v>
      </c>
      <c r="D859" s="204" t="s">
        <v>2850</v>
      </c>
      <c r="E859" s="33"/>
      <c r="F859" s="170">
        <v>1</v>
      </c>
      <c r="G859" s="38">
        <v>250</v>
      </c>
      <c r="H859" s="33"/>
      <c r="I859" s="33"/>
      <c r="J859" s="34"/>
      <c r="K859" s="45"/>
      <c r="L859" s="33"/>
      <c r="M859" s="33" t="s">
        <v>345</v>
      </c>
      <c r="N859" s="89">
        <f t="shared" si="32"/>
        <v>250</v>
      </c>
      <c r="O859" s="3" t="s">
        <v>388</v>
      </c>
      <c r="P859" s="256" t="s">
        <v>2781</v>
      </c>
      <c r="Q859" s="3" t="s">
        <v>1102</v>
      </c>
      <c r="T859" s="278" t="s">
        <v>2851</v>
      </c>
    </row>
    <row r="860">
      <c r="C860" s="161" t="s">
        <v>2852</v>
      </c>
      <c r="D860" s="204" t="s">
        <v>2853</v>
      </c>
      <c r="E860" s="33"/>
      <c r="F860" s="170">
        <v>2</v>
      </c>
      <c r="G860" s="38">
        <v>100</v>
      </c>
      <c r="H860" s="33"/>
      <c r="I860" s="33"/>
      <c r="J860" s="34"/>
      <c r="K860" s="45"/>
      <c r="L860" s="33"/>
      <c r="M860" s="33" t="s">
        <v>345</v>
      </c>
      <c r="N860" s="89">
        <f t="shared" si="32"/>
        <v>200</v>
      </c>
      <c r="O860" s="3" t="s">
        <v>388</v>
      </c>
      <c r="P860" s="256" t="s">
        <v>2781</v>
      </c>
      <c r="Q860" s="3" t="s">
        <v>1102</v>
      </c>
      <c r="T860" s="278" t="s">
        <v>2854</v>
      </c>
    </row>
    <row r="861">
      <c r="C861" s="161" t="s">
        <v>2855</v>
      </c>
      <c r="D861" s="204" t="s">
        <v>2856</v>
      </c>
      <c r="E861" s="33"/>
      <c r="F861" s="170">
        <v>1</v>
      </c>
      <c r="G861" s="38">
        <v>200</v>
      </c>
      <c r="H861" s="33"/>
      <c r="I861" s="33"/>
      <c r="J861" s="34"/>
      <c r="K861" s="45"/>
      <c r="L861" s="33"/>
      <c r="M861" s="33" t="s">
        <v>345</v>
      </c>
      <c r="N861" s="89">
        <f t="shared" si="32"/>
        <v>200</v>
      </c>
      <c r="O861" s="3" t="s">
        <v>388</v>
      </c>
      <c r="P861" s="256" t="s">
        <v>2781</v>
      </c>
      <c r="Q861" s="3" t="s">
        <v>1102</v>
      </c>
      <c r="T861" s="278" t="s">
        <v>2857</v>
      </c>
    </row>
    <row r="862">
      <c r="C862" s="161" t="s">
        <v>2858</v>
      </c>
      <c r="D862" s="204" t="s">
        <v>2859</v>
      </c>
      <c r="E862" s="33"/>
      <c r="F862" s="170">
        <v>1</v>
      </c>
      <c r="G862" s="38">
        <v>150</v>
      </c>
      <c r="H862" s="33"/>
      <c r="I862" s="33"/>
      <c r="J862" s="34"/>
      <c r="K862" s="45"/>
      <c r="L862" s="33"/>
      <c r="M862" s="33" t="s">
        <v>345</v>
      </c>
      <c r="N862" s="89">
        <f t="shared" si="32"/>
        <v>150</v>
      </c>
      <c r="O862" s="3" t="s">
        <v>388</v>
      </c>
      <c r="P862" s="256" t="s">
        <v>2781</v>
      </c>
      <c r="Q862" s="3" t="s">
        <v>1102</v>
      </c>
      <c r="T862" s="278" t="s">
        <v>2860</v>
      </c>
    </row>
    <row r="863">
      <c r="C863" s="161" t="s">
        <v>2861</v>
      </c>
      <c r="D863" s="204" t="s">
        <v>2862</v>
      </c>
      <c r="E863" s="33"/>
      <c r="F863" s="170">
        <v>0</v>
      </c>
      <c r="G863" s="38">
        <v>200</v>
      </c>
      <c r="H863" s="33"/>
      <c r="I863" s="33"/>
      <c r="J863" s="34"/>
      <c r="K863" s="45"/>
      <c r="L863" s="33"/>
      <c r="M863" s="33" t="s">
        <v>345</v>
      </c>
      <c r="N863" s="89">
        <f t="shared" si="32"/>
        <v>0</v>
      </c>
      <c r="O863" s="3" t="s">
        <v>388</v>
      </c>
      <c r="P863" s="256" t="s">
        <v>2781</v>
      </c>
      <c r="Q863" s="3" t="s">
        <v>1102</v>
      </c>
      <c r="T863" s="278" t="s">
        <v>2863</v>
      </c>
    </row>
    <row r="864">
      <c r="C864" s="161" t="s">
        <v>2864</v>
      </c>
      <c r="D864" s="204" t="s">
        <v>2865</v>
      </c>
      <c r="E864" s="33"/>
      <c r="F864" s="170">
        <v>2</v>
      </c>
      <c r="G864" s="38">
        <v>100</v>
      </c>
      <c r="H864" s="33"/>
      <c r="I864" s="33"/>
      <c r="J864" s="34"/>
      <c r="K864" s="45"/>
      <c r="L864" s="33"/>
      <c r="M864" s="33" t="s">
        <v>345</v>
      </c>
      <c r="N864" s="89">
        <f t="shared" si="32"/>
        <v>200</v>
      </c>
      <c r="O864" s="3" t="s">
        <v>388</v>
      </c>
      <c r="P864" s="256" t="s">
        <v>2781</v>
      </c>
      <c r="Q864" s="3" t="s">
        <v>1102</v>
      </c>
      <c r="T864" s="278" t="s">
        <v>2866</v>
      </c>
    </row>
    <row r="865">
      <c r="C865" s="161" t="s">
        <v>2867</v>
      </c>
      <c r="D865" s="204" t="s">
        <v>2868</v>
      </c>
      <c r="E865" s="33"/>
      <c r="F865" s="170">
        <v>2</v>
      </c>
      <c r="G865" s="38">
        <v>100</v>
      </c>
      <c r="H865" s="33"/>
      <c r="I865" s="33"/>
      <c r="J865" s="34"/>
      <c r="K865" s="45"/>
      <c r="L865" s="33"/>
      <c r="M865" s="33" t="s">
        <v>345</v>
      </c>
      <c r="N865" s="89">
        <f t="shared" si="32"/>
        <v>200</v>
      </c>
      <c r="O865" s="3" t="s">
        <v>388</v>
      </c>
      <c r="P865" s="256" t="s">
        <v>2781</v>
      </c>
      <c r="Q865" s="3" t="s">
        <v>1102</v>
      </c>
      <c r="T865" s="278" t="s">
        <v>2869</v>
      </c>
    </row>
    <row r="866">
      <c r="C866" s="161" t="s">
        <v>2870</v>
      </c>
      <c r="D866" s="204" t="s">
        <v>2871</v>
      </c>
      <c r="E866" s="33"/>
      <c r="F866" s="170">
        <v>1</v>
      </c>
      <c r="G866" s="38">
        <v>150</v>
      </c>
      <c r="H866" s="33"/>
      <c r="I866" s="33"/>
      <c r="J866" s="34"/>
      <c r="K866" s="45"/>
      <c r="L866" s="33"/>
      <c r="M866" s="33" t="s">
        <v>345</v>
      </c>
      <c r="N866" s="89">
        <f t="shared" si="32"/>
        <v>150</v>
      </c>
      <c r="O866" s="3" t="s">
        <v>388</v>
      </c>
      <c r="P866" s="256" t="s">
        <v>2781</v>
      </c>
      <c r="Q866" s="3" t="s">
        <v>1102</v>
      </c>
      <c r="T866" s="278" t="s">
        <v>2872</v>
      </c>
    </row>
    <row r="867">
      <c r="C867" s="161" t="s">
        <v>2873</v>
      </c>
      <c r="D867" s="204" t="s">
        <v>2874</v>
      </c>
      <c r="E867" s="33"/>
      <c r="F867" s="170">
        <v>2</v>
      </c>
      <c r="G867" s="38">
        <v>100</v>
      </c>
      <c r="H867" s="33"/>
      <c r="I867" s="33"/>
      <c r="J867" s="34"/>
      <c r="K867" s="45"/>
      <c r="L867" s="33"/>
      <c r="M867" s="33" t="s">
        <v>345</v>
      </c>
      <c r="N867" s="89">
        <f t="shared" si="32"/>
        <v>200</v>
      </c>
      <c r="O867" s="3" t="s">
        <v>388</v>
      </c>
      <c r="P867" s="256" t="s">
        <v>2781</v>
      </c>
      <c r="Q867" s="3" t="s">
        <v>1102</v>
      </c>
      <c r="T867" s="278" t="s">
        <v>2875</v>
      </c>
    </row>
    <row r="868">
      <c r="C868" s="161" t="s">
        <v>2876</v>
      </c>
      <c r="D868" s="204" t="s">
        <v>2877</v>
      </c>
      <c r="E868" s="33"/>
      <c r="F868" s="170">
        <v>2</v>
      </c>
      <c r="G868" s="38">
        <v>50</v>
      </c>
      <c r="H868" s="33"/>
      <c r="I868" s="33"/>
      <c r="J868" s="34"/>
      <c r="K868" s="45"/>
      <c r="L868" s="33"/>
      <c r="M868" s="33" t="s">
        <v>345</v>
      </c>
      <c r="N868" s="89">
        <f t="shared" si="32"/>
        <v>100</v>
      </c>
      <c r="O868" s="3" t="s">
        <v>388</v>
      </c>
      <c r="P868" s="256" t="s">
        <v>2781</v>
      </c>
      <c r="Q868" s="3" t="s">
        <v>1102</v>
      </c>
      <c r="T868" s="278" t="s">
        <v>2878</v>
      </c>
    </row>
    <row r="869">
      <c r="C869" s="161" t="s">
        <v>2879</v>
      </c>
      <c r="D869" s="204" t="s">
        <v>2880</v>
      </c>
      <c r="E869" s="33"/>
      <c r="F869" s="170">
        <v>1</v>
      </c>
      <c r="G869" s="38">
        <v>300</v>
      </c>
      <c r="H869" s="33"/>
      <c r="I869" s="33"/>
      <c r="J869" s="34"/>
      <c r="K869" s="45"/>
      <c r="L869" s="33"/>
      <c r="M869" s="33" t="s">
        <v>345</v>
      </c>
      <c r="N869" s="89">
        <f t="shared" si="32"/>
        <v>300</v>
      </c>
      <c r="O869" s="3" t="s">
        <v>388</v>
      </c>
      <c r="P869" s="256" t="s">
        <v>2781</v>
      </c>
      <c r="Q869" s="3" t="s">
        <v>1102</v>
      </c>
      <c r="T869" s="278" t="s">
        <v>2881</v>
      </c>
    </row>
    <row r="870">
      <c r="C870" s="161" t="s">
        <v>2882</v>
      </c>
      <c r="D870" s="204" t="s">
        <v>2883</v>
      </c>
      <c r="E870" s="33"/>
      <c r="F870" s="170">
        <v>1</v>
      </c>
      <c r="G870" s="38">
        <v>150</v>
      </c>
      <c r="H870" s="33"/>
      <c r="I870" s="33"/>
      <c r="J870" s="34"/>
      <c r="K870" s="45"/>
      <c r="L870" s="33"/>
      <c r="M870" s="33" t="s">
        <v>345</v>
      </c>
      <c r="N870" s="89">
        <f t="shared" si="32"/>
        <v>150</v>
      </c>
      <c r="O870" s="3" t="s">
        <v>388</v>
      </c>
      <c r="P870" s="256" t="s">
        <v>2781</v>
      </c>
      <c r="Q870" s="3" t="s">
        <v>1102</v>
      </c>
      <c r="T870" s="278" t="s">
        <v>2884</v>
      </c>
    </row>
    <row r="871">
      <c r="C871" s="161" t="s">
        <v>2885</v>
      </c>
      <c r="D871" s="204" t="s">
        <v>2886</v>
      </c>
      <c r="E871" s="33"/>
      <c r="F871" s="170">
        <v>2</v>
      </c>
      <c r="G871" s="38">
        <v>100</v>
      </c>
      <c r="H871" s="33"/>
      <c r="I871" s="33"/>
      <c r="J871" s="34"/>
      <c r="K871" s="45"/>
      <c r="L871" s="33"/>
      <c r="M871" s="33" t="s">
        <v>345</v>
      </c>
      <c r="N871" s="89">
        <f t="shared" si="32"/>
        <v>200</v>
      </c>
      <c r="O871" s="3" t="s">
        <v>388</v>
      </c>
      <c r="P871" s="256" t="s">
        <v>2781</v>
      </c>
      <c r="Q871" s="3" t="s">
        <v>1102</v>
      </c>
      <c r="T871" s="278" t="s">
        <v>2887</v>
      </c>
    </row>
    <row r="872">
      <c r="C872" s="161" t="s">
        <v>2888</v>
      </c>
      <c r="D872" s="204" t="s">
        <v>2889</v>
      </c>
      <c r="E872" s="33"/>
      <c r="F872" s="170">
        <v>1</v>
      </c>
      <c r="G872" s="38">
        <v>50</v>
      </c>
      <c r="H872" s="33"/>
      <c r="I872" s="33"/>
      <c r="J872" s="34"/>
      <c r="K872" s="45"/>
      <c r="L872" s="33"/>
      <c r="M872" s="33" t="s">
        <v>345</v>
      </c>
      <c r="N872" s="89">
        <f t="shared" si="32"/>
        <v>50</v>
      </c>
      <c r="O872" s="3" t="s">
        <v>388</v>
      </c>
      <c r="P872" s="256" t="s">
        <v>2781</v>
      </c>
      <c r="Q872" s="3" t="s">
        <v>1102</v>
      </c>
      <c r="T872" s="278" t="s">
        <v>2890</v>
      </c>
    </row>
    <row r="873">
      <c r="C873" s="161" t="s">
        <v>2891</v>
      </c>
      <c r="D873" s="204" t="s">
        <v>2892</v>
      </c>
      <c r="E873" s="33"/>
      <c r="F873" s="170">
        <v>1</v>
      </c>
      <c r="G873" s="38">
        <v>50</v>
      </c>
      <c r="H873" s="33"/>
      <c r="I873" s="33"/>
      <c r="J873" s="34"/>
      <c r="K873" s="45"/>
      <c r="L873" s="33"/>
      <c r="M873" s="33" t="s">
        <v>345</v>
      </c>
      <c r="N873" s="89">
        <f t="shared" si="32"/>
        <v>50</v>
      </c>
      <c r="O873" s="3" t="s">
        <v>388</v>
      </c>
      <c r="P873" s="256" t="s">
        <v>2781</v>
      </c>
      <c r="Q873" s="3" t="s">
        <v>1102</v>
      </c>
      <c r="T873" s="278" t="s">
        <v>2893</v>
      </c>
    </row>
    <row r="874">
      <c r="C874" s="161" t="s">
        <v>2894</v>
      </c>
      <c r="D874" s="204" t="s">
        <v>2895</v>
      </c>
      <c r="E874" s="33"/>
      <c r="F874" s="170">
        <v>1</v>
      </c>
      <c r="G874" s="38">
        <v>300</v>
      </c>
      <c r="H874" s="33"/>
      <c r="I874" s="33"/>
      <c r="J874" s="34"/>
      <c r="K874" s="45"/>
      <c r="L874" s="33"/>
      <c r="M874" s="33" t="s">
        <v>345</v>
      </c>
      <c r="N874" s="89">
        <f t="shared" si="32"/>
        <v>300</v>
      </c>
      <c r="O874" s="3" t="s">
        <v>388</v>
      </c>
      <c r="P874" s="256" t="s">
        <v>2781</v>
      </c>
      <c r="Q874" s="3" t="s">
        <v>1102</v>
      </c>
      <c r="T874" s="278" t="s">
        <v>2896</v>
      </c>
    </row>
    <row r="875">
      <c r="C875" s="161" t="s">
        <v>2897</v>
      </c>
      <c r="D875" s="204" t="s">
        <v>2898</v>
      </c>
      <c r="E875" s="33"/>
      <c r="F875" s="170">
        <v>1</v>
      </c>
      <c r="G875" s="38">
        <v>150</v>
      </c>
      <c r="H875" s="33"/>
      <c r="I875" s="33"/>
      <c r="J875" s="34"/>
      <c r="K875" s="45"/>
      <c r="L875" s="33"/>
      <c r="M875" s="33" t="s">
        <v>345</v>
      </c>
      <c r="N875" s="89">
        <f t="shared" si="32"/>
        <v>150</v>
      </c>
      <c r="O875" s="3" t="s">
        <v>388</v>
      </c>
      <c r="P875" s="256" t="s">
        <v>2781</v>
      </c>
      <c r="Q875" s="3" t="s">
        <v>1102</v>
      </c>
      <c r="T875" s="278" t="s">
        <v>2899</v>
      </c>
    </row>
    <row r="876">
      <c r="C876" s="161" t="s">
        <v>2900</v>
      </c>
      <c r="D876" s="204" t="s">
        <v>2901</v>
      </c>
      <c r="E876" s="33"/>
      <c r="F876" s="170">
        <v>1</v>
      </c>
      <c r="G876" s="38">
        <v>150</v>
      </c>
      <c r="H876" s="33"/>
      <c r="I876" s="33"/>
      <c r="J876" s="34"/>
      <c r="K876" s="45"/>
      <c r="L876" s="33"/>
      <c r="M876" s="33" t="s">
        <v>345</v>
      </c>
      <c r="N876" s="89">
        <f t="shared" si="32"/>
        <v>150</v>
      </c>
      <c r="O876" s="3" t="s">
        <v>388</v>
      </c>
      <c r="P876" s="256" t="s">
        <v>2781</v>
      </c>
      <c r="Q876" s="3" t="s">
        <v>1102</v>
      </c>
      <c r="T876" s="278" t="s">
        <v>2902</v>
      </c>
    </row>
    <row r="877">
      <c r="C877" s="161" t="s">
        <v>2903</v>
      </c>
      <c r="D877" s="204" t="s">
        <v>2904</v>
      </c>
      <c r="E877" s="33"/>
      <c r="F877" s="170">
        <v>1</v>
      </c>
      <c r="G877" s="38">
        <v>100</v>
      </c>
      <c r="H877" s="33"/>
      <c r="I877" s="33"/>
      <c r="J877" s="34"/>
      <c r="K877" s="45"/>
      <c r="L877" s="33"/>
      <c r="M877" s="33" t="s">
        <v>345</v>
      </c>
      <c r="N877" s="89">
        <f t="shared" si="32"/>
        <v>100</v>
      </c>
      <c r="O877" s="3" t="s">
        <v>388</v>
      </c>
      <c r="P877" s="256" t="s">
        <v>2781</v>
      </c>
      <c r="Q877" s="3" t="s">
        <v>1102</v>
      </c>
      <c r="T877" s="278" t="s">
        <v>2905</v>
      </c>
    </row>
    <row r="878">
      <c r="C878" s="161" t="s">
        <v>2906</v>
      </c>
      <c r="D878" s="204" t="s">
        <v>2907</v>
      </c>
      <c r="E878" s="33"/>
      <c r="F878" s="170">
        <v>1</v>
      </c>
      <c r="G878" s="38">
        <v>400</v>
      </c>
      <c r="H878" s="33"/>
      <c r="I878" s="33"/>
      <c r="J878" s="34"/>
      <c r="K878" s="45"/>
      <c r="L878" s="33"/>
      <c r="M878" s="33" t="s">
        <v>345</v>
      </c>
      <c r="N878" s="89">
        <f ref="N878:N941" t="shared" si="33">F878*G878</f>
        <v>400</v>
      </c>
      <c r="O878" s="3" t="s">
        <v>388</v>
      </c>
      <c r="P878" s="256" t="s">
        <v>2781</v>
      </c>
      <c r="Q878" s="3" t="s">
        <v>1102</v>
      </c>
      <c r="T878" s="278" t="s">
        <v>2908</v>
      </c>
    </row>
    <row r="879">
      <c r="C879" s="161" t="s">
        <v>2909</v>
      </c>
      <c r="D879" s="204" t="s">
        <v>2910</v>
      </c>
      <c r="E879" s="33"/>
      <c r="F879" s="170">
        <v>0</v>
      </c>
      <c r="G879" s="38">
        <v>150</v>
      </c>
      <c r="H879" s="33"/>
      <c r="I879" s="33"/>
      <c r="J879" s="34"/>
      <c r="K879" s="45"/>
      <c r="L879" s="33"/>
      <c r="M879" s="33" t="s">
        <v>345</v>
      </c>
      <c r="N879" s="89">
        <f t="shared" si="33"/>
        <v>0</v>
      </c>
      <c r="O879" s="3" t="s">
        <v>388</v>
      </c>
      <c r="P879" s="256" t="s">
        <v>2781</v>
      </c>
      <c r="Q879" s="3" t="s">
        <v>1102</v>
      </c>
      <c r="T879" s="278" t="s">
        <v>2911</v>
      </c>
    </row>
    <row r="880">
      <c r="C880" s="161" t="s">
        <v>2912</v>
      </c>
      <c r="D880" s="204" t="s">
        <v>2913</v>
      </c>
      <c r="E880" s="33"/>
      <c r="F880" s="170">
        <v>1</v>
      </c>
      <c r="G880" s="38">
        <v>150</v>
      </c>
      <c r="H880" s="33"/>
      <c r="I880" s="33"/>
      <c r="J880" s="34"/>
      <c r="K880" s="45"/>
      <c r="L880" s="33"/>
      <c r="M880" s="33" t="s">
        <v>345</v>
      </c>
      <c r="N880" s="89">
        <f t="shared" si="33"/>
        <v>150</v>
      </c>
      <c r="O880" s="3" t="s">
        <v>388</v>
      </c>
      <c r="P880" s="256" t="s">
        <v>2781</v>
      </c>
      <c r="Q880" s="3" t="s">
        <v>1102</v>
      </c>
      <c r="T880" s="278" t="s">
        <v>2914</v>
      </c>
    </row>
    <row r="881">
      <c r="C881" s="161" t="s">
        <v>2915</v>
      </c>
      <c r="D881" s="204" t="s">
        <v>2916</v>
      </c>
      <c r="E881" s="33"/>
      <c r="F881" s="170">
        <v>1</v>
      </c>
      <c r="G881" s="38">
        <v>400</v>
      </c>
      <c r="H881" s="33"/>
      <c r="I881" s="33"/>
      <c r="J881" s="34"/>
      <c r="K881" s="45"/>
      <c r="L881" s="33"/>
      <c r="M881" s="33" t="s">
        <v>345</v>
      </c>
      <c r="N881" s="89">
        <f t="shared" si="33"/>
        <v>400</v>
      </c>
      <c r="O881" s="3" t="s">
        <v>388</v>
      </c>
      <c r="P881" s="256" t="s">
        <v>2781</v>
      </c>
      <c r="Q881" s="3" t="s">
        <v>1102</v>
      </c>
      <c r="T881" s="278" t="s">
        <v>2917</v>
      </c>
    </row>
    <row r="882">
      <c r="C882" s="161" t="s">
        <v>2918</v>
      </c>
      <c r="D882" s="204" t="s">
        <v>2919</v>
      </c>
      <c r="E882" s="33"/>
      <c r="F882" s="170">
        <v>1</v>
      </c>
      <c r="G882" s="38">
        <v>50</v>
      </c>
      <c r="H882" s="33"/>
      <c r="I882" s="33"/>
      <c r="J882" s="34"/>
      <c r="K882" s="45"/>
      <c r="L882" s="33"/>
      <c r="M882" s="33" t="s">
        <v>345</v>
      </c>
      <c r="N882" s="89">
        <f t="shared" si="33"/>
        <v>50</v>
      </c>
      <c r="O882" s="3" t="s">
        <v>388</v>
      </c>
      <c r="P882" s="256" t="s">
        <v>2781</v>
      </c>
      <c r="Q882" s="3" t="s">
        <v>1102</v>
      </c>
      <c r="T882" s="278" t="s">
        <v>2920</v>
      </c>
    </row>
    <row r="883">
      <c r="C883" s="161" t="s">
        <v>2921</v>
      </c>
      <c r="D883" s="204" t="s">
        <v>2922</v>
      </c>
      <c r="E883" s="33"/>
      <c r="F883" s="170">
        <v>1</v>
      </c>
      <c r="G883" s="38">
        <v>100</v>
      </c>
      <c r="H883" s="33"/>
      <c r="I883" s="33"/>
      <c r="J883" s="34"/>
      <c r="K883" s="45"/>
      <c r="L883" s="33"/>
      <c r="M883" s="33" t="s">
        <v>345</v>
      </c>
      <c r="N883" s="89">
        <f t="shared" si="33"/>
        <v>100</v>
      </c>
      <c r="O883" s="3" t="s">
        <v>388</v>
      </c>
      <c r="P883" s="256" t="s">
        <v>2781</v>
      </c>
      <c r="Q883" s="3" t="s">
        <v>1102</v>
      </c>
      <c r="T883" s="278" t="s">
        <v>2923</v>
      </c>
    </row>
    <row r="884">
      <c r="C884" s="161" t="s">
        <v>2924</v>
      </c>
      <c r="D884" s="204" t="s">
        <v>2925</v>
      </c>
      <c r="E884" s="33"/>
      <c r="F884" s="170">
        <v>1</v>
      </c>
      <c r="G884" s="38">
        <v>100</v>
      </c>
      <c r="H884" s="33"/>
      <c r="I884" s="33"/>
      <c r="J884" s="34"/>
      <c r="K884" s="45"/>
      <c r="L884" s="33"/>
      <c r="M884" s="33" t="s">
        <v>345</v>
      </c>
      <c r="N884" s="89">
        <f t="shared" si="33"/>
        <v>100</v>
      </c>
      <c r="O884" s="3" t="s">
        <v>388</v>
      </c>
      <c r="P884" s="256" t="s">
        <v>2781</v>
      </c>
      <c r="Q884" s="3" t="s">
        <v>1102</v>
      </c>
      <c r="T884" s="278" t="s">
        <v>2926</v>
      </c>
    </row>
    <row r="885">
      <c r="C885" s="161" t="s">
        <v>2927</v>
      </c>
      <c r="D885" s="204" t="s">
        <v>2928</v>
      </c>
      <c r="E885" s="33"/>
      <c r="F885" s="170">
        <v>0</v>
      </c>
      <c r="G885" s="38">
        <v>50</v>
      </c>
      <c r="H885" s="33"/>
      <c r="I885" s="33"/>
      <c r="J885" s="34"/>
      <c r="K885" s="45"/>
      <c r="L885" s="33"/>
      <c r="M885" s="33" t="s">
        <v>345</v>
      </c>
      <c r="N885" s="89">
        <f t="shared" si="33"/>
        <v>0</v>
      </c>
      <c r="O885" s="3" t="s">
        <v>388</v>
      </c>
      <c r="P885" s="256" t="s">
        <v>2781</v>
      </c>
      <c r="Q885" s="3" t="s">
        <v>1102</v>
      </c>
      <c r="T885" s="278" t="s">
        <v>2929</v>
      </c>
    </row>
    <row r="886">
      <c r="C886" s="161" t="s">
        <v>2930</v>
      </c>
      <c r="D886" s="204" t="s">
        <v>2931</v>
      </c>
      <c r="E886" s="33"/>
      <c r="F886" s="170">
        <v>0</v>
      </c>
      <c r="G886" s="38">
        <v>150</v>
      </c>
      <c r="H886" s="33"/>
      <c r="I886" s="33"/>
      <c r="J886" s="34"/>
      <c r="K886" s="45"/>
      <c r="L886" s="33"/>
      <c r="M886" s="33" t="s">
        <v>345</v>
      </c>
      <c r="N886" s="89">
        <f t="shared" si="33"/>
        <v>0</v>
      </c>
      <c r="O886" s="3" t="s">
        <v>388</v>
      </c>
      <c r="P886" s="256" t="s">
        <v>2781</v>
      </c>
      <c r="Q886" s="3" t="s">
        <v>1102</v>
      </c>
      <c r="T886" s="278" t="s">
        <v>2932</v>
      </c>
    </row>
    <row r="887">
      <c r="C887" s="160" t="s">
        <v>2933</v>
      </c>
      <c r="D887" s="204" t="s">
        <v>2934</v>
      </c>
      <c r="E887" s="33"/>
      <c r="F887" s="170">
        <v>1</v>
      </c>
      <c r="G887" s="38">
        <v>450</v>
      </c>
      <c r="H887" s="33"/>
      <c r="I887" s="33"/>
      <c r="J887" s="34"/>
      <c r="K887" s="45"/>
      <c r="L887" s="33"/>
      <c r="M887" s="33" t="s">
        <v>345</v>
      </c>
      <c r="N887" s="89">
        <f t="shared" si="33"/>
        <v>450</v>
      </c>
      <c r="O887" s="3" t="s">
        <v>388</v>
      </c>
      <c r="P887" s="256" t="s">
        <v>2781</v>
      </c>
      <c r="Q887" s="3" t="s">
        <v>1102</v>
      </c>
      <c r="T887" s="278" t="s">
        <v>2935</v>
      </c>
    </row>
    <row r="888">
      <c r="C888" s="160" t="s">
        <v>2936</v>
      </c>
      <c r="D888" s="204" t="s">
        <v>2937</v>
      </c>
      <c r="E888" s="33"/>
      <c r="F888" s="170">
        <v>0</v>
      </c>
      <c r="G888" s="38">
        <v>300</v>
      </c>
      <c r="H888" s="33"/>
      <c r="I888" s="33"/>
      <c r="J888" s="34"/>
      <c r="K888" s="45"/>
      <c r="L888" s="33"/>
      <c r="M888" s="33" t="s">
        <v>345</v>
      </c>
      <c r="N888" s="89">
        <f t="shared" si="33"/>
        <v>0</v>
      </c>
      <c r="O888" s="3" t="s">
        <v>388</v>
      </c>
      <c r="P888" s="256" t="s">
        <v>2781</v>
      </c>
      <c r="Q888" s="3" t="s">
        <v>1102</v>
      </c>
      <c r="T888" s="278" t="s">
        <v>2938</v>
      </c>
    </row>
    <row r="889">
      <c r="C889" s="161" t="s">
        <v>2939</v>
      </c>
      <c r="D889" s="204" t="s">
        <v>2940</v>
      </c>
      <c r="E889" s="33"/>
      <c r="F889" s="170">
        <v>2</v>
      </c>
      <c r="G889" s="38">
        <v>100</v>
      </c>
      <c r="H889" s="33"/>
      <c r="I889" s="33"/>
      <c r="J889" s="34"/>
      <c r="K889" s="45"/>
      <c r="L889" s="33"/>
      <c r="M889" s="33" t="s">
        <v>345</v>
      </c>
      <c r="N889" s="89">
        <f t="shared" si="33"/>
        <v>200</v>
      </c>
      <c r="O889" s="3" t="s">
        <v>388</v>
      </c>
      <c r="P889" s="256" t="s">
        <v>2781</v>
      </c>
      <c r="Q889" s="3" t="s">
        <v>1102</v>
      </c>
      <c r="T889" s="278" t="s">
        <v>2941</v>
      </c>
    </row>
    <row r="890">
      <c r="C890" s="160" t="s">
        <v>2942</v>
      </c>
      <c r="D890" s="204" t="s">
        <v>2943</v>
      </c>
      <c r="E890" s="33"/>
      <c r="F890" s="170">
        <v>0</v>
      </c>
      <c r="G890" s="38">
        <v>100</v>
      </c>
      <c r="H890" s="33"/>
      <c r="I890" s="33"/>
      <c r="J890" s="34"/>
      <c r="K890" s="45"/>
      <c r="L890" s="33"/>
      <c r="M890" s="33" t="s">
        <v>345</v>
      </c>
      <c r="N890" s="89">
        <f t="shared" si="33"/>
        <v>0</v>
      </c>
      <c r="O890" s="3" t="s">
        <v>388</v>
      </c>
      <c r="P890" s="256" t="s">
        <v>2781</v>
      </c>
      <c r="Q890" s="3" t="s">
        <v>1102</v>
      </c>
      <c r="T890" s="278" t="s">
        <v>2944</v>
      </c>
    </row>
    <row r="891">
      <c r="C891" s="161" t="s">
        <v>2945</v>
      </c>
      <c r="D891" s="204" t="s">
        <v>2946</v>
      </c>
      <c r="E891" s="33"/>
      <c r="F891" s="170">
        <v>1</v>
      </c>
      <c r="G891" s="38">
        <v>600</v>
      </c>
      <c r="H891" s="33"/>
      <c r="I891" s="33"/>
      <c r="J891" s="34"/>
      <c r="K891" s="45"/>
      <c r="L891" s="33"/>
      <c r="M891" s="33" t="s">
        <v>345</v>
      </c>
      <c r="N891" s="89">
        <f t="shared" si="33"/>
        <v>600</v>
      </c>
      <c r="O891" s="3" t="s">
        <v>388</v>
      </c>
      <c r="P891" s="256" t="s">
        <v>2781</v>
      </c>
      <c r="Q891" s="3" t="s">
        <v>1102</v>
      </c>
      <c r="T891" s="278" t="s">
        <v>2947</v>
      </c>
    </row>
    <row r="892">
      <c r="C892" s="161" t="s">
        <v>2948</v>
      </c>
      <c r="D892" s="204" t="s">
        <v>2949</v>
      </c>
      <c r="E892" s="33"/>
      <c r="F892" s="170">
        <v>2</v>
      </c>
      <c r="G892" s="38">
        <v>50</v>
      </c>
      <c r="H892" s="33"/>
      <c r="I892" s="33"/>
      <c r="J892" s="34"/>
      <c r="K892" s="45"/>
      <c r="L892" s="33"/>
      <c r="M892" s="33" t="s">
        <v>345</v>
      </c>
      <c r="N892" s="89">
        <f t="shared" si="33"/>
        <v>100</v>
      </c>
      <c r="O892" s="3" t="s">
        <v>388</v>
      </c>
      <c r="P892" s="256" t="s">
        <v>2781</v>
      </c>
      <c r="Q892" s="3" t="s">
        <v>1102</v>
      </c>
      <c r="T892" s="278" t="s">
        <v>2950</v>
      </c>
    </row>
    <row r="893">
      <c r="C893" s="161" t="s">
        <v>2951</v>
      </c>
      <c r="D893" s="204" t="s">
        <v>2952</v>
      </c>
      <c r="E893" s="33"/>
      <c r="F893" s="170">
        <v>0</v>
      </c>
      <c r="G893" s="38">
        <v>200</v>
      </c>
      <c r="H893" s="33"/>
      <c r="I893" s="33"/>
      <c r="J893" s="34"/>
      <c r="K893" s="45"/>
      <c r="L893" s="33"/>
      <c r="M893" s="33" t="s">
        <v>345</v>
      </c>
      <c r="N893" s="89">
        <f t="shared" si="33"/>
        <v>0</v>
      </c>
      <c r="O893" s="3" t="s">
        <v>388</v>
      </c>
      <c r="P893" s="256" t="s">
        <v>2781</v>
      </c>
      <c r="Q893" s="3" t="s">
        <v>1102</v>
      </c>
      <c r="T893" s="278" t="s">
        <v>2953</v>
      </c>
    </row>
    <row r="894">
      <c r="C894" s="161" t="s">
        <v>2954</v>
      </c>
      <c r="D894" s="204" t="s">
        <v>2955</v>
      </c>
      <c r="E894" s="33"/>
      <c r="F894" s="170">
        <v>2</v>
      </c>
      <c r="G894" s="38">
        <v>50</v>
      </c>
      <c r="H894" s="33"/>
      <c r="I894" s="33"/>
      <c r="J894" s="34"/>
      <c r="K894" s="45"/>
      <c r="L894" s="33"/>
      <c r="M894" s="33" t="s">
        <v>345</v>
      </c>
      <c r="N894" s="89">
        <f t="shared" si="33"/>
        <v>100</v>
      </c>
      <c r="O894" s="3" t="s">
        <v>388</v>
      </c>
      <c r="P894" s="256" t="s">
        <v>2781</v>
      </c>
      <c r="Q894" s="3" t="s">
        <v>1102</v>
      </c>
      <c r="T894" s="278" t="s">
        <v>2956</v>
      </c>
    </row>
    <row r="895">
      <c r="C895" s="161" t="s">
        <v>2957</v>
      </c>
      <c r="D895" s="204" t="s">
        <v>2958</v>
      </c>
      <c r="E895" s="33"/>
      <c r="F895" s="170">
        <v>1</v>
      </c>
      <c r="G895" s="38">
        <v>300</v>
      </c>
      <c r="H895" s="33"/>
      <c r="I895" s="33"/>
      <c r="J895" s="34"/>
      <c r="K895" s="45"/>
      <c r="L895" s="33"/>
      <c r="M895" s="33" t="s">
        <v>345</v>
      </c>
      <c r="N895" s="89">
        <f t="shared" si="33"/>
        <v>300</v>
      </c>
      <c r="O895" s="3" t="s">
        <v>388</v>
      </c>
      <c r="P895" s="256" t="s">
        <v>2781</v>
      </c>
      <c r="Q895" s="3" t="s">
        <v>1102</v>
      </c>
      <c r="T895" s="278" t="s">
        <v>2959</v>
      </c>
    </row>
    <row r="896">
      <c r="C896" s="161" t="s">
        <v>2960</v>
      </c>
      <c r="D896" s="204" t="s">
        <v>2961</v>
      </c>
      <c r="E896" s="33"/>
      <c r="F896" s="170">
        <v>2</v>
      </c>
      <c r="G896" s="38">
        <v>50</v>
      </c>
      <c r="H896" s="33"/>
      <c r="I896" s="33"/>
      <c r="J896" s="34"/>
      <c r="K896" s="45"/>
      <c r="L896" s="33"/>
      <c r="M896" s="33" t="s">
        <v>345</v>
      </c>
      <c r="N896" s="89">
        <f t="shared" si="33"/>
        <v>100</v>
      </c>
      <c r="O896" s="3" t="s">
        <v>388</v>
      </c>
      <c r="P896" s="256" t="s">
        <v>2781</v>
      </c>
      <c r="Q896" s="3" t="s">
        <v>1102</v>
      </c>
      <c r="T896" s="278" t="s">
        <v>2962</v>
      </c>
    </row>
    <row r="897">
      <c r="C897" s="161" t="s">
        <v>2963</v>
      </c>
      <c r="D897" s="204" t="s">
        <v>2964</v>
      </c>
      <c r="E897" s="33"/>
      <c r="F897" s="170">
        <v>7</v>
      </c>
      <c r="G897" s="38">
        <v>200</v>
      </c>
      <c r="H897" s="33"/>
      <c r="I897" s="33"/>
      <c r="J897" s="34"/>
      <c r="K897" s="45"/>
      <c r="L897" s="33"/>
      <c r="M897" s="33" t="s">
        <v>345</v>
      </c>
      <c r="N897" s="89">
        <f t="shared" si="33"/>
        <v>1400</v>
      </c>
      <c r="O897" s="3" t="s">
        <v>388</v>
      </c>
      <c r="P897" s="256" t="s">
        <v>2781</v>
      </c>
      <c r="Q897" s="3" t="s">
        <v>1102</v>
      </c>
      <c r="T897" s="278" t="s">
        <v>2965</v>
      </c>
    </row>
    <row r="898">
      <c r="C898" s="161" t="s">
        <v>2966</v>
      </c>
      <c r="D898" s="204" t="s">
        <v>2967</v>
      </c>
      <c r="E898" s="33"/>
      <c r="F898" s="170">
        <v>2</v>
      </c>
      <c r="G898" s="38">
        <v>150</v>
      </c>
      <c r="H898" s="33"/>
      <c r="I898" s="33"/>
      <c r="J898" s="34"/>
      <c r="K898" s="45"/>
      <c r="L898" s="33"/>
      <c r="M898" s="33" t="s">
        <v>345</v>
      </c>
      <c r="N898" s="89">
        <f t="shared" si="33"/>
        <v>300</v>
      </c>
      <c r="O898" s="3" t="s">
        <v>388</v>
      </c>
      <c r="P898" s="256" t="s">
        <v>2781</v>
      </c>
      <c r="Q898" s="3" t="s">
        <v>1102</v>
      </c>
      <c r="T898" s="278" t="s">
        <v>2968</v>
      </c>
    </row>
    <row r="899">
      <c r="C899" s="161" t="s">
        <v>2969</v>
      </c>
      <c r="D899" s="204" t="s">
        <v>2970</v>
      </c>
      <c r="E899" s="33"/>
      <c r="F899" s="170">
        <v>1</v>
      </c>
      <c r="G899" s="38">
        <v>100</v>
      </c>
      <c r="H899" s="33"/>
      <c r="I899" s="33"/>
      <c r="J899" s="34"/>
      <c r="K899" s="45"/>
      <c r="L899" s="33"/>
      <c r="M899" s="33" t="s">
        <v>345</v>
      </c>
      <c r="N899" s="89">
        <f t="shared" si="33"/>
        <v>100</v>
      </c>
      <c r="O899" s="3" t="s">
        <v>388</v>
      </c>
      <c r="P899" s="256" t="s">
        <v>2781</v>
      </c>
      <c r="Q899" s="3" t="s">
        <v>1102</v>
      </c>
      <c r="T899" s="278" t="s">
        <v>2971</v>
      </c>
    </row>
    <row r="900">
      <c r="C900" s="161" t="s">
        <v>2972</v>
      </c>
      <c r="D900" s="204" t="s">
        <v>2973</v>
      </c>
      <c r="E900" s="33"/>
      <c r="F900" s="170">
        <v>2</v>
      </c>
      <c r="G900" s="38">
        <v>100</v>
      </c>
      <c r="H900" s="33"/>
      <c r="I900" s="33"/>
      <c r="J900" s="34"/>
      <c r="K900" s="45"/>
      <c r="L900" s="33"/>
      <c r="M900" s="33" t="s">
        <v>345</v>
      </c>
      <c r="N900" s="89">
        <f t="shared" si="33"/>
        <v>200</v>
      </c>
      <c r="O900" s="3" t="s">
        <v>388</v>
      </c>
      <c r="P900" s="256" t="s">
        <v>2781</v>
      </c>
      <c r="Q900" s="3" t="s">
        <v>1102</v>
      </c>
      <c r="T900" s="278" t="s">
        <v>2974</v>
      </c>
    </row>
    <row r="901">
      <c r="C901" s="161" t="s">
        <v>2975</v>
      </c>
      <c r="D901" s="204" t="s">
        <v>2976</v>
      </c>
      <c r="E901" s="33"/>
      <c r="F901" s="170">
        <v>1</v>
      </c>
      <c r="G901" s="38">
        <v>100</v>
      </c>
      <c r="H901" s="33"/>
      <c r="I901" s="33"/>
      <c r="J901" s="34"/>
      <c r="K901" s="45"/>
      <c r="L901" s="33"/>
      <c r="M901" s="33" t="s">
        <v>345</v>
      </c>
      <c r="N901" s="89">
        <f t="shared" si="33"/>
        <v>100</v>
      </c>
      <c r="O901" s="3" t="s">
        <v>388</v>
      </c>
      <c r="P901" s="256" t="s">
        <v>2781</v>
      </c>
      <c r="Q901" s="3" t="s">
        <v>1102</v>
      </c>
      <c r="T901" s="278" t="s">
        <v>2977</v>
      </c>
    </row>
    <row r="902">
      <c r="C902" s="161" t="s">
        <v>2978</v>
      </c>
      <c r="D902" s="204" t="s">
        <v>2979</v>
      </c>
      <c r="E902" s="33"/>
      <c r="F902" s="170">
        <v>1</v>
      </c>
      <c r="G902" s="38">
        <v>200</v>
      </c>
      <c r="H902" s="33"/>
      <c r="I902" s="33"/>
      <c r="J902" s="34"/>
      <c r="K902" s="45"/>
      <c r="L902" s="33"/>
      <c r="M902" s="33" t="s">
        <v>345</v>
      </c>
      <c r="N902" s="89">
        <f t="shared" si="33"/>
        <v>200</v>
      </c>
      <c r="O902" s="3" t="s">
        <v>388</v>
      </c>
      <c r="P902" s="256" t="s">
        <v>2781</v>
      </c>
      <c r="Q902" s="3" t="s">
        <v>1102</v>
      </c>
      <c r="T902" s="278" t="s">
        <v>2980</v>
      </c>
    </row>
    <row r="903">
      <c r="C903" s="161" t="s">
        <v>2981</v>
      </c>
      <c r="D903" s="204" t="s">
        <v>2982</v>
      </c>
      <c r="E903" s="33"/>
      <c r="F903" s="170">
        <v>0</v>
      </c>
      <c r="G903" s="38">
        <v>200</v>
      </c>
      <c r="H903" s="33"/>
      <c r="I903" s="33"/>
      <c r="J903" s="34"/>
      <c r="K903" s="45"/>
      <c r="L903" s="33"/>
      <c r="M903" s="33" t="s">
        <v>345</v>
      </c>
      <c r="N903" s="89">
        <f t="shared" si="33"/>
        <v>0</v>
      </c>
      <c r="O903" s="3" t="s">
        <v>388</v>
      </c>
      <c r="P903" s="256" t="s">
        <v>2781</v>
      </c>
      <c r="Q903" s="3" t="s">
        <v>1102</v>
      </c>
      <c r="T903" s="278" t="s">
        <v>2983</v>
      </c>
    </row>
    <row r="904">
      <c r="C904" s="161" t="s">
        <v>2984</v>
      </c>
      <c r="D904" s="204" t="s">
        <v>2985</v>
      </c>
      <c r="E904" s="33"/>
      <c r="F904" s="170">
        <v>1</v>
      </c>
      <c r="G904" s="38">
        <v>100</v>
      </c>
      <c r="H904" s="33"/>
      <c r="I904" s="33"/>
      <c r="J904" s="34"/>
      <c r="K904" s="45"/>
      <c r="L904" s="33"/>
      <c r="M904" s="33" t="s">
        <v>345</v>
      </c>
      <c r="N904" s="89">
        <f t="shared" si="33"/>
        <v>100</v>
      </c>
      <c r="O904" s="3" t="s">
        <v>388</v>
      </c>
      <c r="P904" s="256" t="s">
        <v>2781</v>
      </c>
      <c r="Q904" s="3" t="s">
        <v>1102</v>
      </c>
      <c r="T904" s="278" t="s">
        <v>2986</v>
      </c>
    </row>
    <row r="905">
      <c r="C905" s="161" t="s">
        <v>2987</v>
      </c>
      <c r="D905" s="204" t="s">
        <v>2988</v>
      </c>
      <c r="E905" s="33"/>
      <c r="F905" s="170">
        <v>1</v>
      </c>
      <c r="G905" s="38">
        <v>350</v>
      </c>
      <c r="H905" s="33"/>
      <c r="I905" s="33"/>
      <c r="J905" s="34"/>
      <c r="K905" s="45"/>
      <c r="L905" s="33"/>
      <c r="M905" s="33" t="s">
        <v>345</v>
      </c>
      <c r="N905" s="89">
        <f t="shared" si="33"/>
        <v>350</v>
      </c>
      <c r="O905" s="3" t="s">
        <v>388</v>
      </c>
      <c r="P905" s="256" t="s">
        <v>2781</v>
      </c>
      <c r="Q905" s="3" t="s">
        <v>1102</v>
      </c>
      <c r="T905" s="278" t="s">
        <v>2989</v>
      </c>
    </row>
    <row r="906">
      <c r="C906" s="161" t="s">
        <v>2990</v>
      </c>
      <c r="D906" s="204" t="s">
        <v>2991</v>
      </c>
      <c r="E906" s="33"/>
      <c r="F906" s="170">
        <v>1</v>
      </c>
      <c r="G906" s="38">
        <v>150</v>
      </c>
      <c r="H906" s="33"/>
      <c r="I906" s="33"/>
      <c r="J906" s="34"/>
      <c r="K906" s="45"/>
      <c r="L906" s="33"/>
      <c r="M906" s="33" t="s">
        <v>345</v>
      </c>
      <c r="N906" s="89">
        <f t="shared" si="33"/>
        <v>150</v>
      </c>
      <c r="O906" s="3" t="s">
        <v>388</v>
      </c>
      <c r="P906" s="256" t="s">
        <v>2781</v>
      </c>
      <c r="Q906" s="3" t="s">
        <v>1102</v>
      </c>
      <c r="T906" s="278" t="s">
        <v>2992</v>
      </c>
    </row>
    <row r="907">
      <c r="C907" s="161" t="s">
        <v>2993</v>
      </c>
      <c r="D907" s="204" t="s">
        <v>2994</v>
      </c>
      <c r="E907" s="33"/>
      <c r="F907" s="170">
        <v>2</v>
      </c>
      <c r="G907" s="38">
        <v>100</v>
      </c>
      <c r="H907" s="33"/>
      <c r="I907" s="33"/>
      <c r="J907" s="34"/>
      <c r="K907" s="45"/>
      <c r="L907" s="33"/>
      <c r="M907" s="33" t="s">
        <v>345</v>
      </c>
      <c r="N907" s="89">
        <f t="shared" si="33"/>
        <v>200</v>
      </c>
      <c r="O907" s="3" t="s">
        <v>388</v>
      </c>
      <c r="P907" s="256" t="s">
        <v>2781</v>
      </c>
      <c r="Q907" s="3" t="s">
        <v>1102</v>
      </c>
      <c r="T907" s="278" t="s">
        <v>2995</v>
      </c>
    </row>
    <row r="908">
      <c r="C908" s="161" t="s">
        <v>2996</v>
      </c>
      <c r="D908" s="204" t="s">
        <v>2997</v>
      </c>
      <c r="E908" s="33"/>
      <c r="F908" s="170">
        <v>2</v>
      </c>
      <c r="G908" s="38">
        <v>100</v>
      </c>
      <c r="H908" s="33"/>
      <c r="I908" s="33"/>
      <c r="J908" s="34"/>
      <c r="K908" s="45"/>
      <c r="L908" s="33"/>
      <c r="M908" s="33" t="s">
        <v>345</v>
      </c>
      <c r="N908" s="89">
        <f t="shared" si="33"/>
        <v>200</v>
      </c>
      <c r="O908" s="3" t="s">
        <v>388</v>
      </c>
      <c r="P908" s="256" t="s">
        <v>2781</v>
      </c>
      <c r="Q908" s="3" t="s">
        <v>1102</v>
      </c>
      <c r="T908" s="278" t="s">
        <v>2998</v>
      </c>
    </row>
    <row r="909">
      <c r="C909" s="161" t="s">
        <v>2999</v>
      </c>
      <c r="D909" s="204" t="s">
        <v>3000</v>
      </c>
      <c r="E909" s="33"/>
      <c r="F909" s="170">
        <v>2</v>
      </c>
      <c r="G909" s="38">
        <v>100</v>
      </c>
      <c r="H909" s="33"/>
      <c r="I909" s="33"/>
      <c r="J909" s="34"/>
      <c r="K909" s="45"/>
      <c r="L909" s="33"/>
      <c r="M909" s="33" t="s">
        <v>345</v>
      </c>
      <c r="N909" s="89">
        <f t="shared" si="33"/>
        <v>200</v>
      </c>
      <c r="O909" s="3" t="s">
        <v>388</v>
      </c>
      <c r="P909" s="256" t="s">
        <v>2781</v>
      </c>
      <c r="Q909" s="3" t="s">
        <v>1102</v>
      </c>
      <c r="T909" s="278" t="s">
        <v>3001</v>
      </c>
    </row>
    <row r="910">
      <c r="C910" s="161" t="s">
        <v>3002</v>
      </c>
      <c r="D910" s="204" t="s">
        <v>3003</v>
      </c>
      <c r="E910" s="33"/>
      <c r="F910" s="170">
        <v>2</v>
      </c>
      <c r="G910" s="38">
        <v>200</v>
      </c>
      <c r="H910" s="33"/>
      <c r="I910" s="33"/>
      <c r="J910" s="34"/>
      <c r="K910" s="45"/>
      <c r="L910" s="33"/>
      <c r="M910" s="33" t="s">
        <v>345</v>
      </c>
      <c r="N910" s="89">
        <f t="shared" si="33"/>
        <v>400</v>
      </c>
      <c r="O910" s="3" t="s">
        <v>388</v>
      </c>
      <c r="P910" s="256" t="s">
        <v>2781</v>
      </c>
      <c r="Q910" s="3" t="s">
        <v>1102</v>
      </c>
      <c r="T910" s="278" t="s">
        <v>3004</v>
      </c>
    </row>
    <row r="911">
      <c r="C911" s="161" t="s">
        <v>3005</v>
      </c>
      <c r="D911" s="204" t="s">
        <v>3006</v>
      </c>
      <c r="E911" s="33"/>
      <c r="F911" s="170">
        <v>2</v>
      </c>
      <c r="G911" s="38">
        <v>100</v>
      </c>
      <c r="H911" s="33"/>
      <c r="I911" s="33"/>
      <c r="J911" s="34"/>
      <c r="K911" s="45"/>
      <c r="L911" s="33"/>
      <c r="M911" s="33" t="s">
        <v>345</v>
      </c>
      <c r="N911" s="89">
        <f t="shared" si="33"/>
        <v>200</v>
      </c>
      <c r="O911" s="3" t="s">
        <v>388</v>
      </c>
      <c r="P911" s="256" t="s">
        <v>2781</v>
      </c>
      <c r="Q911" s="3" t="s">
        <v>1102</v>
      </c>
      <c r="T911" s="278" t="s">
        <v>3007</v>
      </c>
    </row>
    <row r="912">
      <c r="C912" s="161" t="s">
        <v>3008</v>
      </c>
      <c r="D912" s="204" t="s">
        <v>3009</v>
      </c>
      <c r="E912" s="33"/>
      <c r="F912" s="170">
        <v>2</v>
      </c>
      <c r="G912" s="38">
        <v>150</v>
      </c>
      <c r="H912" s="33"/>
      <c r="I912" s="33"/>
      <c r="J912" s="34"/>
      <c r="K912" s="45"/>
      <c r="L912" s="33"/>
      <c r="M912" s="33" t="s">
        <v>345</v>
      </c>
      <c r="N912" s="89">
        <f t="shared" si="33"/>
        <v>300</v>
      </c>
      <c r="O912" s="3" t="s">
        <v>388</v>
      </c>
      <c r="P912" s="256" t="s">
        <v>2781</v>
      </c>
      <c r="Q912" s="3" t="s">
        <v>1102</v>
      </c>
      <c r="T912" s="278" t="s">
        <v>3010</v>
      </c>
    </row>
    <row r="913">
      <c r="C913" s="161" t="s">
        <v>3011</v>
      </c>
      <c r="D913" s="204" t="s">
        <v>3012</v>
      </c>
      <c r="E913" s="33"/>
      <c r="F913" s="170">
        <v>0</v>
      </c>
      <c r="G913" s="38">
        <v>150</v>
      </c>
      <c r="H913" s="33"/>
      <c r="I913" s="33"/>
      <c r="J913" s="34"/>
      <c r="K913" s="45"/>
      <c r="L913" s="33"/>
      <c r="M913" s="33" t="s">
        <v>345</v>
      </c>
      <c r="N913" s="89">
        <f t="shared" si="33"/>
        <v>0</v>
      </c>
      <c r="O913" s="3" t="s">
        <v>388</v>
      </c>
      <c r="P913" s="256" t="s">
        <v>2781</v>
      </c>
      <c r="Q913" s="3" t="s">
        <v>1102</v>
      </c>
      <c r="T913" s="278" t="s">
        <v>3013</v>
      </c>
    </row>
    <row r="914">
      <c r="C914" s="161" t="s">
        <v>3014</v>
      </c>
      <c r="D914" s="204" t="s">
        <v>3015</v>
      </c>
      <c r="E914" s="33"/>
      <c r="F914" s="170">
        <v>1</v>
      </c>
      <c r="G914" s="38">
        <v>350</v>
      </c>
      <c r="H914" s="33"/>
      <c r="I914" s="33"/>
      <c r="J914" s="34"/>
      <c r="K914" s="45"/>
      <c r="L914" s="33"/>
      <c r="M914" s="33" t="s">
        <v>345</v>
      </c>
      <c r="N914" s="89">
        <f t="shared" si="33"/>
        <v>350</v>
      </c>
      <c r="O914" s="3" t="s">
        <v>388</v>
      </c>
      <c r="P914" s="256" t="s">
        <v>2781</v>
      </c>
      <c r="Q914" s="3" t="s">
        <v>1102</v>
      </c>
      <c r="T914" s="278" t="s">
        <v>3016</v>
      </c>
    </row>
    <row r="915">
      <c r="C915" s="161" t="s">
        <v>3017</v>
      </c>
      <c r="D915" s="204" t="s">
        <v>3018</v>
      </c>
      <c r="E915" s="33"/>
      <c r="F915" s="170">
        <v>2</v>
      </c>
      <c r="G915" s="38">
        <v>100</v>
      </c>
      <c r="H915" s="33"/>
      <c r="I915" s="33"/>
      <c r="J915" s="34"/>
      <c r="K915" s="45"/>
      <c r="L915" s="33"/>
      <c r="M915" s="33" t="s">
        <v>345</v>
      </c>
      <c r="N915" s="89">
        <f t="shared" si="33"/>
        <v>200</v>
      </c>
      <c r="O915" s="3" t="s">
        <v>388</v>
      </c>
      <c r="P915" s="256" t="s">
        <v>2781</v>
      </c>
      <c r="Q915" s="3" t="s">
        <v>1102</v>
      </c>
      <c r="T915" s="278" t="s">
        <v>3019</v>
      </c>
    </row>
    <row r="916">
      <c r="C916" s="161" t="s">
        <v>3020</v>
      </c>
      <c r="D916" s="204" t="s">
        <v>3021</v>
      </c>
      <c r="E916" s="33"/>
      <c r="F916" s="170">
        <v>1</v>
      </c>
      <c r="G916" s="38">
        <v>350</v>
      </c>
      <c r="H916" s="33"/>
      <c r="I916" s="33"/>
      <c r="J916" s="34"/>
      <c r="K916" s="45"/>
      <c r="L916" s="33"/>
      <c r="M916" s="33" t="s">
        <v>345</v>
      </c>
      <c r="N916" s="89">
        <f t="shared" si="33"/>
        <v>350</v>
      </c>
      <c r="O916" s="3" t="s">
        <v>388</v>
      </c>
      <c r="P916" s="256" t="s">
        <v>2781</v>
      </c>
      <c r="Q916" s="3" t="s">
        <v>1102</v>
      </c>
      <c r="T916" s="278" t="s">
        <v>3022</v>
      </c>
    </row>
    <row r="917">
      <c r="C917" s="161" t="s">
        <v>3023</v>
      </c>
      <c r="D917" s="204" t="s">
        <v>3024</v>
      </c>
      <c r="E917" s="33"/>
      <c r="F917" s="170">
        <v>1</v>
      </c>
      <c r="G917" s="38">
        <v>350</v>
      </c>
      <c r="H917" s="33"/>
      <c r="I917" s="33"/>
      <c r="J917" s="34"/>
      <c r="K917" s="45"/>
      <c r="L917" s="33"/>
      <c r="M917" s="33" t="s">
        <v>345</v>
      </c>
      <c r="N917" s="89">
        <f t="shared" si="33"/>
        <v>350</v>
      </c>
      <c r="O917" s="3" t="s">
        <v>388</v>
      </c>
      <c r="P917" s="256" t="s">
        <v>2781</v>
      </c>
      <c r="Q917" s="3" t="s">
        <v>1102</v>
      </c>
      <c r="T917" s="278" t="s">
        <v>3025</v>
      </c>
    </row>
    <row r="918">
      <c r="C918" s="181" t="s">
        <v>3026</v>
      </c>
      <c r="D918" s="204" t="s">
        <v>3027</v>
      </c>
      <c r="E918" s="33"/>
      <c r="F918" s="171">
        <v>2</v>
      </c>
      <c r="G918" s="38">
        <v>100</v>
      </c>
      <c r="H918" s="33"/>
      <c r="I918" s="33"/>
      <c r="J918" s="34"/>
      <c r="K918" s="45"/>
      <c r="L918" s="33"/>
      <c r="M918" s="33" t="s">
        <v>345</v>
      </c>
      <c r="N918" s="89">
        <f t="shared" si="33"/>
        <v>200</v>
      </c>
      <c r="O918" s="3" t="s">
        <v>388</v>
      </c>
      <c r="P918" s="256" t="s">
        <v>2781</v>
      </c>
      <c r="Q918" s="3" t="s">
        <v>1102</v>
      </c>
      <c r="T918" s="278" t="s">
        <v>3028</v>
      </c>
    </row>
    <row r="919">
      <c r="C919" s="181" t="s">
        <v>3029</v>
      </c>
      <c r="D919" s="204" t="s">
        <v>3030</v>
      </c>
      <c r="E919" s="33"/>
      <c r="F919" s="171">
        <v>2</v>
      </c>
      <c r="G919" s="38">
        <v>250</v>
      </c>
      <c r="H919" s="33"/>
      <c r="I919" s="33"/>
      <c r="J919" s="34"/>
      <c r="K919" s="45"/>
      <c r="L919" s="33"/>
      <c r="M919" s="33" t="s">
        <v>345</v>
      </c>
      <c r="N919" s="89">
        <f t="shared" si="33"/>
        <v>500</v>
      </c>
      <c r="O919" s="3" t="s">
        <v>388</v>
      </c>
      <c r="P919" s="256" t="s">
        <v>2781</v>
      </c>
      <c r="Q919" s="3" t="s">
        <v>1102</v>
      </c>
      <c r="T919" s="278" t="s">
        <v>3031</v>
      </c>
    </row>
    <row r="920">
      <c r="C920" s="181" t="s">
        <v>3032</v>
      </c>
      <c r="D920" s="204" t="s">
        <v>3033</v>
      </c>
      <c r="E920" s="33"/>
      <c r="F920" s="171">
        <v>1</v>
      </c>
      <c r="G920" s="38">
        <v>150</v>
      </c>
      <c r="H920" s="33"/>
      <c r="I920" s="33"/>
      <c r="J920" s="34"/>
      <c r="K920" s="45"/>
      <c r="L920" s="33"/>
      <c r="M920" s="33" t="s">
        <v>345</v>
      </c>
      <c r="N920" s="89">
        <f t="shared" si="33"/>
        <v>150</v>
      </c>
      <c r="O920" s="3" t="s">
        <v>388</v>
      </c>
      <c r="P920" s="256" t="s">
        <v>2781</v>
      </c>
      <c r="Q920" s="3" t="s">
        <v>1102</v>
      </c>
      <c r="T920" s="278" t="s">
        <v>3034</v>
      </c>
    </row>
    <row r="921">
      <c r="C921" s="180" t="s">
        <v>3035</v>
      </c>
      <c r="D921" s="204" t="s">
        <v>3036</v>
      </c>
      <c r="E921" s="33"/>
      <c r="F921" s="171">
        <v>1</v>
      </c>
      <c r="G921" s="38">
        <v>150</v>
      </c>
      <c r="H921" s="33"/>
      <c r="I921" s="33"/>
      <c r="J921" s="34"/>
      <c r="K921" s="45"/>
      <c r="L921" s="33"/>
      <c r="M921" s="33" t="s">
        <v>345</v>
      </c>
      <c r="N921" s="89">
        <f t="shared" si="33"/>
        <v>150</v>
      </c>
      <c r="O921" s="3" t="s">
        <v>388</v>
      </c>
      <c r="P921" s="256" t="s">
        <v>2781</v>
      </c>
      <c r="Q921" s="3" t="s">
        <v>1102</v>
      </c>
      <c r="T921" s="278" t="s">
        <v>3037</v>
      </c>
    </row>
    <row r="922">
      <c r="C922" s="179" t="s">
        <v>3038</v>
      </c>
      <c r="D922" s="204" t="s">
        <v>3039</v>
      </c>
      <c r="E922" s="33"/>
      <c r="F922" s="171">
        <v>2</v>
      </c>
      <c r="G922" s="38">
        <v>100</v>
      </c>
      <c r="H922" s="33"/>
      <c r="I922" s="33"/>
      <c r="J922" s="34"/>
      <c r="K922" s="45"/>
      <c r="L922" s="33"/>
      <c r="M922" s="33" t="s">
        <v>345</v>
      </c>
      <c r="N922" s="89">
        <f t="shared" si="33"/>
        <v>200</v>
      </c>
      <c r="O922" s="3" t="s">
        <v>388</v>
      </c>
      <c r="P922" s="256" t="s">
        <v>2781</v>
      </c>
      <c r="Q922" s="3" t="s">
        <v>1102</v>
      </c>
      <c r="T922" s="278" t="s">
        <v>3040</v>
      </c>
    </row>
    <row r="923">
      <c r="C923" s="179" t="s">
        <v>3041</v>
      </c>
      <c r="D923" s="204" t="s">
        <v>3042</v>
      </c>
      <c r="E923" s="33"/>
      <c r="F923" s="171">
        <v>2</v>
      </c>
      <c r="G923" s="38">
        <v>150</v>
      </c>
      <c r="H923" s="33"/>
      <c r="I923" s="33"/>
      <c r="J923" s="34"/>
      <c r="K923" s="45"/>
      <c r="L923" s="33"/>
      <c r="M923" s="33" t="s">
        <v>345</v>
      </c>
      <c r="N923" s="89">
        <f t="shared" si="33"/>
        <v>300</v>
      </c>
      <c r="O923" s="3" t="s">
        <v>388</v>
      </c>
      <c r="P923" s="256" t="s">
        <v>2781</v>
      </c>
      <c r="Q923" s="3" t="s">
        <v>1102</v>
      </c>
      <c r="T923" s="278" t="s">
        <v>3043</v>
      </c>
    </row>
    <row r="924">
      <c r="C924" s="179" t="s">
        <v>3044</v>
      </c>
      <c r="D924" s="204" t="s">
        <v>3045</v>
      </c>
      <c r="E924" s="33"/>
      <c r="F924" s="171">
        <v>1</v>
      </c>
      <c r="G924" s="38">
        <v>250</v>
      </c>
      <c r="H924" s="33"/>
      <c r="I924" s="33"/>
      <c r="J924" s="34"/>
      <c r="K924" s="45"/>
      <c r="L924" s="33"/>
      <c r="M924" s="33" t="s">
        <v>345</v>
      </c>
      <c r="N924" s="89">
        <f t="shared" si="33"/>
        <v>250</v>
      </c>
      <c r="O924" s="3" t="s">
        <v>388</v>
      </c>
      <c r="P924" s="256" t="s">
        <v>2781</v>
      </c>
      <c r="Q924" s="3" t="s">
        <v>1102</v>
      </c>
      <c r="T924" s="278" t="s">
        <v>3046</v>
      </c>
    </row>
    <row r="925">
      <c r="C925" s="179" t="s">
        <v>3047</v>
      </c>
      <c r="D925" s="204" t="s">
        <v>3048</v>
      </c>
      <c r="E925" s="33"/>
      <c r="F925" s="171">
        <v>1</v>
      </c>
      <c r="G925" s="38">
        <v>250</v>
      </c>
      <c r="H925" s="33"/>
      <c r="I925" s="33"/>
      <c r="J925" s="34"/>
      <c r="K925" s="45"/>
      <c r="L925" s="33"/>
      <c r="M925" s="33" t="s">
        <v>345</v>
      </c>
      <c r="N925" s="89">
        <f t="shared" si="33"/>
        <v>250</v>
      </c>
      <c r="O925" s="3" t="s">
        <v>388</v>
      </c>
      <c r="P925" s="256" t="s">
        <v>2781</v>
      </c>
      <c r="Q925" s="3" t="s">
        <v>1102</v>
      </c>
      <c r="T925" s="278" t="s">
        <v>3049</v>
      </c>
    </row>
    <row r="926">
      <c r="C926" s="179" t="s">
        <v>3050</v>
      </c>
      <c r="D926" s="204" t="s">
        <v>3051</v>
      </c>
      <c r="E926" s="33"/>
      <c r="F926" s="171">
        <v>3</v>
      </c>
      <c r="G926" s="38">
        <v>50</v>
      </c>
      <c r="H926" s="33"/>
      <c r="I926" s="33"/>
      <c r="J926" s="34"/>
      <c r="K926" s="45"/>
      <c r="L926" s="33"/>
      <c r="M926" s="33" t="s">
        <v>345</v>
      </c>
      <c r="N926" s="89">
        <f t="shared" si="33"/>
        <v>150</v>
      </c>
      <c r="O926" s="3" t="s">
        <v>388</v>
      </c>
      <c r="P926" s="256" t="s">
        <v>2781</v>
      </c>
      <c r="Q926" s="3" t="s">
        <v>1102</v>
      </c>
      <c r="T926" s="278" t="s">
        <v>3052</v>
      </c>
    </row>
    <row r="927" ht="31.5">
      <c r="C927" s="180" t="s">
        <v>3053</v>
      </c>
      <c r="D927" s="204" t="s">
        <v>3054</v>
      </c>
      <c r="E927" s="33"/>
      <c r="F927" s="171">
        <v>2</v>
      </c>
      <c r="G927" s="38">
        <v>50</v>
      </c>
      <c r="H927" s="33"/>
      <c r="I927" s="33"/>
      <c r="J927" s="34"/>
      <c r="K927" s="45"/>
      <c r="L927" s="33"/>
      <c r="M927" s="33" t="s">
        <v>345</v>
      </c>
      <c r="N927" s="89">
        <f t="shared" si="33"/>
        <v>100</v>
      </c>
      <c r="O927" s="3" t="s">
        <v>388</v>
      </c>
      <c r="P927" s="256" t="s">
        <v>2781</v>
      </c>
      <c r="Q927" s="3" t="s">
        <v>1102</v>
      </c>
      <c r="T927" s="278" t="s">
        <v>3055</v>
      </c>
    </row>
    <row r="928" ht="31.5">
      <c r="C928" s="179" t="s">
        <v>3056</v>
      </c>
      <c r="D928" s="204" t="s">
        <v>3057</v>
      </c>
      <c r="E928" s="33"/>
      <c r="F928" s="171">
        <v>3</v>
      </c>
      <c r="G928" s="38">
        <v>50</v>
      </c>
      <c r="H928" s="33"/>
      <c r="I928" s="33"/>
      <c r="J928" s="34"/>
      <c r="K928" s="45"/>
      <c r="L928" s="33"/>
      <c r="M928" s="33" t="s">
        <v>345</v>
      </c>
      <c r="N928" s="89">
        <f t="shared" si="33"/>
        <v>150</v>
      </c>
      <c r="O928" s="3" t="s">
        <v>388</v>
      </c>
      <c r="P928" s="256" t="s">
        <v>2781</v>
      </c>
      <c r="Q928" s="3" t="s">
        <v>1102</v>
      </c>
      <c r="T928" s="278" t="s">
        <v>3058</v>
      </c>
    </row>
    <row r="929">
      <c r="C929" s="179" t="s">
        <v>3059</v>
      </c>
      <c r="D929" s="204" t="s">
        <v>3060</v>
      </c>
      <c r="E929" s="33"/>
      <c r="F929" s="171">
        <v>2</v>
      </c>
      <c r="G929" s="38">
        <v>50</v>
      </c>
      <c r="H929" s="33"/>
      <c r="I929" s="33"/>
      <c r="J929" s="34"/>
      <c r="K929" s="45"/>
      <c r="L929" s="33"/>
      <c r="M929" s="33" t="s">
        <v>345</v>
      </c>
      <c r="N929" s="89">
        <f t="shared" si="33"/>
        <v>100</v>
      </c>
      <c r="O929" s="3" t="s">
        <v>388</v>
      </c>
      <c r="P929" s="256" t="s">
        <v>2781</v>
      </c>
      <c r="Q929" s="3" t="s">
        <v>1102</v>
      </c>
      <c r="T929" s="278" t="s">
        <v>3061</v>
      </c>
    </row>
    <row r="930">
      <c r="C930" s="180" t="s">
        <v>3062</v>
      </c>
      <c r="D930" s="204" t="s">
        <v>3063</v>
      </c>
      <c r="E930" s="33"/>
      <c r="F930" s="171">
        <v>0</v>
      </c>
      <c r="G930" s="38">
        <v>50</v>
      </c>
      <c r="H930" s="33"/>
      <c r="I930" s="33"/>
      <c r="J930" s="34"/>
      <c r="K930" s="45"/>
      <c r="L930" s="33"/>
      <c r="M930" s="33" t="s">
        <v>345</v>
      </c>
      <c r="N930" s="89">
        <f t="shared" si="33"/>
        <v>0</v>
      </c>
      <c r="O930" s="3" t="s">
        <v>388</v>
      </c>
      <c r="P930" s="256" t="s">
        <v>2781</v>
      </c>
      <c r="Q930" s="3" t="s">
        <v>1102</v>
      </c>
      <c r="T930" s="278" t="s">
        <v>3064</v>
      </c>
    </row>
    <row r="931">
      <c r="C931" s="179" t="s">
        <v>3065</v>
      </c>
      <c r="D931" s="204" t="s">
        <v>3066</v>
      </c>
      <c r="E931" s="33"/>
      <c r="F931" s="171">
        <v>1</v>
      </c>
      <c r="G931" s="38">
        <v>250</v>
      </c>
      <c r="H931" s="33"/>
      <c r="I931" s="33"/>
      <c r="J931" s="34"/>
      <c r="K931" s="45"/>
      <c r="L931" s="33"/>
      <c r="M931" s="33" t="s">
        <v>345</v>
      </c>
      <c r="N931" s="89">
        <f t="shared" si="33"/>
        <v>250</v>
      </c>
      <c r="O931" s="3" t="s">
        <v>388</v>
      </c>
      <c r="P931" s="256" t="s">
        <v>2781</v>
      </c>
      <c r="Q931" s="3" t="s">
        <v>1102</v>
      </c>
      <c r="T931" s="278" t="s">
        <v>3067</v>
      </c>
    </row>
    <row r="932">
      <c r="C932" s="179" t="s">
        <v>3068</v>
      </c>
      <c r="D932" s="204" t="s">
        <v>3069</v>
      </c>
      <c r="E932" s="33"/>
      <c r="F932" s="171">
        <v>4</v>
      </c>
      <c r="G932" s="38">
        <v>150</v>
      </c>
      <c r="H932" s="33"/>
      <c r="I932" s="33"/>
      <c r="J932" s="34"/>
      <c r="K932" s="45"/>
      <c r="L932" s="33"/>
      <c r="M932" s="33" t="s">
        <v>345</v>
      </c>
      <c r="N932" s="89">
        <f t="shared" si="33"/>
        <v>600</v>
      </c>
      <c r="O932" s="3" t="s">
        <v>388</v>
      </c>
      <c r="P932" s="256" t="s">
        <v>2781</v>
      </c>
      <c r="Q932" s="3" t="s">
        <v>1102</v>
      </c>
      <c r="T932" s="278" t="s">
        <v>3070</v>
      </c>
    </row>
    <row r="933">
      <c r="C933" s="180" t="s">
        <v>3071</v>
      </c>
      <c r="D933" s="204" t="s">
        <v>3072</v>
      </c>
      <c r="E933" s="33"/>
      <c r="F933" s="171">
        <v>3</v>
      </c>
      <c r="G933" s="38">
        <v>100</v>
      </c>
      <c r="H933" s="33"/>
      <c r="I933" s="33"/>
      <c r="J933" s="34"/>
      <c r="K933" s="45"/>
      <c r="L933" s="33"/>
      <c r="M933" s="33" t="s">
        <v>345</v>
      </c>
      <c r="N933" s="89">
        <f t="shared" si="33"/>
        <v>300</v>
      </c>
      <c r="O933" s="3" t="s">
        <v>388</v>
      </c>
      <c r="P933" s="256" t="s">
        <v>2781</v>
      </c>
      <c r="Q933" s="3" t="s">
        <v>1102</v>
      </c>
      <c r="T933" s="278" t="s">
        <v>3073</v>
      </c>
    </row>
    <row r="934">
      <c r="C934" s="180" t="s">
        <v>3074</v>
      </c>
      <c r="D934" s="204" t="s">
        <v>3075</v>
      </c>
      <c r="E934" s="33"/>
      <c r="F934" s="171">
        <v>0</v>
      </c>
      <c r="G934" s="38">
        <v>300</v>
      </c>
      <c r="H934" s="33"/>
      <c r="I934" s="33"/>
      <c r="J934" s="34"/>
      <c r="K934" s="45"/>
      <c r="L934" s="33"/>
      <c r="M934" s="33" t="s">
        <v>345</v>
      </c>
      <c r="N934" s="89">
        <f t="shared" si="33"/>
        <v>0</v>
      </c>
      <c r="O934" s="3" t="s">
        <v>388</v>
      </c>
      <c r="P934" s="256" t="s">
        <v>2781</v>
      </c>
      <c r="Q934" s="3" t="s">
        <v>1102</v>
      </c>
      <c r="T934" s="278" t="s">
        <v>3076</v>
      </c>
    </row>
    <row r="935">
      <c r="C935" s="179" t="s">
        <v>3077</v>
      </c>
      <c r="D935" s="204" t="s">
        <v>3078</v>
      </c>
      <c r="E935" s="33"/>
      <c r="F935" s="171">
        <v>2</v>
      </c>
      <c r="G935" s="38">
        <v>300</v>
      </c>
      <c r="H935" s="33"/>
      <c r="I935" s="33"/>
      <c r="J935" s="34"/>
      <c r="K935" s="45"/>
      <c r="L935" s="33"/>
      <c r="M935" s="33" t="s">
        <v>345</v>
      </c>
      <c r="N935" s="89">
        <f t="shared" si="33"/>
        <v>600</v>
      </c>
      <c r="O935" s="3" t="s">
        <v>388</v>
      </c>
      <c r="P935" s="256" t="s">
        <v>2781</v>
      </c>
      <c r="Q935" s="3" t="s">
        <v>1102</v>
      </c>
      <c r="T935" s="278" t="s">
        <v>3079</v>
      </c>
    </row>
    <row r="936">
      <c r="C936" s="179" t="s">
        <v>3080</v>
      </c>
      <c r="D936" s="204" t="s">
        <v>3081</v>
      </c>
      <c r="E936" s="33"/>
      <c r="F936" s="171">
        <v>0</v>
      </c>
      <c r="G936" s="38">
        <v>50</v>
      </c>
      <c r="H936" s="33"/>
      <c r="I936" s="33"/>
      <c r="J936" s="34"/>
      <c r="K936" s="45"/>
      <c r="L936" s="33"/>
      <c r="M936" s="33" t="s">
        <v>345</v>
      </c>
      <c r="N936" s="89">
        <f t="shared" si="33"/>
        <v>0</v>
      </c>
      <c r="O936" s="3" t="s">
        <v>388</v>
      </c>
      <c r="P936" s="256" t="s">
        <v>2781</v>
      </c>
      <c r="Q936" s="3" t="s">
        <v>1102</v>
      </c>
      <c r="T936" s="278" t="s">
        <v>3082</v>
      </c>
    </row>
    <row r="937">
      <c r="C937" s="179" t="s">
        <v>3083</v>
      </c>
      <c r="D937" s="204" t="s">
        <v>3084</v>
      </c>
      <c r="E937" s="33"/>
      <c r="F937" s="171">
        <v>0</v>
      </c>
      <c r="G937" s="38">
        <v>150</v>
      </c>
      <c r="H937" s="33"/>
      <c r="I937" s="33"/>
      <c r="J937" s="34"/>
      <c r="K937" s="45"/>
      <c r="L937" s="33"/>
      <c r="M937" s="33" t="s">
        <v>345</v>
      </c>
      <c r="N937" s="89">
        <f t="shared" si="33"/>
        <v>0</v>
      </c>
      <c r="O937" s="3" t="s">
        <v>388</v>
      </c>
      <c r="P937" s="256" t="s">
        <v>2781</v>
      </c>
      <c r="Q937" s="3" t="s">
        <v>1102</v>
      </c>
      <c r="T937" s="278" t="s">
        <v>3085</v>
      </c>
    </row>
    <row r="938">
      <c r="C938" s="179" t="s">
        <v>3086</v>
      </c>
      <c r="D938" s="204" t="s">
        <v>3087</v>
      </c>
      <c r="E938" s="33"/>
      <c r="F938" s="171">
        <v>1</v>
      </c>
      <c r="G938" s="38">
        <v>100</v>
      </c>
      <c r="H938" s="33"/>
      <c r="I938" s="33"/>
      <c r="J938" s="34"/>
      <c r="K938" s="45"/>
      <c r="L938" s="33"/>
      <c r="M938" s="33" t="s">
        <v>345</v>
      </c>
      <c r="N938" s="89">
        <f t="shared" si="33"/>
        <v>100</v>
      </c>
      <c r="O938" s="3" t="s">
        <v>388</v>
      </c>
      <c r="P938" s="256" t="s">
        <v>2781</v>
      </c>
      <c r="Q938" s="3" t="s">
        <v>1102</v>
      </c>
      <c r="T938" s="278" t="s">
        <v>3088</v>
      </c>
    </row>
    <row r="939">
      <c r="C939" s="181" t="s">
        <v>3089</v>
      </c>
      <c r="D939" s="204" t="s">
        <v>3090</v>
      </c>
      <c r="E939" s="33"/>
      <c r="F939" s="171">
        <v>0</v>
      </c>
      <c r="G939" s="38">
        <v>200</v>
      </c>
      <c r="H939" s="33"/>
      <c r="I939" s="33"/>
      <c r="J939" s="34"/>
      <c r="K939" s="45"/>
      <c r="L939" s="33"/>
      <c r="M939" s="33" t="s">
        <v>345</v>
      </c>
      <c r="N939" s="89">
        <f t="shared" si="33"/>
        <v>0</v>
      </c>
      <c r="O939" s="3" t="s">
        <v>388</v>
      </c>
      <c r="P939" s="256" t="s">
        <v>2781</v>
      </c>
      <c r="Q939" s="3" t="s">
        <v>1102</v>
      </c>
      <c r="T939" s="278" t="s">
        <v>3091</v>
      </c>
    </row>
    <row r="940">
      <c r="C940" s="179" t="s">
        <v>3092</v>
      </c>
      <c r="D940" s="204" t="s">
        <v>3093</v>
      </c>
      <c r="E940" s="33"/>
      <c r="F940" s="171">
        <v>0</v>
      </c>
      <c r="G940" s="38">
        <v>250</v>
      </c>
      <c r="H940" s="33"/>
      <c r="I940" s="33"/>
      <c r="J940" s="34"/>
      <c r="K940" s="45"/>
      <c r="L940" s="33"/>
      <c r="M940" s="33" t="s">
        <v>345</v>
      </c>
      <c r="N940" s="89">
        <f t="shared" si="33"/>
        <v>0</v>
      </c>
      <c r="O940" s="3" t="s">
        <v>388</v>
      </c>
      <c r="P940" s="256" t="s">
        <v>2781</v>
      </c>
      <c r="Q940" s="3" t="s">
        <v>1102</v>
      </c>
      <c r="T940" s="278" t="s">
        <v>3094</v>
      </c>
    </row>
    <row r="941">
      <c r="C941" s="179" t="s">
        <v>3095</v>
      </c>
      <c r="D941" s="204" t="s">
        <v>3096</v>
      </c>
      <c r="E941" s="33"/>
      <c r="F941" s="171">
        <v>1</v>
      </c>
      <c r="G941" s="38">
        <v>150</v>
      </c>
      <c r="H941" s="33"/>
      <c r="I941" s="33"/>
      <c r="J941" s="34"/>
      <c r="K941" s="45"/>
      <c r="L941" s="33"/>
      <c r="M941" s="33" t="s">
        <v>345</v>
      </c>
      <c r="N941" s="89">
        <f t="shared" si="33"/>
        <v>150</v>
      </c>
      <c r="O941" s="3" t="s">
        <v>388</v>
      </c>
      <c r="P941" s="256" t="s">
        <v>2781</v>
      </c>
      <c r="Q941" s="3" t="s">
        <v>1102</v>
      </c>
      <c r="T941" s="278" t="s">
        <v>3097</v>
      </c>
    </row>
    <row r="942">
      <c r="C942" s="179" t="s">
        <v>3098</v>
      </c>
      <c r="D942" s="204" t="s">
        <v>3099</v>
      </c>
      <c r="E942" s="33"/>
      <c r="F942" s="171">
        <v>0</v>
      </c>
      <c r="G942" s="38">
        <v>450</v>
      </c>
      <c r="H942" s="33"/>
      <c r="I942" s="33"/>
      <c r="J942" s="34"/>
      <c r="K942" s="45"/>
      <c r="L942" s="33"/>
      <c r="M942" s="33" t="s">
        <v>345</v>
      </c>
      <c r="N942" s="89">
        <f ref="N942:N1014" t="shared" si="34">F942*G942</f>
        <v>0</v>
      </c>
      <c r="O942" s="3" t="s">
        <v>388</v>
      </c>
      <c r="P942" s="256" t="s">
        <v>2781</v>
      </c>
      <c r="Q942" s="3" t="s">
        <v>1102</v>
      </c>
      <c r="T942" s="278" t="s">
        <v>3100</v>
      </c>
    </row>
    <row r="943">
      <c r="C943" s="179" t="s">
        <v>3101</v>
      </c>
      <c r="D943" s="204" t="s">
        <v>3102</v>
      </c>
      <c r="E943" s="33"/>
      <c r="F943" s="171">
        <v>2</v>
      </c>
      <c r="G943" s="38">
        <v>150</v>
      </c>
      <c r="H943" s="33"/>
      <c r="I943" s="33"/>
      <c r="J943" s="34"/>
      <c r="K943" s="45"/>
      <c r="L943" s="33"/>
      <c r="M943" s="33" t="s">
        <v>345</v>
      </c>
      <c r="N943" s="89">
        <f t="shared" si="34"/>
        <v>300</v>
      </c>
      <c r="O943" s="3" t="s">
        <v>388</v>
      </c>
      <c r="P943" s="256" t="s">
        <v>2781</v>
      </c>
      <c r="Q943" s="3" t="s">
        <v>1102</v>
      </c>
      <c r="T943" s="278" t="s">
        <v>3103</v>
      </c>
    </row>
    <row r="944">
      <c r="C944" s="124" t="s">
        <v>3104</v>
      </c>
      <c r="D944" s="204" t="s">
        <v>3105</v>
      </c>
      <c r="E944" s="33"/>
      <c r="F944" s="170">
        <v>1</v>
      </c>
      <c r="G944" s="38">
        <v>200</v>
      </c>
      <c r="H944" s="33"/>
      <c r="I944" s="33"/>
      <c r="J944" s="34"/>
      <c r="K944" s="45"/>
      <c r="L944" s="33"/>
      <c r="M944" s="33" t="s">
        <v>345</v>
      </c>
      <c r="N944" s="89">
        <f t="shared" si="34"/>
        <v>200</v>
      </c>
      <c r="O944" s="3" t="s">
        <v>388</v>
      </c>
      <c r="P944" s="256" t="s">
        <v>2781</v>
      </c>
      <c r="Q944" s="3" t="s">
        <v>1102</v>
      </c>
      <c r="T944" s="278" t="s">
        <v>3106</v>
      </c>
    </row>
    <row r="945">
      <c r="C945" s="124" t="s">
        <v>3107</v>
      </c>
      <c r="D945" s="204" t="s">
        <v>3108</v>
      </c>
      <c r="E945" s="33"/>
      <c r="F945" s="170">
        <v>0</v>
      </c>
      <c r="G945" s="38">
        <v>350</v>
      </c>
      <c r="H945" s="33"/>
      <c r="I945" s="33"/>
      <c r="J945" s="34"/>
      <c r="K945" s="45"/>
      <c r="L945" s="33"/>
      <c r="M945" s="33" t="s">
        <v>345</v>
      </c>
      <c r="N945" s="89">
        <f t="shared" si="34"/>
        <v>0</v>
      </c>
      <c r="O945" s="3" t="s">
        <v>388</v>
      </c>
      <c r="P945" s="256" t="s">
        <v>2781</v>
      </c>
      <c r="Q945" s="3" t="s">
        <v>1102</v>
      </c>
      <c r="T945" s="278" t="s">
        <v>3109</v>
      </c>
    </row>
    <row r="946">
      <c r="C946" s="124" t="s">
        <v>3110</v>
      </c>
      <c r="D946" s="204" t="s">
        <v>3111</v>
      </c>
      <c r="E946" s="33"/>
      <c r="F946" s="170">
        <v>0</v>
      </c>
      <c r="G946" s="38">
        <v>50</v>
      </c>
      <c r="H946" s="33"/>
      <c r="I946" s="33"/>
      <c r="J946" s="34"/>
      <c r="K946" s="45"/>
      <c r="L946" s="33"/>
      <c r="M946" s="33" t="s">
        <v>345</v>
      </c>
      <c r="N946" s="89">
        <f t="shared" si="34"/>
        <v>0</v>
      </c>
      <c r="O946" s="3" t="s">
        <v>388</v>
      </c>
      <c r="P946" s="256" t="s">
        <v>2781</v>
      </c>
      <c r="Q946" s="3" t="s">
        <v>1102</v>
      </c>
      <c r="T946" s="278" t="s">
        <v>3112</v>
      </c>
    </row>
    <row r="947">
      <c r="C947" s="125" t="s">
        <v>3113</v>
      </c>
      <c r="D947" s="204" t="s">
        <v>3114</v>
      </c>
      <c r="E947" s="33"/>
      <c r="F947" s="170">
        <v>0</v>
      </c>
      <c r="G947" s="38">
        <v>150</v>
      </c>
      <c r="H947" s="33"/>
      <c r="I947" s="33"/>
      <c r="J947" s="34"/>
      <c r="K947" s="45"/>
      <c r="L947" s="33"/>
      <c r="M947" s="33" t="s">
        <v>345</v>
      </c>
      <c r="N947" s="89">
        <f t="shared" si="34"/>
        <v>0</v>
      </c>
      <c r="O947" s="3" t="s">
        <v>388</v>
      </c>
      <c r="P947" s="256" t="s">
        <v>2781</v>
      </c>
      <c r="Q947" s="3" t="s">
        <v>1102</v>
      </c>
      <c r="T947" s="278" t="s">
        <v>3115</v>
      </c>
    </row>
    <row r="948">
      <c r="C948" s="125" t="s">
        <v>3116</v>
      </c>
      <c r="D948" s="204" t="s">
        <v>3117</v>
      </c>
      <c r="E948" s="33"/>
      <c r="F948" s="170">
        <v>1</v>
      </c>
      <c r="G948" s="38">
        <v>300</v>
      </c>
      <c r="H948" s="33"/>
      <c r="I948" s="33"/>
      <c r="J948" s="34"/>
      <c r="K948" s="45"/>
      <c r="L948" s="33"/>
      <c r="M948" s="33" t="s">
        <v>345</v>
      </c>
      <c r="N948" s="89">
        <f t="shared" si="34"/>
        <v>300</v>
      </c>
      <c r="O948" s="3" t="s">
        <v>388</v>
      </c>
      <c r="P948" s="256" t="s">
        <v>2781</v>
      </c>
      <c r="Q948" s="3" t="s">
        <v>1102</v>
      </c>
      <c r="T948" s="278" t="s">
        <v>3118</v>
      </c>
    </row>
    <row r="949">
      <c r="C949" s="124" t="s">
        <v>3119</v>
      </c>
      <c r="D949" s="204" t="s">
        <v>3120</v>
      </c>
      <c r="E949" s="33"/>
      <c r="F949" s="170">
        <v>2</v>
      </c>
      <c r="G949" s="38">
        <v>300</v>
      </c>
      <c r="H949" s="33"/>
      <c r="I949" s="33"/>
      <c r="J949" s="34"/>
      <c r="K949" s="45"/>
      <c r="L949" s="33"/>
      <c r="M949" s="33" t="s">
        <v>345</v>
      </c>
      <c r="N949" s="89">
        <f t="shared" si="34"/>
        <v>600</v>
      </c>
      <c r="O949" s="3" t="s">
        <v>388</v>
      </c>
      <c r="P949" s="256" t="s">
        <v>2781</v>
      </c>
      <c r="Q949" s="3" t="s">
        <v>1102</v>
      </c>
      <c r="T949" s="278" t="s">
        <v>3121</v>
      </c>
    </row>
    <row r="950">
      <c r="C950" s="125" t="s">
        <v>3122</v>
      </c>
      <c r="D950" s="204" t="s">
        <v>3123</v>
      </c>
      <c r="E950" s="33"/>
      <c r="F950" s="170">
        <v>0</v>
      </c>
      <c r="G950" s="38">
        <v>200</v>
      </c>
      <c r="H950" s="33"/>
      <c r="I950" s="33"/>
      <c r="J950" s="34"/>
      <c r="K950" s="45"/>
      <c r="L950" s="33"/>
      <c r="M950" s="33" t="s">
        <v>345</v>
      </c>
      <c r="N950" s="89">
        <f t="shared" si="34"/>
        <v>0</v>
      </c>
      <c r="O950" s="3" t="s">
        <v>388</v>
      </c>
      <c r="P950" s="256" t="s">
        <v>2781</v>
      </c>
      <c r="Q950" s="3" t="s">
        <v>1102</v>
      </c>
      <c r="T950" s="278" t="s">
        <v>3124</v>
      </c>
    </row>
    <row r="951">
      <c r="C951" s="124" t="s">
        <v>3125</v>
      </c>
      <c r="D951" s="204" t="s">
        <v>3126</v>
      </c>
      <c r="E951" s="33"/>
      <c r="F951" s="170">
        <v>0</v>
      </c>
      <c r="G951" s="38">
        <v>350</v>
      </c>
      <c r="H951" s="33"/>
      <c r="I951" s="33"/>
      <c r="J951" s="34"/>
      <c r="K951" s="45"/>
      <c r="L951" s="33"/>
      <c r="M951" s="33" t="s">
        <v>345</v>
      </c>
      <c r="N951" s="89">
        <f t="shared" si="34"/>
        <v>0</v>
      </c>
      <c r="O951" s="3" t="s">
        <v>388</v>
      </c>
      <c r="P951" s="256" t="s">
        <v>2781</v>
      </c>
      <c r="Q951" s="3" t="s">
        <v>1102</v>
      </c>
      <c r="T951" s="278" t="s">
        <v>3127</v>
      </c>
    </row>
    <row r="952">
      <c r="C952" s="124" t="s">
        <v>3128</v>
      </c>
      <c r="D952" s="204" t="s">
        <v>3129</v>
      </c>
      <c r="E952" s="33"/>
      <c r="F952" s="170">
        <v>2</v>
      </c>
      <c r="G952" s="38">
        <v>150</v>
      </c>
      <c r="H952" s="33"/>
      <c r="I952" s="33"/>
      <c r="J952" s="34"/>
      <c r="K952" s="45"/>
      <c r="L952" s="33"/>
      <c r="M952" s="33" t="s">
        <v>345</v>
      </c>
      <c r="N952" s="89">
        <f t="shared" si="34"/>
        <v>300</v>
      </c>
      <c r="O952" s="3" t="s">
        <v>388</v>
      </c>
      <c r="P952" s="256" t="s">
        <v>2781</v>
      </c>
      <c r="Q952" s="3" t="s">
        <v>1102</v>
      </c>
      <c r="T952" s="278" t="s">
        <v>3130</v>
      </c>
    </row>
    <row r="953">
      <c r="C953" s="124" t="s">
        <v>3131</v>
      </c>
      <c r="D953" s="204" t="s">
        <v>3132</v>
      </c>
      <c r="E953" s="33"/>
      <c r="F953" s="170">
        <v>2</v>
      </c>
      <c r="G953" s="38">
        <v>150</v>
      </c>
      <c r="H953" s="33"/>
      <c r="I953" s="33"/>
      <c r="J953" s="34"/>
      <c r="K953" s="45"/>
      <c r="L953" s="33"/>
      <c r="M953" s="33" t="s">
        <v>345</v>
      </c>
      <c r="N953" s="89">
        <f t="shared" si="34"/>
        <v>300</v>
      </c>
      <c r="O953" s="3" t="s">
        <v>388</v>
      </c>
      <c r="P953" s="256" t="s">
        <v>2781</v>
      </c>
      <c r="Q953" s="3" t="s">
        <v>1102</v>
      </c>
      <c r="T953" s="278" t="s">
        <v>3133</v>
      </c>
    </row>
    <row r="954">
      <c r="C954" s="124" t="s">
        <v>3134</v>
      </c>
      <c r="D954" s="204" t="s">
        <v>3135</v>
      </c>
      <c r="E954" s="33"/>
      <c r="F954" s="170">
        <v>0</v>
      </c>
      <c r="G954" s="38">
        <v>150</v>
      </c>
      <c r="H954" s="33"/>
      <c r="I954" s="33"/>
      <c r="J954" s="34"/>
      <c r="K954" s="45"/>
      <c r="L954" s="33"/>
      <c r="M954" s="33" t="s">
        <v>345</v>
      </c>
      <c r="N954" s="89">
        <f t="shared" si="34"/>
        <v>0</v>
      </c>
      <c r="O954" s="3" t="s">
        <v>388</v>
      </c>
      <c r="P954" s="256" t="s">
        <v>2781</v>
      </c>
      <c r="Q954" s="3" t="s">
        <v>1102</v>
      </c>
      <c r="T954" s="278" t="s">
        <v>3136</v>
      </c>
    </row>
    <row r="955" ht="31.5">
      <c r="C955" s="124" t="s">
        <v>3137</v>
      </c>
      <c r="D955" s="204" t="s">
        <v>3138</v>
      </c>
      <c r="E955" s="33"/>
      <c r="F955" s="170">
        <v>2</v>
      </c>
      <c r="G955" s="38">
        <v>150</v>
      </c>
      <c r="H955" s="33"/>
      <c r="I955" s="33"/>
      <c r="J955" s="34"/>
      <c r="K955" s="45"/>
      <c r="L955" s="33"/>
      <c r="M955" s="33" t="s">
        <v>345</v>
      </c>
      <c r="N955" s="89">
        <f t="shared" si="34"/>
        <v>300</v>
      </c>
      <c r="O955" s="3" t="s">
        <v>388</v>
      </c>
      <c r="P955" s="256" t="s">
        <v>2781</v>
      </c>
      <c r="Q955" s="3" t="s">
        <v>1102</v>
      </c>
      <c r="T955" s="278" t="s">
        <v>3139</v>
      </c>
    </row>
    <row r="956">
      <c r="C956" s="124" t="s">
        <v>3140</v>
      </c>
      <c r="D956" s="204" t="s">
        <v>3141</v>
      </c>
      <c r="E956" s="33"/>
      <c r="F956" s="170">
        <v>1</v>
      </c>
      <c r="G956" s="38">
        <v>250</v>
      </c>
      <c r="H956" s="33"/>
      <c r="I956" s="33"/>
      <c r="J956" s="34"/>
      <c r="K956" s="45"/>
      <c r="L956" s="33"/>
      <c r="M956" s="33" t="s">
        <v>345</v>
      </c>
      <c r="N956" s="89">
        <f t="shared" si="34"/>
        <v>250</v>
      </c>
      <c r="O956" s="3" t="s">
        <v>388</v>
      </c>
      <c r="P956" s="256" t="s">
        <v>2781</v>
      </c>
      <c r="Q956" s="3" t="s">
        <v>1102</v>
      </c>
      <c r="T956" s="278" t="s">
        <v>3142</v>
      </c>
    </row>
    <row r="957">
      <c r="C957" s="124" t="s">
        <v>3143</v>
      </c>
      <c r="D957" s="204" t="s">
        <v>3144</v>
      </c>
      <c r="E957" s="33"/>
      <c r="F957" s="170">
        <v>1</v>
      </c>
      <c r="G957" s="38">
        <v>350</v>
      </c>
      <c r="H957" s="33"/>
      <c r="I957" s="33"/>
      <c r="J957" s="34"/>
      <c r="K957" s="45"/>
      <c r="L957" s="33"/>
      <c r="M957" s="33" t="s">
        <v>345</v>
      </c>
      <c r="N957" s="89">
        <f t="shared" si="34"/>
        <v>350</v>
      </c>
      <c r="O957" s="3" t="s">
        <v>388</v>
      </c>
      <c r="P957" s="256" t="s">
        <v>2781</v>
      </c>
      <c r="Q957" s="3" t="s">
        <v>1102</v>
      </c>
      <c r="T957" s="278" t="s">
        <v>3145</v>
      </c>
    </row>
    <row r="958">
      <c r="C958" s="125" t="s">
        <v>3146</v>
      </c>
      <c r="D958" s="204" t="s">
        <v>3147</v>
      </c>
      <c r="E958" s="33"/>
      <c r="F958" s="170">
        <v>4</v>
      </c>
      <c r="G958" s="38">
        <v>50</v>
      </c>
      <c r="H958" s="33"/>
      <c r="I958" s="33"/>
      <c r="J958" s="34"/>
      <c r="K958" s="45"/>
      <c r="L958" s="33"/>
      <c r="M958" s="33" t="s">
        <v>345</v>
      </c>
      <c r="N958" s="89">
        <f t="shared" si="34"/>
        <v>200</v>
      </c>
      <c r="O958" s="3" t="s">
        <v>388</v>
      </c>
      <c r="P958" s="256" t="s">
        <v>2781</v>
      </c>
      <c r="Q958" s="3" t="s">
        <v>1102</v>
      </c>
      <c r="T958" s="278" t="s">
        <v>3148</v>
      </c>
    </row>
    <row r="959">
      <c r="C959" s="125" t="s">
        <v>3149</v>
      </c>
      <c r="D959" s="204" t="s">
        <v>3150</v>
      </c>
      <c r="E959" s="33"/>
      <c r="F959" s="170">
        <v>0</v>
      </c>
      <c r="G959" s="38">
        <v>150</v>
      </c>
      <c r="H959" s="33"/>
      <c r="I959" s="33"/>
      <c r="J959" s="34"/>
      <c r="K959" s="45"/>
      <c r="L959" s="33"/>
      <c r="M959" s="33" t="s">
        <v>345</v>
      </c>
      <c r="N959" s="89">
        <f t="shared" si="34"/>
        <v>0</v>
      </c>
      <c r="O959" s="3" t="s">
        <v>388</v>
      </c>
      <c r="P959" s="256" t="s">
        <v>2781</v>
      </c>
      <c r="Q959" s="3" t="s">
        <v>1102</v>
      </c>
      <c r="T959" s="278" t="s">
        <v>3151</v>
      </c>
    </row>
    <row r="960">
      <c r="C960" s="125" t="s">
        <v>3152</v>
      </c>
      <c r="D960" s="204" t="s">
        <v>3153</v>
      </c>
      <c r="E960" s="33"/>
      <c r="F960" s="170">
        <v>2</v>
      </c>
      <c r="G960" s="38">
        <v>50</v>
      </c>
      <c r="H960" s="33"/>
      <c r="I960" s="33"/>
      <c r="J960" s="34"/>
      <c r="K960" s="45"/>
      <c r="L960" s="33"/>
      <c r="M960" s="33" t="s">
        <v>345</v>
      </c>
      <c r="N960" s="89">
        <f t="shared" si="34"/>
        <v>100</v>
      </c>
      <c r="O960" s="3" t="s">
        <v>388</v>
      </c>
      <c r="P960" s="256" t="s">
        <v>2781</v>
      </c>
      <c r="Q960" s="3" t="s">
        <v>1102</v>
      </c>
      <c r="T960" s="278" t="s">
        <v>3154</v>
      </c>
    </row>
    <row r="961">
      <c r="C961" s="125" t="s">
        <v>3155</v>
      </c>
      <c r="D961" s="204" t="s">
        <v>3156</v>
      </c>
      <c r="E961" s="33"/>
      <c r="F961" s="170">
        <v>2</v>
      </c>
      <c r="G961" s="38">
        <v>50</v>
      </c>
      <c r="H961" s="33"/>
      <c r="I961" s="33"/>
      <c r="J961" s="34"/>
      <c r="K961" s="45"/>
      <c r="L961" s="33"/>
      <c r="M961" s="33" t="s">
        <v>345</v>
      </c>
      <c r="N961" s="89">
        <f t="shared" si="34"/>
        <v>100</v>
      </c>
      <c r="O961" s="3" t="s">
        <v>388</v>
      </c>
      <c r="P961" s="256" t="s">
        <v>2781</v>
      </c>
      <c r="Q961" s="3" t="s">
        <v>1102</v>
      </c>
      <c r="T961" s="278" t="s">
        <v>3157</v>
      </c>
    </row>
    <row r="962">
      <c r="C962" s="125" t="s">
        <v>3158</v>
      </c>
      <c r="D962" s="204" t="s">
        <v>3159</v>
      </c>
      <c r="E962" s="33"/>
      <c r="F962" s="170">
        <v>3</v>
      </c>
      <c r="G962" s="38">
        <v>50</v>
      </c>
      <c r="H962" s="33"/>
      <c r="I962" s="33"/>
      <c r="J962" s="34"/>
      <c r="K962" s="45"/>
      <c r="L962" s="33"/>
      <c r="M962" s="33" t="s">
        <v>345</v>
      </c>
      <c r="N962" s="89">
        <f t="shared" si="34"/>
        <v>150</v>
      </c>
      <c r="O962" s="3" t="s">
        <v>388</v>
      </c>
      <c r="P962" s="256" t="s">
        <v>2781</v>
      </c>
      <c r="Q962" s="3" t="s">
        <v>1102</v>
      </c>
      <c r="T962" s="278" t="s">
        <v>3160</v>
      </c>
    </row>
    <row r="963">
      <c r="C963" s="124" t="s">
        <v>3161</v>
      </c>
      <c r="D963" s="204" t="s">
        <v>3162</v>
      </c>
      <c r="E963" s="33"/>
      <c r="F963" s="170">
        <v>2</v>
      </c>
      <c r="G963" s="38">
        <v>50</v>
      </c>
      <c r="H963" s="33"/>
      <c r="I963" s="33"/>
      <c r="J963" s="34"/>
      <c r="K963" s="45"/>
      <c r="L963" s="33"/>
      <c r="M963" s="33" t="s">
        <v>345</v>
      </c>
      <c r="N963" s="89">
        <f t="shared" si="34"/>
        <v>100</v>
      </c>
      <c r="O963" s="3" t="s">
        <v>388</v>
      </c>
      <c r="P963" s="256" t="s">
        <v>2781</v>
      </c>
      <c r="Q963" s="3" t="s">
        <v>1102</v>
      </c>
      <c r="T963" s="278" t="s">
        <v>3163</v>
      </c>
    </row>
    <row r="964" ht="23.25" customHeight="1">
      <c r="C964" s="124" t="s">
        <v>3164</v>
      </c>
      <c r="D964" s="204" t="s">
        <v>3165</v>
      </c>
      <c r="E964" s="33"/>
      <c r="F964" s="170">
        <v>2</v>
      </c>
      <c r="G964" s="38">
        <v>50</v>
      </c>
      <c r="H964" s="33"/>
      <c r="I964" s="33"/>
      <c r="J964" s="34"/>
      <c r="K964" s="45"/>
      <c r="L964" s="33"/>
      <c r="M964" s="33" t="s">
        <v>345</v>
      </c>
      <c r="N964" s="89">
        <f t="shared" si="34"/>
        <v>100</v>
      </c>
      <c r="O964" s="3" t="s">
        <v>388</v>
      </c>
      <c r="P964" s="256" t="s">
        <v>2781</v>
      </c>
      <c r="Q964" s="3" t="s">
        <v>1102</v>
      </c>
      <c r="T964" s="278" t="s">
        <v>3166</v>
      </c>
    </row>
    <row r="965">
      <c r="C965" s="125" t="s">
        <v>3167</v>
      </c>
      <c r="D965" s="204" t="s">
        <v>3168</v>
      </c>
      <c r="E965" s="33"/>
      <c r="F965" s="170">
        <v>3</v>
      </c>
      <c r="G965" s="38">
        <v>50</v>
      </c>
      <c r="H965" s="33"/>
      <c r="I965" s="33"/>
      <c r="J965" s="34"/>
      <c r="K965" s="45"/>
      <c r="L965" s="33"/>
      <c r="M965" s="33" t="s">
        <v>345</v>
      </c>
      <c r="N965" s="89">
        <f t="shared" si="34"/>
        <v>150</v>
      </c>
      <c r="O965" s="3" t="s">
        <v>388</v>
      </c>
      <c r="P965" s="256" t="s">
        <v>2781</v>
      </c>
      <c r="Q965" s="3" t="s">
        <v>1102</v>
      </c>
      <c r="T965" s="278" t="s">
        <v>3169</v>
      </c>
    </row>
    <row r="966">
      <c r="C966" s="124" t="s">
        <v>3170</v>
      </c>
      <c r="D966" s="204" t="s">
        <v>3171</v>
      </c>
      <c r="E966" s="33"/>
      <c r="F966" s="170">
        <v>6</v>
      </c>
      <c r="G966" s="38">
        <v>100</v>
      </c>
      <c r="H966" s="33"/>
      <c r="I966" s="33"/>
      <c r="J966" s="34"/>
      <c r="K966" s="45"/>
      <c r="L966" s="33"/>
      <c r="M966" s="33" t="s">
        <v>345</v>
      </c>
      <c r="N966" s="89">
        <f t="shared" si="34"/>
        <v>600</v>
      </c>
      <c r="O966" s="3" t="s">
        <v>388</v>
      </c>
      <c r="P966" s="256" t="s">
        <v>2781</v>
      </c>
      <c r="Q966" s="3" t="s">
        <v>1102</v>
      </c>
      <c r="T966" s="278" t="s">
        <v>3172</v>
      </c>
    </row>
    <row r="967">
      <c r="C967" s="124" t="s">
        <v>3173</v>
      </c>
      <c r="D967" s="204" t="s">
        <v>3174</v>
      </c>
      <c r="E967" s="33"/>
      <c r="F967" s="170">
        <v>10</v>
      </c>
      <c r="G967" s="38">
        <v>150</v>
      </c>
      <c r="H967" s="33"/>
      <c r="I967" s="33"/>
      <c r="J967" s="34"/>
      <c r="K967" s="45"/>
      <c r="L967" s="33"/>
      <c r="M967" s="33" t="s">
        <v>345</v>
      </c>
      <c r="N967" s="89">
        <f t="shared" si="34"/>
        <v>1500</v>
      </c>
      <c r="O967" s="3" t="s">
        <v>388</v>
      </c>
      <c r="P967" s="256" t="s">
        <v>2781</v>
      </c>
      <c r="Q967" s="3" t="s">
        <v>1102</v>
      </c>
      <c r="T967" s="278" t="s">
        <v>3175</v>
      </c>
    </row>
    <row r="968">
      <c r="C968" s="126" t="s">
        <v>3176</v>
      </c>
      <c r="D968" s="204" t="s">
        <v>3177</v>
      </c>
      <c r="E968" s="33"/>
      <c r="F968" s="170">
        <v>0</v>
      </c>
      <c r="G968" s="38">
        <v>50</v>
      </c>
      <c r="H968" s="33"/>
      <c r="I968" s="33"/>
      <c r="J968" s="34"/>
      <c r="K968" s="45"/>
      <c r="L968" s="33"/>
      <c r="M968" s="33" t="s">
        <v>345</v>
      </c>
      <c r="N968" s="89">
        <f t="shared" si="34"/>
        <v>0</v>
      </c>
      <c r="O968" s="3" t="s">
        <v>388</v>
      </c>
      <c r="P968" s="256" t="s">
        <v>2781</v>
      </c>
      <c r="Q968" s="3" t="s">
        <v>1102</v>
      </c>
      <c r="T968" s="278" t="s">
        <v>3178</v>
      </c>
    </row>
    <row r="969">
      <c r="C969" s="125" t="s">
        <v>3179</v>
      </c>
      <c r="D969" s="204" t="s">
        <v>3180</v>
      </c>
      <c r="E969" s="33"/>
      <c r="F969" s="170">
        <v>1</v>
      </c>
      <c r="G969" s="38">
        <v>100</v>
      </c>
      <c r="H969" s="33"/>
      <c r="I969" s="33"/>
      <c r="J969" s="34"/>
      <c r="K969" s="45"/>
      <c r="L969" s="33"/>
      <c r="M969" s="33" t="s">
        <v>345</v>
      </c>
      <c r="N969" s="89">
        <f t="shared" si="34"/>
        <v>100</v>
      </c>
      <c r="O969" s="3" t="s">
        <v>388</v>
      </c>
      <c r="P969" s="256" t="s">
        <v>2781</v>
      </c>
      <c r="Q969" s="3" t="s">
        <v>1102</v>
      </c>
      <c r="T969" s="278" t="s">
        <v>3181</v>
      </c>
    </row>
    <row r="970">
      <c r="C970" s="124" t="s">
        <v>3182</v>
      </c>
      <c r="D970" s="204" t="s">
        <v>3183</v>
      </c>
      <c r="E970" s="33"/>
      <c r="F970" s="170">
        <v>2</v>
      </c>
      <c r="G970" s="38">
        <v>100</v>
      </c>
      <c r="H970" s="33"/>
      <c r="I970" s="33"/>
      <c r="J970" s="34"/>
      <c r="K970" s="45"/>
      <c r="L970" s="33"/>
      <c r="M970" s="33" t="s">
        <v>345</v>
      </c>
      <c r="N970" s="89">
        <f t="shared" si="34"/>
        <v>200</v>
      </c>
      <c r="O970" s="3" t="s">
        <v>388</v>
      </c>
      <c r="P970" s="256" t="s">
        <v>2781</v>
      </c>
      <c r="Q970" s="3" t="s">
        <v>1102</v>
      </c>
      <c r="T970" s="278" t="s">
        <v>3184</v>
      </c>
    </row>
    <row r="971">
      <c r="C971" s="124" t="s">
        <v>3185</v>
      </c>
      <c r="D971" s="204" t="s">
        <v>3186</v>
      </c>
      <c r="E971" s="33"/>
      <c r="F971" s="170">
        <v>1</v>
      </c>
      <c r="G971" s="38">
        <v>50</v>
      </c>
      <c r="H971" s="33"/>
      <c r="I971" s="33"/>
      <c r="J971" s="34"/>
      <c r="K971" s="45"/>
      <c r="L971" s="33"/>
      <c r="M971" s="33" t="s">
        <v>345</v>
      </c>
      <c r="N971" s="89">
        <f t="shared" si="34"/>
        <v>50</v>
      </c>
      <c r="O971" s="3" t="s">
        <v>388</v>
      </c>
      <c r="P971" s="256" t="s">
        <v>2781</v>
      </c>
      <c r="Q971" s="3" t="s">
        <v>1102</v>
      </c>
      <c r="T971" s="278" t="s">
        <v>3187</v>
      </c>
    </row>
    <row r="972" ht="31.5">
      <c r="C972" s="125" t="s">
        <v>3188</v>
      </c>
      <c r="D972" s="204" t="s">
        <v>3189</v>
      </c>
      <c r="E972" s="33"/>
      <c r="F972" s="170">
        <v>0</v>
      </c>
      <c r="G972" s="38">
        <v>50</v>
      </c>
      <c r="H972" s="33"/>
      <c r="I972" s="33"/>
      <c r="J972" s="34"/>
      <c r="K972" s="45"/>
      <c r="L972" s="33"/>
      <c r="M972" s="33" t="s">
        <v>345</v>
      </c>
      <c r="N972" s="89">
        <f t="shared" si="34"/>
        <v>0</v>
      </c>
      <c r="O972" s="3" t="s">
        <v>388</v>
      </c>
      <c r="P972" s="256" t="s">
        <v>2781</v>
      </c>
      <c r="Q972" s="3" t="s">
        <v>1102</v>
      </c>
      <c r="T972" s="278" t="s">
        <v>3190</v>
      </c>
    </row>
    <row r="973">
      <c r="C973" s="125" t="s">
        <v>3191</v>
      </c>
      <c r="D973" s="204" t="s">
        <v>3192</v>
      </c>
      <c r="E973" s="33"/>
      <c r="F973" s="170">
        <v>2</v>
      </c>
      <c r="G973" s="38">
        <v>50</v>
      </c>
      <c r="H973" s="33"/>
      <c r="I973" s="33"/>
      <c r="J973" s="34"/>
      <c r="K973" s="45"/>
      <c r="L973" s="33"/>
      <c r="M973" s="33" t="s">
        <v>345</v>
      </c>
      <c r="N973" s="89">
        <f t="shared" si="34"/>
        <v>100</v>
      </c>
      <c r="O973" s="3" t="s">
        <v>388</v>
      </c>
      <c r="P973" s="256" t="s">
        <v>2781</v>
      </c>
      <c r="Q973" s="3" t="s">
        <v>1102</v>
      </c>
      <c r="T973" s="278" t="s">
        <v>3193</v>
      </c>
    </row>
    <row r="974">
      <c r="C974" s="125" t="s">
        <v>3194</v>
      </c>
      <c r="D974" s="204" t="s">
        <v>3195</v>
      </c>
      <c r="E974" s="33"/>
      <c r="F974" s="170">
        <v>4</v>
      </c>
      <c r="G974" s="38">
        <v>50</v>
      </c>
      <c r="H974" s="33"/>
      <c r="I974" s="33"/>
      <c r="J974" s="34"/>
      <c r="K974" s="45"/>
      <c r="L974" s="33"/>
      <c r="M974" s="33" t="s">
        <v>345</v>
      </c>
      <c r="N974" s="89">
        <f t="shared" si="34"/>
        <v>200</v>
      </c>
      <c r="O974" s="3" t="s">
        <v>388</v>
      </c>
      <c r="P974" s="256" t="s">
        <v>2781</v>
      </c>
      <c r="Q974" s="3" t="s">
        <v>1102</v>
      </c>
      <c r="T974" s="278" t="s">
        <v>3196</v>
      </c>
    </row>
    <row r="975">
      <c r="C975" s="124" t="s">
        <v>3197</v>
      </c>
      <c r="D975" s="204" t="s">
        <v>3198</v>
      </c>
      <c r="E975" s="33"/>
      <c r="F975" s="170">
        <v>1</v>
      </c>
      <c r="G975" s="38">
        <v>50</v>
      </c>
      <c r="H975" s="33"/>
      <c r="I975" s="33"/>
      <c r="J975" s="34"/>
      <c r="K975" s="45"/>
      <c r="L975" s="33"/>
      <c r="M975" s="33" t="s">
        <v>345</v>
      </c>
      <c r="N975" s="89">
        <f t="shared" si="34"/>
        <v>50</v>
      </c>
      <c r="O975" s="3" t="s">
        <v>388</v>
      </c>
      <c r="P975" s="256" t="s">
        <v>2781</v>
      </c>
      <c r="Q975" s="3" t="s">
        <v>1102</v>
      </c>
      <c r="T975" s="278" t="s">
        <v>3199</v>
      </c>
    </row>
    <row r="976">
      <c r="C976" s="124" t="s">
        <v>3200</v>
      </c>
      <c r="D976" s="204" t="s">
        <v>3201</v>
      </c>
      <c r="E976" s="33"/>
      <c r="F976" s="170">
        <v>2</v>
      </c>
      <c r="G976" s="38">
        <v>50</v>
      </c>
      <c r="H976" s="33"/>
      <c r="I976" s="33"/>
      <c r="J976" s="34"/>
      <c r="K976" s="45"/>
      <c r="L976" s="33"/>
      <c r="M976" s="33" t="s">
        <v>345</v>
      </c>
      <c r="N976" s="89">
        <f t="shared" si="34"/>
        <v>100</v>
      </c>
      <c r="O976" s="3" t="s">
        <v>388</v>
      </c>
      <c r="P976" s="256" t="s">
        <v>2781</v>
      </c>
      <c r="Q976" s="3" t="s">
        <v>1102</v>
      </c>
      <c r="T976" s="278" t="s">
        <v>3202</v>
      </c>
    </row>
    <row r="977">
      <c r="C977" s="124" t="s">
        <v>3203</v>
      </c>
      <c r="D977" s="204" t="s">
        <v>3204</v>
      </c>
      <c r="E977" s="33"/>
      <c r="F977" s="170">
        <v>0</v>
      </c>
      <c r="G977" s="38">
        <v>50</v>
      </c>
      <c r="H977" s="33"/>
      <c r="I977" s="33"/>
      <c r="J977" s="34"/>
      <c r="K977" s="45"/>
      <c r="L977" s="33"/>
      <c r="M977" s="33" t="s">
        <v>345</v>
      </c>
      <c r="N977" s="89">
        <f t="shared" si="34"/>
        <v>0</v>
      </c>
      <c r="O977" s="3" t="s">
        <v>388</v>
      </c>
      <c r="P977" s="256" t="s">
        <v>2781</v>
      </c>
      <c r="Q977" s="3" t="s">
        <v>1102</v>
      </c>
      <c r="T977" s="278" t="s">
        <v>3205</v>
      </c>
    </row>
    <row r="978">
      <c r="C978" s="124" t="s">
        <v>3206</v>
      </c>
      <c r="D978" s="204" t="s">
        <v>3207</v>
      </c>
      <c r="E978" s="33"/>
      <c r="F978" s="170">
        <v>1</v>
      </c>
      <c r="G978" s="38">
        <v>50</v>
      </c>
      <c r="H978" s="33"/>
      <c r="I978" s="33"/>
      <c r="J978" s="34"/>
      <c r="K978" s="45"/>
      <c r="L978" s="33"/>
      <c r="M978" s="33" t="s">
        <v>345</v>
      </c>
      <c r="N978" s="89">
        <f t="shared" si="34"/>
        <v>50</v>
      </c>
      <c r="O978" s="3" t="s">
        <v>388</v>
      </c>
      <c r="P978" s="256" t="s">
        <v>2781</v>
      </c>
      <c r="Q978" s="3" t="s">
        <v>1102</v>
      </c>
      <c r="T978" s="278" t="s">
        <v>3208</v>
      </c>
    </row>
    <row r="979">
      <c r="C979" s="124" t="s">
        <v>3209</v>
      </c>
      <c r="D979" s="204" t="s">
        <v>3210</v>
      </c>
      <c r="E979" s="33"/>
      <c r="F979" s="170">
        <v>3</v>
      </c>
      <c r="G979" s="38">
        <v>50</v>
      </c>
      <c r="H979" s="33"/>
      <c r="I979" s="33"/>
      <c r="J979" s="34"/>
      <c r="K979" s="45"/>
      <c r="L979" s="33"/>
      <c r="M979" s="33" t="s">
        <v>345</v>
      </c>
      <c r="N979" s="89">
        <f t="shared" si="34"/>
        <v>150</v>
      </c>
      <c r="O979" s="3" t="s">
        <v>388</v>
      </c>
      <c r="P979" s="256" t="s">
        <v>2781</v>
      </c>
      <c r="Q979" s="3" t="s">
        <v>1102</v>
      </c>
      <c r="T979" s="278" t="s">
        <v>3211</v>
      </c>
    </row>
    <row r="980">
      <c r="C980" s="126" t="s">
        <v>3212</v>
      </c>
      <c r="D980" s="204" t="s">
        <v>3213</v>
      </c>
      <c r="E980" s="33"/>
      <c r="F980" s="170">
        <v>0</v>
      </c>
      <c r="G980" s="38">
        <v>200</v>
      </c>
      <c r="H980" s="33"/>
      <c r="I980" s="33"/>
      <c r="J980" s="34"/>
      <c r="K980" s="45"/>
      <c r="L980" s="33"/>
      <c r="M980" s="33" t="s">
        <v>345</v>
      </c>
      <c r="N980" s="89">
        <f t="shared" si="34"/>
        <v>0</v>
      </c>
      <c r="O980" s="3" t="s">
        <v>388</v>
      </c>
      <c r="P980" s="256" t="s">
        <v>2781</v>
      </c>
      <c r="Q980" s="3" t="s">
        <v>1102</v>
      </c>
      <c r="T980" s="278" t="s">
        <v>3214</v>
      </c>
    </row>
    <row r="981">
      <c r="C981" s="124" t="s">
        <v>3215</v>
      </c>
      <c r="D981" s="204" t="s">
        <v>3216</v>
      </c>
      <c r="E981" s="33"/>
      <c r="F981" s="170">
        <v>1</v>
      </c>
      <c r="G981" s="38">
        <v>350</v>
      </c>
      <c r="H981" s="33"/>
      <c r="I981" s="33"/>
      <c r="J981" s="34"/>
      <c r="K981" s="45"/>
      <c r="L981" s="33"/>
      <c r="M981" s="33" t="s">
        <v>345</v>
      </c>
      <c r="N981" s="89">
        <f t="shared" si="34"/>
        <v>350</v>
      </c>
      <c r="O981" s="3" t="s">
        <v>388</v>
      </c>
      <c r="P981" s="256" t="s">
        <v>2781</v>
      </c>
      <c r="Q981" s="3" t="s">
        <v>1102</v>
      </c>
      <c r="T981" s="278" t="s">
        <v>3217</v>
      </c>
    </row>
    <row r="982">
      <c r="C982" s="124" t="s">
        <v>3218</v>
      </c>
      <c r="D982" s="204" t="s">
        <v>3219</v>
      </c>
      <c r="E982" s="33"/>
      <c r="F982" s="170">
        <v>3</v>
      </c>
      <c r="G982" s="38">
        <v>50</v>
      </c>
      <c r="H982" s="33"/>
      <c r="I982" s="33"/>
      <c r="J982" s="34"/>
      <c r="K982" s="45"/>
      <c r="L982" s="33"/>
      <c r="M982" s="33" t="s">
        <v>345</v>
      </c>
      <c r="N982" s="89">
        <f t="shared" si="34"/>
        <v>150</v>
      </c>
      <c r="O982" s="3" t="s">
        <v>388</v>
      </c>
      <c r="P982" s="256" t="s">
        <v>2781</v>
      </c>
      <c r="Q982" s="3" t="s">
        <v>1102</v>
      </c>
      <c r="T982" s="278" t="s">
        <v>3220</v>
      </c>
    </row>
    <row r="983">
      <c r="C983" s="124" t="s">
        <v>3221</v>
      </c>
      <c r="D983" s="204" t="s">
        <v>3222</v>
      </c>
      <c r="E983" s="33"/>
      <c r="F983" s="170">
        <v>1</v>
      </c>
      <c r="G983" s="38">
        <v>600</v>
      </c>
      <c r="H983" s="33"/>
      <c r="I983" s="33"/>
      <c r="J983" s="34"/>
      <c r="K983" s="45"/>
      <c r="L983" s="33"/>
      <c r="M983" s="33" t="s">
        <v>345</v>
      </c>
      <c r="N983" s="89">
        <f t="shared" si="34"/>
        <v>600</v>
      </c>
      <c r="O983" s="3" t="s">
        <v>388</v>
      </c>
      <c r="P983" s="256" t="s">
        <v>2781</v>
      </c>
      <c r="Q983" s="3" t="s">
        <v>1102</v>
      </c>
      <c r="T983" s="278" t="s">
        <v>3223</v>
      </c>
    </row>
    <row r="984">
      <c r="C984" s="124" t="s">
        <v>3224</v>
      </c>
      <c r="D984" s="204" t="s">
        <v>3225</v>
      </c>
      <c r="E984" s="33"/>
      <c r="F984" s="170">
        <v>1</v>
      </c>
      <c r="G984" s="38">
        <v>600</v>
      </c>
      <c r="H984" s="33"/>
      <c r="I984" s="33"/>
      <c r="J984" s="34"/>
      <c r="K984" s="45"/>
      <c r="L984" s="33"/>
      <c r="M984" s="33" t="s">
        <v>345</v>
      </c>
      <c r="N984" s="89">
        <f t="shared" si="34"/>
        <v>600</v>
      </c>
      <c r="O984" s="3" t="s">
        <v>388</v>
      </c>
      <c r="P984" s="256" t="s">
        <v>2781</v>
      </c>
      <c r="Q984" s="3" t="s">
        <v>1102</v>
      </c>
      <c r="T984" s="278" t="s">
        <v>3226</v>
      </c>
    </row>
    <row r="985">
      <c r="C985" s="117" t="s">
        <v>3227</v>
      </c>
      <c r="D985" s="204" t="s">
        <v>3228</v>
      </c>
      <c r="E985" s="33"/>
      <c r="F985" s="170">
        <v>1</v>
      </c>
      <c r="G985" s="38">
        <v>450</v>
      </c>
      <c r="H985" s="33"/>
      <c r="I985" s="33"/>
      <c r="J985" s="34"/>
      <c r="K985" s="45"/>
      <c r="L985" s="33"/>
      <c r="M985" s="33" t="s">
        <v>63</v>
      </c>
      <c r="N985" s="89">
        <f t="shared" si="34"/>
        <v>450</v>
      </c>
      <c r="O985" s="3" t="s">
        <v>3229</v>
      </c>
      <c r="P985" s="256" t="s">
        <v>2781</v>
      </c>
      <c r="Q985" s="3" t="s">
        <v>1102</v>
      </c>
      <c r="T985" s="278" t="s">
        <v>3230</v>
      </c>
    </row>
    <row r="986">
      <c r="C986" s="103" t="s">
        <v>3231</v>
      </c>
      <c r="D986" s="204" t="s">
        <v>3232</v>
      </c>
      <c r="E986" s="33"/>
      <c r="F986" s="170">
        <v>1</v>
      </c>
      <c r="G986" s="38">
        <v>450</v>
      </c>
      <c r="H986" s="33"/>
      <c r="I986" s="33"/>
      <c r="J986" s="34"/>
      <c r="K986" s="45"/>
      <c r="L986" s="33"/>
      <c r="M986" s="33" t="s">
        <v>63</v>
      </c>
      <c r="N986" s="89">
        <f t="shared" si="34"/>
        <v>450</v>
      </c>
      <c r="O986" s="3" t="s">
        <v>3229</v>
      </c>
      <c r="P986" s="256" t="s">
        <v>2781</v>
      </c>
      <c r="Q986" s="3" t="s">
        <v>1102</v>
      </c>
      <c r="T986" s="278" t="s">
        <v>3233</v>
      </c>
    </row>
    <row r="987">
      <c r="A987" s="163" t="s">
        <v>3234</v>
      </c>
      <c r="C987" s="126" t="s">
        <v>3235</v>
      </c>
      <c r="D987" s="204" t="s">
        <v>3236</v>
      </c>
      <c r="E987" s="33"/>
      <c r="F987" s="170">
        <v>0</v>
      </c>
      <c r="G987" s="38">
        <v>1200</v>
      </c>
      <c r="H987" s="33"/>
      <c r="I987" s="33"/>
      <c r="J987" s="34"/>
      <c r="K987" s="45"/>
      <c r="L987" s="33"/>
      <c r="M987" s="33" t="s">
        <v>63</v>
      </c>
      <c r="N987" s="89">
        <f t="shared" si="34"/>
        <v>0</v>
      </c>
      <c r="O987" s="3" t="s">
        <v>3237</v>
      </c>
      <c r="P987" s="256" t="s">
        <v>3238</v>
      </c>
      <c r="Q987" s="3" t="s">
        <v>3239</v>
      </c>
      <c r="T987" s="278" t="s">
        <v>3240</v>
      </c>
    </row>
    <row r="988">
      <c r="C988" s="126" t="s">
        <v>3241</v>
      </c>
      <c r="D988" s="204" t="s">
        <v>3242</v>
      </c>
      <c r="E988" s="33"/>
      <c r="F988" s="170">
        <v>0</v>
      </c>
      <c r="G988" s="38">
        <v>1300</v>
      </c>
      <c r="H988" s="33"/>
      <c r="I988" s="33"/>
      <c r="J988" s="34"/>
      <c r="K988" s="45"/>
      <c r="L988" s="33"/>
      <c r="M988" s="33" t="s">
        <v>63</v>
      </c>
      <c r="N988" s="89">
        <f t="shared" si="34"/>
        <v>0</v>
      </c>
      <c r="O988" s="3" t="s">
        <v>3237</v>
      </c>
      <c r="P988" s="256" t="s">
        <v>3238</v>
      </c>
      <c r="Q988" s="3" t="s">
        <v>3239</v>
      </c>
      <c r="T988" s="278" t="s">
        <v>3243</v>
      </c>
    </row>
    <row r="989">
      <c r="C989" s="126" t="s">
        <v>3244</v>
      </c>
      <c r="D989" s="204" t="s">
        <v>3245</v>
      </c>
      <c r="E989" s="33"/>
      <c r="F989" s="170">
        <v>0</v>
      </c>
      <c r="G989" s="38">
        <v>1400</v>
      </c>
      <c r="H989" s="33"/>
      <c r="I989" s="33"/>
      <c r="J989" s="34"/>
      <c r="K989" s="45"/>
      <c r="L989" s="33"/>
      <c r="M989" s="33" t="s">
        <v>63</v>
      </c>
      <c r="N989" s="89">
        <f t="shared" si="34"/>
        <v>0</v>
      </c>
      <c r="O989" s="3" t="s">
        <v>3237</v>
      </c>
      <c r="P989" s="256" t="s">
        <v>3238</v>
      </c>
      <c r="Q989" s="3" t="s">
        <v>3239</v>
      </c>
      <c r="T989" s="278" t="s">
        <v>3246</v>
      </c>
    </row>
    <row r="990">
      <c r="C990" s="126" t="s">
        <v>3247</v>
      </c>
      <c r="D990" s="204" t="s">
        <v>3248</v>
      </c>
      <c r="E990" s="33"/>
      <c r="F990" s="170">
        <v>16</v>
      </c>
      <c r="G990" s="38">
        <v>600</v>
      </c>
      <c r="H990" s="33"/>
      <c r="I990" s="33"/>
      <c r="J990" s="34"/>
      <c r="K990" s="45"/>
      <c r="L990" s="33"/>
      <c r="M990" s="33" t="s">
        <v>345</v>
      </c>
      <c r="N990" s="89">
        <f t="shared" si="34"/>
        <v>9600</v>
      </c>
      <c r="O990" s="3" t="s">
        <v>3249</v>
      </c>
      <c r="P990" s="256" t="s">
        <v>3238</v>
      </c>
      <c r="Q990" s="3" t="s">
        <v>3239</v>
      </c>
      <c r="T990" s="278" t="s">
        <v>3250</v>
      </c>
    </row>
    <row r="991">
      <c r="C991" s="126" t="s">
        <v>3251</v>
      </c>
      <c r="D991" s="204" t="s">
        <v>3252</v>
      </c>
      <c r="E991" s="33"/>
      <c r="F991" s="170">
        <v>20</v>
      </c>
      <c r="G991" s="38">
        <v>650</v>
      </c>
      <c r="H991" s="33"/>
      <c r="I991" s="33"/>
      <c r="J991" s="34"/>
      <c r="K991" s="45"/>
      <c r="L991" s="33"/>
      <c r="M991" s="33" t="s">
        <v>345</v>
      </c>
      <c r="N991" s="89">
        <f>F991*G991</f>
        <v>13000</v>
      </c>
      <c r="O991" s="3" t="s">
        <v>3249</v>
      </c>
      <c r="P991" s="256" t="s">
        <v>3238</v>
      </c>
      <c r="Q991" s="3" t="s">
        <v>3239</v>
      </c>
      <c r="T991" s="278" t="s">
        <v>3253</v>
      </c>
    </row>
    <row r="992">
      <c r="C992" s="126" t="s">
        <v>3254</v>
      </c>
      <c r="D992" s="204" t="s">
        <v>3255</v>
      </c>
      <c r="E992" s="33"/>
      <c r="F992" s="170">
        <v>22</v>
      </c>
      <c r="G992" s="38">
        <v>650</v>
      </c>
      <c r="H992" s="33"/>
      <c r="I992" s="33"/>
      <c r="J992" s="34"/>
      <c r="K992" s="45"/>
      <c r="L992" s="33"/>
      <c r="M992" s="33" t="s">
        <v>345</v>
      </c>
      <c r="N992" s="89">
        <f t="shared" si="34"/>
        <v>14300</v>
      </c>
      <c r="O992" s="3" t="s">
        <v>3249</v>
      </c>
      <c r="P992" s="256" t="s">
        <v>3238</v>
      </c>
      <c r="Q992" s="3" t="s">
        <v>3239</v>
      </c>
      <c r="T992" s="278" t="s">
        <v>3256</v>
      </c>
    </row>
    <row r="993">
      <c r="C993" s="126" t="s">
        <v>3257</v>
      </c>
      <c r="D993" s="204" t="s">
        <v>3258</v>
      </c>
      <c r="E993" s="33"/>
      <c r="F993" s="170">
        <v>15</v>
      </c>
      <c r="G993" s="38">
        <v>700</v>
      </c>
      <c r="H993" s="33"/>
      <c r="I993" s="33"/>
      <c r="J993" s="34"/>
      <c r="K993" s="45"/>
      <c r="L993" s="33"/>
      <c r="M993" s="33" t="s">
        <v>345</v>
      </c>
      <c r="N993" s="89">
        <f t="shared" si="34"/>
        <v>10500</v>
      </c>
      <c r="O993" s="3" t="s">
        <v>3249</v>
      </c>
      <c r="P993" s="256" t="s">
        <v>3238</v>
      </c>
      <c r="Q993" s="3" t="s">
        <v>3239</v>
      </c>
      <c r="T993" s="278" t="s">
        <v>3259</v>
      </c>
    </row>
    <row r="994">
      <c r="C994" s="126" t="s">
        <v>3260</v>
      </c>
      <c r="D994" s="204" t="s">
        <v>3261</v>
      </c>
      <c r="E994" s="33"/>
      <c r="F994" s="170">
        <v>6</v>
      </c>
      <c r="G994" s="38">
        <v>1200</v>
      </c>
      <c r="H994" s="33"/>
      <c r="I994" s="33"/>
      <c r="J994" s="34"/>
      <c r="K994" s="45"/>
      <c r="L994" s="33"/>
      <c r="M994" s="33" t="s">
        <v>345</v>
      </c>
      <c r="N994" s="89">
        <f>F994*G994</f>
        <v>7200</v>
      </c>
      <c r="O994" s="3" t="s">
        <v>3249</v>
      </c>
      <c r="P994" s="256" t="s">
        <v>3238</v>
      </c>
      <c r="Q994" s="3" t="s">
        <v>3239</v>
      </c>
      <c r="T994" s="278" t="s">
        <v>3262</v>
      </c>
    </row>
    <row r="995">
      <c r="C995" s="126" t="s">
        <v>3263</v>
      </c>
      <c r="D995" s="204" t="s">
        <v>3264</v>
      </c>
      <c r="E995" s="33"/>
      <c r="F995" s="170">
        <v>13</v>
      </c>
      <c r="G995" s="38">
        <v>2000</v>
      </c>
      <c r="H995" s="33"/>
      <c r="I995" s="33"/>
      <c r="J995" s="34"/>
      <c r="K995" s="45"/>
      <c r="L995" s="33"/>
      <c r="M995" s="33" t="s">
        <v>345</v>
      </c>
      <c r="N995" s="89">
        <f>F995*G995</f>
        <v>26000</v>
      </c>
      <c r="O995" s="3" t="s">
        <v>3249</v>
      </c>
      <c r="P995" s="256" t="s">
        <v>3238</v>
      </c>
      <c r="Q995" s="3" t="s">
        <v>3239</v>
      </c>
      <c r="T995" s="278" t="s">
        <v>3265</v>
      </c>
    </row>
    <row r="996">
      <c r="C996" s="126" t="s">
        <v>3266</v>
      </c>
      <c r="D996" s="204" t="s">
        <v>3267</v>
      </c>
      <c r="E996" s="33"/>
      <c r="F996" s="170">
        <v>5</v>
      </c>
      <c r="G996" s="38">
        <v>2300</v>
      </c>
      <c r="H996" s="33"/>
      <c r="I996" s="33"/>
      <c r="J996" s="34"/>
      <c r="K996" s="45"/>
      <c r="L996" s="33"/>
      <c r="M996" s="33" t="s">
        <v>345</v>
      </c>
      <c r="N996" s="89">
        <f t="shared" si="34"/>
        <v>11500</v>
      </c>
      <c r="O996" s="3" t="s">
        <v>3249</v>
      </c>
      <c r="P996" s="256" t="s">
        <v>3238</v>
      </c>
      <c r="Q996" s="3" t="s">
        <v>3239</v>
      </c>
      <c r="T996" s="278" t="s">
        <v>3268</v>
      </c>
    </row>
    <row r="997">
      <c r="C997" s="126" t="s">
        <v>3269</v>
      </c>
      <c r="D997" s="204" t="s">
        <v>3270</v>
      </c>
      <c r="E997" s="33"/>
      <c r="F997" s="170">
        <v>3</v>
      </c>
      <c r="G997" s="38">
        <v>2000</v>
      </c>
      <c r="H997" s="33"/>
      <c r="I997" s="33"/>
      <c r="J997" s="34"/>
      <c r="K997" s="45"/>
      <c r="L997" s="33"/>
      <c r="M997" s="33" t="s">
        <v>345</v>
      </c>
      <c r="N997" s="89">
        <f>F997*G997</f>
        <v>6000</v>
      </c>
      <c r="O997" s="3" t="s">
        <v>3249</v>
      </c>
      <c r="P997" s="256" t="s">
        <v>3238</v>
      </c>
      <c r="Q997" s="3" t="s">
        <v>3239</v>
      </c>
      <c r="T997" s="278" t="s">
        <v>3271</v>
      </c>
    </row>
    <row r="998">
      <c r="C998" s="126" t="s">
        <v>3272</v>
      </c>
      <c r="D998" s="204" t="s">
        <v>3273</v>
      </c>
      <c r="E998" s="33"/>
      <c r="F998" s="170">
        <v>7</v>
      </c>
      <c r="G998" s="38">
        <v>2200</v>
      </c>
      <c r="H998" s="33"/>
      <c r="I998" s="33"/>
      <c r="J998" s="34"/>
      <c r="K998" s="45"/>
      <c r="L998" s="33"/>
      <c r="M998" s="33" t="s">
        <v>345</v>
      </c>
      <c r="N998" s="89">
        <f t="shared" si="34"/>
        <v>15400</v>
      </c>
      <c r="O998" s="3" t="s">
        <v>3249</v>
      </c>
      <c r="P998" s="256" t="s">
        <v>3238</v>
      </c>
      <c r="Q998" s="3" t="s">
        <v>3239</v>
      </c>
      <c r="T998" s="278" t="s">
        <v>3274</v>
      </c>
    </row>
    <row r="999">
      <c r="C999" s="126" t="s">
        <v>3275</v>
      </c>
      <c r="D999" s="204" t="s">
        <v>3276</v>
      </c>
      <c r="E999" s="33"/>
      <c r="F999" s="170">
        <v>0</v>
      </c>
      <c r="G999" s="38">
        <v>800</v>
      </c>
      <c r="H999" s="33"/>
      <c r="I999" s="33"/>
      <c r="J999" s="34"/>
      <c r="K999" s="45"/>
      <c r="L999" s="33"/>
      <c r="M999" s="33" t="s">
        <v>63</v>
      </c>
      <c r="N999" s="89">
        <f>F999*G999</f>
        <v>0</v>
      </c>
      <c r="O999" s="3" t="s">
        <v>3277</v>
      </c>
      <c r="P999" s="256" t="s">
        <v>3238</v>
      </c>
      <c r="Q999" s="3" t="s">
        <v>3239</v>
      </c>
      <c r="T999" s="278" t="s">
        <v>3278</v>
      </c>
    </row>
    <row r="1000">
      <c r="C1000" s="126" t="s">
        <v>3279</v>
      </c>
      <c r="D1000" s="204" t="s">
        <v>3280</v>
      </c>
      <c r="E1000" s="33"/>
      <c r="F1000" s="170">
        <v>42</v>
      </c>
      <c r="G1000" s="38">
        <v>550</v>
      </c>
      <c r="H1000" s="33"/>
      <c r="I1000" s="33"/>
      <c r="J1000" s="34"/>
      <c r="K1000" s="45"/>
      <c r="L1000" s="33"/>
      <c r="M1000" s="33" t="s">
        <v>63</v>
      </c>
      <c r="N1000" s="89">
        <f>F1000*G1000</f>
        <v>23100</v>
      </c>
      <c r="O1000" s="3" t="s">
        <v>3281</v>
      </c>
      <c r="P1000" s="256" t="s">
        <v>3238</v>
      </c>
      <c r="Q1000" s="3" t="s">
        <v>3239</v>
      </c>
      <c r="T1000" s="278" t="s">
        <v>3282</v>
      </c>
    </row>
    <row r="1001">
      <c r="C1001" s="126" t="s">
        <v>3283</v>
      </c>
      <c r="D1001" s="204" t="s">
        <v>3284</v>
      </c>
      <c r="E1001" s="33"/>
      <c r="F1001" s="170">
        <v>0</v>
      </c>
      <c r="G1001" s="38">
        <v>550</v>
      </c>
      <c r="H1001" s="33"/>
      <c r="I1001" s="33"/>
      <c r="J1001" s="34"/>
      <c r="K1001" s="45"/>
      <c r="L1001" s="33"/>
      <c r="M1001" s="33" t="s">
        <v>63</v>
      </c>
      <c r="N1001" s="89">
        <f>F1001*G1001</f>
        <v>0</v>
      </c>
      <c r="O1001" s="3" t="s">
        <v>3281</v>
      </c>
      <c r="P1001" s="256" t="s">
        <v>3238</v>
      </c>
      <c r="Q1001" s="3" t="s">
        <v>3239</v>
      </c>
      <c r="T1001" s="278" t="s">
        <v>3285</v>
      </c>
    </row>
    <row r="1002">
      <c r="C1002" s="126" t="s">
        <v>3286</v>
      </c>
      <c r="D1002" s="204" t="s">
        <v>3287</v>
      </c>
      <c r="E1002" s="33"/>
      <c r="F1002" s="170">
        <v>0</v>
      </c>
      <c r="G1002" s="38">
        <v>550</v>
      </c>
      <c r="H1002" s="33"/>
      <c r="I1002" s="33"/>
      <c r="J1002" s="34"/>
      <c r="K1002" s="45"/>
      <c r="L1002" s="33"/>
      <c r="M1002" s="33" t="s">
        <v>63</v>
      </c>
      <c r="N1002" s="89">
        <f>F1002*G1002</f>
        <v>0</v>
      </c>
      <c r="O1002" s="3" t="s">
        <v>3281</v>
      </c>
      <c r="P1002" s="256" t="s">
        <v>3238</v>
      </c>
      <c r="Q1002" s="3" t="s">
        <v>3239</v>
      </c>
      <c r="T1002" s="278" t="s">
        <v>3288</v>
      </c>
    </row>
    <row r="1003">
      <c r="C1003" s="126" t="s">
        <v>3289</v>
      </c>
      <c r="D1003" s="204" t="s">
        <v>3290</v>
      </c>
      <c r="E1003" s="33"/>
      <c r="F1003" s="170">
        <v>13</v>
      </c>
      <c r="G1003" s="38">
        <v>750</v>
      </c>
      <c r="H1003" s="33"/>
      <c r="I1003" s="33"/>
      <c r="J1003" s="34"/>
      <c r="K1003" s="45"/>
      <c r="L1003" s="33"/>
      <c r="M1003" s="33" t="s">
        <v>63</v>
      </c>
      <c r="N1003" s="89">
        <f>F1003*G1003</f>
        <v>9750</v>
      </c>
      <c r="O1003" s="3" t="s">
        <v>3281</v>
      </c>
      <c r="P1003" s="256" t="s">
        <v>3238</v>
      </c>
      <c r="Q1003" s="3" t="s">
        <v>3239</v>
      </c>
      <c r="T1003" s="278" t="s">
        <v>3291</v>
      </c>
    </row>
    <row r="1004">
      <c r="C1004" s="125" t="s">
        <v>3292</v>
      </c>
      <c r="D1004" s="204" t="s">
        <v>3293</v>
      </c>
      <c r="E1004" s="33"/>
      <c r="F1004" s="170">
        <v>0</v>
      </c>
      <c r="G1004" s="38">
        <v>650</v>
      </c>
      <c r="H1004" s="33"/>
      <c r="I1004" s="33"/>
      <c r="J1004" s="34"/>
      <c r="K1004" s="45"/>
      <c r="L1004" s="33"/>
      <c r="M1004" s="33" t="s">
        <v>345</v>
      </c>
      <c r="N1004" s="89">
        <f t="shared" si="34"/>
        <v>0</v>
      </c>
      <c r="O1004" s="3" t="s">
        <v>966</v>
      </c>
      <c r="P1004" s="256" t="s">
        <v>3238</v>
      </c>
      <c r="Q1004" s="3" t="s">
        <v>3239</v>
      </c>
      <c r="T1004" s="278" t="s">
        <v>3294</v>
      </c>
    </row>
    <row r="1005">
      <c r="C1005" s="124" t="s">
        <v>3295</v>
      </c>
      <c r="D1005" s="204" t="s">
        <v>3296</v>
      </c>
      <c r="E1005" s="33"/>
      <c r="F1005" s="170">
        <v>1</v>
      </c>
      <c r="G1005" s="38">
        <v>850</v>
      </c>
      <c r="H1005" s="33"/>
      <c r="I1005" s="33"/>
      <c r="J1005" s="34"/>
      <c r="K1005" s="45"/>
      <c r="L1005" s="33"/>
      <c r="M1005" s="33" t="s">
        <v>345</v>
      </c>
      <c r="N1005" s="89">
        <f t="shared" si="34"/>
        <v>850</v>
      </c>
      <c r="O1005" s="3" t="s">
        <v>966</v>
      </c>
      <c r="P1005" s="256" t="s">
        <v>3238</v>
      </c>
      <c r="Q1005" s="3" t="s">
        <v>3239</v>
      </c>
      <c r="T1005" s="278" t="s">
        <v>3297</v>
      </c>
    </row>
    <row r="1006">
      <c r="C1006" s="124" t="s">
        <v>3298</v>
      </c>
      <c r="D1006" s="204" t="s">
        <v>3299</v>
      </c>
      <c r="E1006" s="33"/>
      <c r="F1006" s="170">
        <v>0</v>
      </c>
      <c r="G1006" s="38">
        <v>950</v>
      </c>
      <c r="H1006" s="33"/>
      <c r="I1006" s="33"/>
      <c r="J1006" s="34"/>
      <c r="K1006" s="45"/>
      <c r="L1006" s="33"/>
      <c r="M1006" s="33" t="s">
        <v>345</v>
      </c>
      <c r="N1006" s="89">
        <f t="shared" si="34"/>
        <v>0</v>
      </c>
      <c r="O1006" s="3" t="s">
        <v>966</v>
      </c>
      <c r="P1006" s="256" t="s">
        <v>3238</v>
      </c>
      <c r="Q1006" s="3" t="s">
        <v>3239</v>
      </c>
      <c r="T1006" s="278" t="s">
        <v>3300</v>
      </c>
    </row>
    <row r="1007">
      <c r="C1007" s="124" t="s">
        <v>3301</v>
      </c>
      <c r="D1007" s="204" t="s">
        <v>3302</v>
      </c>
      <c r="E1007" s="33"/>
      <c r="F1007" s="170">
        <v>0</v>
      </c>
      <c r="G1007" s="38">
        <v>650</v>
      </c>
      <c r="H1007" s="33"/>
      <c r="I1007" s="33"/>
      <c r="J1007" s="34"/>
      <c r="K1007" s="45"/>
      <c r="L1007" s="33"/>
      <c r="M1007" s="33" t="s">
        <v>63</v>
      </c>
      <c r="N1007" s="89">
        <f t="shared" si="34"/>
        <v>0</v>
      </c>
      <c r="O1007" s="3" t="s">
        <v>1611</v>
      </c>
      <c r="P1007" s="256" t="s">
        <v>3238</v>
      </c>
      <c r="Q1007" s="3" t="s">
        <v>3239</v>
      </c>
      <c r="T1007" s="278" t="s">
        <v>3303</v>
      </c>
    </row>
    <row r="1008">
      <c r="C1008" s="124" t="s">
        <v>3304</v>
      </c>
      <c r="D1008" s="204" t="s">
        <v>3305</v>
      </c>
      <c r="E1008" s="33"/>
      <c r="F1008" s="170">
        <v>0</v>
      </c>
      <c r="G1008" s="41">
        <v>400</v>
      </c>
      <c r="H1008" s="33"/>
      <c r="I1008" s="33"/>
      <c r="J1008" s="34"/>
      <c r="K1008" s="45"/>
      <c r="L1008" s="33"/>
      <c r="M1008" s="33" t="s">
        <v>63</v>
      </c>
      <c r="N1008" s="89">
        <f>F1008*G1008</f>
        <v>0</v>
      </c>
      <c r="O1008" s="3" t="s">
        <v>1611</v>
      </c>
      <c r="P1008" s="256" t="s">
        <v>3238</v>
      </c>
      <c r="Q1008" s="3" t="s">
        <v>3239</v>
      </c>
      <c r="T1008" s="278" t="s">
        <v>3306</v>
      </c>
    </row>
    <row r="1009">
      <c r="C1009" s="124" t="s">
        <v>3307</v>
      </c>
      <c r="D1009" s="204" t="s">
        <v>3308</v>
      </c>
      <c r="E1009" s="33"/>
      <c r="F1009" s="170">
        <v>0</v>
      </c>
      <c r="G1009" s="41">
        <v>700</v>
      </c>
      <c r="H1009" s="33"/>
      <c r="I1009" s="33"/>
      <c r="J1009" s="34"/>
      <c r="K1009" s="45"/>
      <c r="L1009" s="33"/>
      <c r="M1009" s="33" t="s">
        <v>63</v>
      </c>
      <c r="N1009" s="89">
        <f>F1009*G1009</f>
        <v>0</v>
      </c>
      <c r="O1009" s="3" t="s">
        <v>1611</v>
      </c>
      <c r="P1009" s="256" t="s">
        <v>3238</v>
      </c>
      <c r="Q1009" s="3" t="s">
        <v>3239</v>
      </c>
      <c r="T1009" s="278" t="s">
        <v>3309</v>
      </c>
    </row>
    <row r="1010">
      <c r="C1010" s="124" t="s">
        <v>3310</v>
      </c>
      <c r="D1010" s="204" t="s">
        <v>3311</v>
      </c>
      <c r="E1010" s="33"/>
      <c r="F1010" s="170">
        <v>9</v>
      </c>
      <c r="G1010" s="41">
        <v>700</v>
      </c>
      <c r="H1010" s="33"/>
      <c r="I1010" s="33"/>
      <c r="J1010" s="34"/>
      <c r="K1010" s="45"/>
      <c r="L1010" s="33"/>
      <c r="M1010" s="33" t="s">
        <v>63</v>
      </c>
      <c r="N1010" s="89">
        <f>F1010*G1010</f>
        <v>6300</v>
      </c>
      <c r="O1010" s="3" t="s">
        <v>1611</v>
      </c>
      <c r="P1010" s="256" t="s">
        <v>3238</v>
      </c>
      <c r="Q1010" s="3" t="s">
        <v>3239</v>
      </c>
      <c r="T1010" s="278" t="s">
        <v>3312</v>
      </c>
    </row>
    <row r="1011">
      <c r="C1011" s="124" t="s">
        <v>3313</v>
      </c>
      <c r="D1011" s="204" t="s">
        <v>3314</v>
      </c>
      <c r="E1011" s="33"/>
      <c r="F1011" s="170">
        <v>0</v>
      </c>
      <c r="G1011" s="41">
        <v>500</v>
      </c>
      <c r="H1011" s="33"/>
      <c r="I1011" s="33"/>
      <c r="J1011" s="34"/>
      <c r="K1011" s="45"/>
      <c r="L1011" s="33"/>
      <c r="M1011" s="33" t="s">
        <v>63</v>
      </c>
      <c r="N1011" s="89">
        <f t="shared" si="34"/>
        <v>0</v>
      </c>
      <c r="O1011" s="3" t="s">
        <v>1611</v>
      </c>
      <c r="P1011" s="256" t="s">
        <v>3238</v>
      </c>
      <c r="Q1011" s="3" t="s">
        <v>3239</v>
      </c>
      <c r="T1011" s="278" t="s">
        <v>3315</v>
      </c>
    </row>
    <row r="1012">
      <c r="C1012" s="124" t="s">
        <v>3316</v>
      </c>
      <c r="D1012" s="204" t="s">
        <v>3317</v>
      </c>
      <c r="E1012" s="33"/>
      <c r="F1012" s="170">
        <v>0</v>
      </c>
      <c r="G1012" s="41">
        <v>650</v>
      </c>
      <c r="H1012" s="33"/>
      <c r="I1012" s="33"/>
      <c r="J1012" s="34"/>
      <c r="K1012" s="45"/>
      <c r="L1012" s="33"/>
      <c r="M1012" s="33" t="s">
        <v>63</v>
      </c>
      <c r="N1012" s="89">
        <f>F1012*G1012</f>
        <v>0</v>
      </c>
      <c r="O1012" s="3" t="s">
        <v>1611</v>
      </c>
      <c r="P1012" s="256" t="s">
        <v>3238</v>
      </c>
      <c r="Q1012" s="3" t="s">
        <v>3239</v>
      </c>
      <c r="T1012" s="278" t="s">
        <v>3318</v>
      </c>
    </row>
    <row r="1013">
      <c r="C1013" s="125" t="s">
        <v>3319</v>
      </c>
      <c r="D1013" s="204" t="s">
        <v>3320</v>
      </c>
      <c r="E1013" s="33"/>
      <c r="F1013" s="170">
        <v>10</v>
      </c>
      <c r="G1013" s="38">
        <v>500</v>
      </c>
      <c r="H1013" s="33"/>
      <c r="I1013" s="33"/>
      <c r="J1013" s="34"/>
      <c r="K1013" s="45"/>
      <c r="L1013" s="33"/>
      <c r="M1013" s="33" t="s">
        <v>63</v>
      </c>
      <c r="N1013" s="89">
        <f t="shared" si="34"/>
        <v>5000</v>
      </c>
      <c r="O1013" s="3" t="s">
        <v>1611</v>
      </c>
      <c r="P1013" s="256" t="s">
        <v>3238</v>
      </c>
      <c r="Q1013" s="3" t="s">
        <v>3239</v>
      </c>
      <c r="T1013" s="278" t="s">
        <v>3321</v>
      </c>
    </row>
    <row r="1014">
      <c r="C1014" s="125" t="s">
        <v>3322</v>
      </c>
      <c r="D1014" s="204" t="s">
        <v>3323</v>
      </c>
      <c r="E1014" s="33"/>
      <c r="F1014" s="170">
        <v>0</v>
      </c>
      <c r="G1014" s="38">
        <v>550</v>
      </c>
      <c r="H1014" s="33"/>
      <c r="I1014" s="33"/>
      <c r="J1014" s="34"/>
      <c r="K1014" s="45"/>
      <c r="L1014" s="33"/>
      <c r="M1014" s="33" t="s">
        <v>63</v>
      </c>
      <c r="N1014" s="89">
        <f t="shared" si="34"/>
        <v>0</v>
      </c>
      <c r="O1014" s="3" t="s">
        <v>1611</v>
      </c>
      <c r="P1014" s="256" t="s">
        <v>3238</v>
      </c>
      <c r="Q1014" s="3" t="s">
        <v>3239</v>
      </c>
      <c r="T1014" s="278" t="s">
        <v>3324</v>
      </c>
    </row>
    <row r="1015">
      <c r="C1015" s="126" t="s">
        <v>3325</v>
      </c>
      <c r="D1015" s="204" t="s">
        <v>3326</v>
      </c>
      <c r="E1015" s="33"/>
      <c r="F1015" s="170">
        <v>1</v>
      </c>
      <c r="G1015" s="38">
        <v>850</v>
      </c>
      <c r="H1015" s="33"/>
      <c r="I1015" s="33"/>
      <c r="J1015" s="34"/>
      <c r="K1015" s="45"/>
      <c r="L1015" s="33"/>
      <c r="M1015" s="33" t="s">
        <v>63</v>
      </c>
      <c r="N1015" s="89">
        <f ref="N1015:N1074" t="shared" si="35">F1015*G1015</f>
        <v>850</v>
      </c>
      <c r="O1015" s="3" t="s">
        <v>1611</v>
      </c>
      <c r="P1015" s="256" t="s">
        <v>3238</v>
      </c>
      <c r="Q1015" s="3" t="s">
        <v>3239</v>
      </c>
      <c r="T1015" s="278" t="s">
        <v>3327</v>
      </c>
    </row>
    <row r="1016">
      <c r="C1016" s="124" t="s">
        <v>3328</v>
      </c>
      <c r="D1016" s="204" t="s">
        <v>3329</v>
      </c>
      <c r="E1016" s="33"/>
      <c r="F1016" s="170">
        <v>0</v>
      </c>
      <c r="G1016" s="38">
        <v>650</v>
      </c>
      <c r="H1016" s="33"/>
      <c r="I1016" s="33"/>
      <c r="J1016" s="34"/>
      <c r="K1016" s="45"/>
      <c r="L1016" s="33"/>
      <c r="M1016" s="33" t="s">
        <v>63</v>
      </c>
      <c r="N1016" s="89">
        <f t="shared" si="35"/>
        <v>0</v>
      </c>
      <c r="O1016" s="3" t="s">
        <v>1611</v>
      </c>
      <c r="P1016" s="256" t="s">
        <v>3238</v>
      </c>
      <c r="Q1016" s="3" t="s">
        <v>3239</v>
      </c>
      <c r="T1016" s="278" t="s">
        <v>3330</v>
      </c>
    </row>
    <row r="1017">
      <c r="C1017" s="124" t="s">
        <v>3331</v>
      </c>
      <c r="D1017" s="204" t="s">
        <v>3332</v>
      </c>
      <c r="E1017" s="33"/>
      <c r="F1017" s="170">
        <v>0</v>
      </c>
      <c r="G1017" s="38">
        <v>650</v>
      </c>
      <c r="H1017" s="33"/>
      <c r="I1017" s="33"/>
      <c r="J1017" s="34"/>
      <c r="K1017" s="45"/>
      <c r="L1017" s="33"/>
      <c r="M1017" s="33" t="s">
        <v>345</v>
      </c>
      <c r="N1017" s="89">
        <f t="shared" si="35"/>
        <v>0</v>
      </c>
      <c r="O1017" s="3" t="s">
        <v>342</v>
      </c>
      <c r="P1017" s="256" t="s">
        <v>3238</v>
      </c>
      <c r="Q1017" s="3" t="s">
        <v>3239</v>
      </c>
      <c r="T1017" s="278" t="s">
        <v>3333</v>
      </c>
    </row>
    <row r="1018">
      <c r="C1018" s="124" t="s">
        <v>3334</v>
      </c>
      <c r="D1018" s="204" t="s">
        <v>3335</v>
      </c>
      <c r="E1018" s="33"/>
      <c r="F1018" s="170">
        <v>0</v>
      </c>
      <c r="G1018" s="38">
        <v>1200</v>
      </c>
      <c r="H1018" s="33"/>
      <c r="I1018" s="33"/>
      <c r="J1018" s="34"/>
      <c r="K1018" s="45"/>
      <c r="L1018" s="33"/>
      <c r="M1018" s="33" t="s">
        <v>345</v>
      </c>
      <c r="N1018" s="89">
        <f>F1018*G1018</f>
        <v>0</v>
      </c>
      <c r="O1018" s="3" t="s">
        <v>342</v>
      </c>
      <c r="P1018" s="256" t="s">
        <v>3238</v>
      </c>
      <c r="Q1018" s="3" t="s">
        <v>3239</v>
      </c>
      <c r="T1018" s="278" t="s">
        <v>3336</v>
      </c>
    </row>
    <row r="1019">
      <c r="C1019" s="125" t="s">
        <v>3337</v>
      </c>
      <c r="D1019" s="204" t="s">
        <v>3338</v>
      </c>
      <c r="E1019" s="33"/>
      <c r="F1019" s="170">
        <v>2</v>
      </c>
      <c r="G1019" s="38">
        <v>750</v>
      </c>
      <c r="H1019" s="33"/>
      <c r="I1019" s="33"/>
      <c r="J1019" s="34"/>
      <c r="K1019" s="45"/>
      <c r="L1019" s="33"/>
      <c r="M1019" s="33" t="s">
        <v>345</v>
      </c>
      <c r="N1019" s="89">
        <f t="shared" si="35"/>
        <v>1500</v>
      </c>
      <c r="O1019" s="3" t="s">
        <v>707</v>
      </c>
      <c r="P1019" s="256" t="s">
        <v>3238</v>
      </c>
      <c r="Q1019" s="3" t="s">
        <v>3239</v>
      </c>
      <c r="T1019" s="278" t="s">
        <v>3339</v>
      </c>
    </row>
    <row r="1020">
      <c r="C1020" s="125" t="s">
        <v>3340</v>
      </c>
      <c r="D1020" s="204" t="s">
        <v>3341</v>
      </c>
      <c r="E1020" s="33"/>
      <c r="F1020" s="170">
        <v>0</v>
      </c>
      <c r="G1020" s="38">
        <v>700</v>
      </c>
      <c r="H1020" s="33"/>
      <c r="I1020" s="33"/>
      <c r="J1020" s="34"/>
      <c r="K1020" s="45"/>
      <c r="L1020" s="33"/>
      <c r="M1020" s="33" t="s">
        <v>345</v>
      </c>
      <c r="N1020" s="89">
        <f t="shared" si="35"/>
        <v>0</v>
      </c>
      <c r="O1020" s="3" t="s">
        <v>707</v>
      </c>
      <c r="P1020" s="256" t="s">
        <v>3238</v>
      </c>
      <c r="Q1020" s="3" t="s">
        <v>3239</v>
      </c>
      <c r="T1020" s="278" t="s">
        <v>3342</v>
      </c>
    </row>
    <row r="1021">
      <c r="C1021" s="72" t="s">
        <v>3343</v>
      </c>
      <c r="D1021" s="204" t="s">
        <v>3344</v>
      </c>
      <c r="E1021" s="33"/>
      <c r="F1021" s="170">
        <v>0</v>
      </c>
      <c r="G1021" s="38">
        <v>650</v>
      </c>
      <c r="H1021" s="33"/>
      <c r="I1021" s="33"/>
      <c r="J1021" s="34"/>
      <c r="K1021" s="45"/>
      <c r="L1021" s="33"/>
      <c r="M1021" s="33" t="s">
        <v>345</v>
      </c>
      <c r="N1021" s="89">
        <f t="shared" si="35"/>
        <v>0</v>
      </c>
      <c r="O1021" s="3" t="s">
        <v>707</v>
      </c>
      <c r="P1021" s="256" t="s">
        <v>3238</v>
      </c>
      <c r="Q1021" s="3" t="s">
        <v>3239</v>
      </c>
      <c r="T1021" s="278" t="s">
        <v>3345</v>
      </c>
    </row>
    <row r="1022">
      <c r="C1022" s="72" t="s">
        <v>3346</v>
      </c>
      <c r="D1022" s="204" t="s">
        <v>3347</v>
      </c>
      <c r="E1022" s="33"/>
      <c r="F1022" s="170">
        <v>0</v>
      </c>
      <c r="G1022" s="38">
        <v>650</v>
      </c>
      <c r="H1022" s="33"/>
      <c r="I1022" s="33"/>
      <c r="J1022" s="34"/>
      <c r="K1022" s="45"/>
      <c r="L1022" s="33"/>
      <c r="M1022" s="33" t="s">
        <v>345</v>
      </c>
      <c r="N1022" s="89">
        <f>F1022*G1022</f>
        <v>0</v>
      </c>
      <c r="O1022" s="3" t="s">
        <v>707</v>
      </c>
      <c r="P1022" s="256" t="s">
        <v>3238</v>
      </c>
      <c r="Q1022" s="3" t="s">
        <v>3239</v>
      </c>
      <c r="T1022" s="278" t="s">
        <v>3348</v>
      </c>
    </row>
    <row r="1023">
      <c r="C1023" s="126" t="s">
        <v>3349</v>
      </c>
      <c r="D1023" s="204" t="s">
        <v>3350</v>
      </c>
      <c r="E1023" s="33"/>
      <c r="F1023" s="170">
        <v>0</v>
      </c>
      <c r="G1023" s="38">
        <v>850</v>
      </c>
      <c r="H1023" s="33"/>
      <c r="I1023" s="33"/>
      <c r="J1023" s="34"/>
      <c r="K1023" s="45"/>
      <c r="L1023" s="33"/>
      <c r="M1023" s="33" t="s">
        <v>345</v>
      </c>
      <c r="N1023" s="89">
        <f t="shared" si="35"/>
        <v>0</v>
      </c>
      <c r="O1023" s="3" t="s">
        <v>707</v>
      </c>
      <c r="P1023" s="256" t="s">
        <v>3238</v>
      </c>
      <c r="Q1023" s="3" t="s">
        <v>3239</v>
      </c>
      <c r="T1023" s="278" t="s">
        <v>3351</v>
      </c>
    </row>
    <row r="1024">
      <c r="C1024" s="125" t="s">
        <v>3352</v>
      </c>
      <c r="D1024" s="204" t="s">
        <v>3353</v>
      </c>
      <c r="E1024" s="33"/>
      <c r="F1024" s="170">
        <v>0</v>
      </c>
      <c r="G1024" s="38">
        <v>750</v>
      </c>
      <c r="H1024" s="33"/>
      <c r="I1024" s="33"/>
      <c r="J1024" s="34"/>
      <c r="K1024" s="45"/>
      <c r="L1024" s="33"/>
      <c r="M1024" s="33" t="s">
        <v>345</v>
      </c>
      <c r="N1024" s="89">
        <f t="shared" si="35"/>
        <v>0</v>
      </c>
      <c r="O1024" s="3" t="s">
        <v>707</v>
      </c>
      <c r="P1024" s="256" t="s">
        <v>3238</v>
      </c>
      <c r="Q1024" s="3" t="s">
        <v>3239</v>
      </c>
      <c r="T1024" s="278" t="s">
        <v>3354</v>
      </c>
    </row>
    <row r="1025">
      <c r="C1025" s="125" t="s">
        <v>3355</v>
      </c>
      <c r="D1025" s="204" t="s">
        <v>3356</v>
      </c>
      <c r="E1025" s="33"/>
      <c r="F1025" s="170">
        <v>0</v>
      </c>
      <c r="G1025" s="38">
        <v>900</v>
      </c>
      <c r="H1025" s="33"/>
      <c r="I1025" s="33"/>
      <c r="J1025" s="34"/>
      <c r="K1025" s="45"/>
      <c r="L1025" s="33"/>
      <c r="M1025" s="33" t="s">
        <v>345</v>
      </c>
      <c r="N1025" s="89">
        <f t="shared" si="35"/>
        <v>0</v>
      </c>
      <c r="O1025" s="3" t="s">
        <v>707</v>
      </c>
      <c r="P1025" s="256" t="s">
        <v>3238</v>
      </c>
      <c r="Q1025" s="3" t="s">
        <v>3239</v>
      </c>
      <c r="T1025" s="278" t="s">
        <v>3357</v>
      </c>
    </row>
    <row r="1026">
      <c r="C1026" s="125" t="s">
        <v>3358</v>
      </c>
      <c r="D1026" s="204" t="s">
        <v>3359</v>
      </c>
      <c r="E1026" s="33"/>
      <c r="F1026" s="170">
        <v>0</v>
      </c>
      <c r="G1026" s="38">
        <v>800</v>
      </c>
      <c r="H1026" s="33"/>
      <c r="I1026" s="33"/>
      <c r="J1026" s="34"/>
      <c r="K1026" s="45"/>
      <c r="L1026" s="33"/>
      <c r="M1026" s="33" t="s">
        <v>345</v>
      </c>
      <c r="N1026" s="89">
        <f t="shared" si="35"/>
        <v>0</v>
      </c>
      <c r="O1026" s="3" t="s">
        <v>707</v>
      </c>
      <c r="P1026" s="256" t="s">
        <v>3238</v>
      </c>
      <c r="Q1026" s="3" t="s">
        <v>3239</v>
      </c>
      <c r="T1026" s="278" t="s">
        <v>3360</v>
      </c>
    </row>
    <row r="1027">
      <c r="C1027" s="124" t="s">
        <v>3361</v>
      </c>
      <c r="D1027" s="204" t="s">
        <v>3362</v>
      </c>
      <c r="E1027" s="33"/>
      <c r="F1027" s="170">
        <v>4</v>
      </c>
      <c r="G1027" s="38">
        <v>650</v>
      </c>
      <c r="H1027" s="33"/>
      <c r="I1027" s="33"/>
      <c r="J1027" s="34"/>
      <c r="K1027" s="45"/>
      <c r="L1027" s="33"/>
      <c r="M1027" s="33" t="s">
        <v>345</v>
      </c>
      <c r="N1027" s="89">
        <f t="shared" si="35"/>
        <v>2600</v>
      </c>
      <c r="O1027" s="3" t="s">
        <v>1130</v>
      </c>
      <c r="P1027" s="256" t="s">
        <v>3238</v>
      </c>
      <c r="Q1027" s="3" t="s">
        <v>3239</v>
      </c>
      <c r="T1027" s="278" t="s">
        <v>3363</v>
      </c>
    </row>
    <row r="1028">
      <c r="C1028" s="124" t="s">
        <v>3364</v>
      </c>
      <c r="D1028" s="204" t="s">
        <v>3365</v>
      </c>
      <c r="E1028" s="33"/>
      <c r="F1028" s="170">
        <v>0</v>
      </c>
      <c r="G1028" s="38">
        <v>700</v>
      </c>
      <c r="H1028" s="33"/>
      <c r="I1028" s="33"/>
      <c r="J1028" s="34"/>
      <c r="K1028" s="45"/>
      <c r="L1028" s="33"/>
      <c r="M1028" s="33" t="s">
        <v>345</v>
      </c>
      <c r="N1028" s="89">
        <f t="shared" si="35"/>
        <v>0</v>
      </c>
      <c r="O1028" s="3" t="s">
        <v>1584</v>
      </c>
      <c r="P1028" s="256" t="s">
        <v>3238</v>
      </c>
      <c r="Q1028" s="3" t="s">
        <v>3239</v>
      </c>
      <c r="T1028" s="278" t="s">
        <v>3366</v>
      </c>
    </row>
    <row r="1029">
      <c r="C1029" s="126" t="s">
        <v>3367</v>
      </c>
      <c r="D1029" s="204" t="s">
        <v>3368</v>
      </c>
      <c r="E1029" s="33"/>
      <c r="F1029" s="170">
        <v>0</v>
      </c>
      <c r="G1029" s="38">
        <v>650</v>
      </c>
      <c r="H1029" s="33"/>
      <c r="I1029" s="33"/>
      <c r="J1029" s="34"/>
      <c r="K1029" s="45"/>
      <c r="L1029" s="33"/>
      <c r="M1029" s="33" t="s">
        <v>345</v>
      </c>
      <c r="N1029" s="89">
        <f t="shared" si="35"/>
        <v>0</v>
      </c>
      <c r="O1029" s="3" t="s">
        <v>1584</v>
      </c>
      <c r="P1029" s="256" t="s">
        <v>3238</v>
      </c>
      <c r="Q1029" s="3" t="s">
        <v>3239</v>
      </c>
      <c r="T1029" s="278" t="s">
        <v>3369</v>
      </c>
    </row>
    <row r="1030">
      <c r="C1030" s="126" t="s">
        <v>3370</v>
      </c>
      <c r="D1030" s="204" t="s">
        <v>3371</v>
      </c>
      <c r="E1030" s="33"/>
      <c r="F1030" s="170">
        <v>0</v>
      </c>
      <c r="G1030" s="38">
        <v>700</v>
      </c>
      <c r="H1030" s="33"/>
      <c r="I1030" s="33"/>
      <c r="J1030" s="34"/>
      <c r="K1030" s="45"/>
      <c r="L1030" s="33"/>
      <c r="M1030" s="33" t="s">
        <v>345</v>
      </c>
      <c r="N1030" s="89">
        <f t="shared" si="35"/>
        <v>0</v>
      </c>
      <c r="O1030" s="3" t="s">
        <v>1584</v>
      </c>
      <c r="P1030" s="256" t="s">
        <v>3238</v>
      </c>
      <c r="Q1030" s="3" t="s">
        <v>3239</v>
      </c>
      <c r="T1030" s="278" t="s">
        <v>3372</v>
      </c>
    </row>
    <row r="1031">
      <c r="C1031" s="126" t="s">
        <v>3373</v>
      </c>
      <c r="D1031" s="204" t="s">
        <v>3374</v>
      </c>
      <c r="E1031" s="33"/>
      <c r="F1031" s="170">
        <v>0</v>
      </c>
      <c r="G1031" s="38">
        <v>550</v>
      </c>
      <c r="H1031" s="33"/>
      <c r="I1031" s="33"/>
      <c r="J1031" s="34"/>
      <c r="K1031" s="45"/>
      <c r="L1031" s="33"/>
      <c r="M1031" s="33" t="s">
        <v>345</v>
      </c>
      <c r="N1031" s="89">
        <f t="shared" si="35"/>
        <v>0</v>
      </c>
      <c r="O1031" s="3" t="s">
        <v>1584</v>
      </c>
      <c r="P1031" s="256" t="s">
        <v>3238</v>
      </c>
      <c r="Q1031" s="3" t="s">
        <v>3239</v>
      </c>
      <c r="T1031" s="278" t="s">
        <v>3375</v>
      </c>
    </row>
    <row r="1032">
      <c r="C1032" s="126" t="s">
        <v>3376</v>
      </c>
      <c r="D1032" s="204" t="s">
        <v>3377</v>
      </c>
      <c r="E1032" s="33"/>
      <c r="F1032" s="170">
        <v>2</v>
      </c>
      <c r="G1032" s="38">
        <v>750</v>
      </c>
      <c r="H1032" s="33"/>
      <c r="I1032" s="33"/>
      <c r="J1032" s="34"/>
      <c r="K1032" s="45"/>
      <c r="L1032" s="33"/>
      <c r="M1032" s="33" t="s">
        <v>345</v>
      </c>
      <c r="N1032" s="89">
        <f t="shared" si="35"/>
        <v>1500</v>
      </c>
      <c r="O1032" s="3" t="s">
        <v>1584</v>
      </c>
      <c r="P1032" s="256" t="s">
        <v>3238</v>
      </c>
      <c r="Q1032" s="3" t="s">
        <v>3239</v>
      </c>
      <c r="T1032" s="278" t="s">
        <v>3378</v>
      </c>
    </row>
    <row r="1033">
      <c r="C1033" s="126" t="s">
        <v>3379</v>
      </c>
      <c r="D1033" s="204" t="s">
        <v>3380</v>
      </c>
      <c r="E1033" s="33"/>
      <c r="F1033" s="170">
        <v>6</v>
      </c>
      <c r="G1033" s="38">
        <v>1000</v>
      </c>
      <c r="H1033" s="33"/>
      <c r="I1033" s="33"/>
      <c r="J1033" s="34"/>
      <c r="K1033" s="45"/>
      <c r="L1033" s="33"/>
      <c r="M1033" s="33" t="s">
        <v>345</v>
      </c>
      <c r="N1033" s="89">
        <f t="shared" si="35"/>
        <v>6000</v>
      </c>
      <c r="O1033" s="3" t="s">
        <v>1584</v>
      </c>
      <c r="P1033" s="256" t="s">
        <v>3238</v>
      </c>
      <c r="Q1033" s="3" t="s">
        <v>3239</v>
      </c>
      <c r="T1033" s="278" t="s">
        <v>3381</v>
      </c>
    </row>
    <row r="1034">
      <c r="C1034" s="125" t="s">
        <v>3382</v>
      </c>
      <c r="D1034" s="204" t="s">
        <v>3383</v>
      </c>
      <c r="E1034" s="33"/>
      <c r="F1034" s="170">
        <v>0</v>
      </c>
      <c r="G1034" s="38">
        <v>600</v>
      </c>
      <c r="H1034" s="33"/>
      <c r="I1034" s="33"/>
      <c r="J1034" s="34"/>
      <c r="K1034" s="45"/>
      <c r="L1034" s="33"/>
      <c r="M1034" s="33" t="s">
        <v>642</v>
      </c>
      <c r="N1034" s="89">
        <f t="shared" si="35"/>
        <v>0</v>
      </c>
      <c r="O1034" s="3" t="s">
        <v>3384</v>
      </c>
      <c r="P1034" s="256" t="s">
        <v>3238</v>
      </c>
      <c r="Q1034" s="3" t="s">
        <v>3239</v>
      </c>
      <c r="T1034" s="278" t="s">
        <v>3385</v>
      </c>
    </row>
    <row r="1035">
      <c r="C1035" s="124" t="s">
        <v>3386</v>
      </c>
      <c r="D1035" s="204" t="s">
        <v>3387</v>
      </c>
      <c r="E1035" s="33"/>
      <c r="F1035" s="170">
        <v>0</v>
      </c>
      <c r="G1035" s="38">
        <v>650</v>
      </c>
      <c r="H1035" s="33"/>
      <c r="I1035" s="33"/>
      <c r="J1035" s="34"/>
      <c r="K1035" s="45"/>
      <c r="L1035" s="33"/>
      <c r="M1035" s="33" t="s">
        <v>642</v>
      </c>
      <c r="N1035" s="89">
        <f t="shared" si="35"/>
        <v>0</v>
      </c>
      <c r="O1035" s="3" t="s">
        <v>3384</v>
      </c>
      <c r="P1035" s="256" t="s">
        <v>3238</v>
      </c>
      <c r="Q1035" s="3" t="s">
        <v>3239</v>
      </c>
      <c r="T1035" s="278" t="s">
        <v>3388</v>
      </c>
    </row>
    <row r="1036">
      <c r="C1036" s="124" t="s">
        <v>3389</v>
      </c>
      <c r="D1036" s="204" t="s">
        <v>3390</v>
      </c>
      <c r="E1036" s="33"/>
      <c r="F1036" s="170">
        <v>0</v>
      </c>
      <c r="G1036" s="38">
        <v>700</v>
      </c>
      <c r="H1036" s="33"/>
      <c r="I1036" s="33"/>
      <c r="J1036" s="34"/>
      <c r="K1036" s="45"/>
      <c r="L1036" s="33"/>
      <c r="M1036" s="33" t="s">
        <v>642</v>
      </c>
      <c r="N1036" s="89">
        <f t="shared" si="35"/>
        <v>0</v>
      </c>
      <c r="O1036" s="3" t="s">
        <v>3384</v>
      </c>
      <c r="P1036" s="256" t="s">
        <v>3238</v>
      </c>
      <c r="Q1036" s="3" t="s">
        <v>3239</v>
      </c>
      <c r="T1036" s="278" t="s">
        <v>3391</v>
      </c>
    </row>
    <row r="1037">
      <c r="C1037" s="124" t="s">
        <v>3392</v>
      </c>
      <c r="D1037" s="204" t="s">
        <v>3393</v>
      </c>
      <c r="E1037" s="33"/>
      <c r="F1037" s="170">
        <v>0</v>
      </c>
      <c r="G1037" s="38">
        <v>500</v>
      </c>
      <c r="H1037" s="33"/>
      <c r="I1037" s="33"/>
      <c r="J1037" s="34"/>
      <c r="K1037" s="45"/>
      <c r="L1037" s="33"/>
      <c r="M1037" s="33" t="s">
        <v>345</v>
      </c>
      <c r="N1037" s="89">
        <f t="shared" si="35"/>
        <v>0</v>
      </c>
      <c r="O1037" s="3" t="s">
        <v>1079</v>
      </c>
      <c r="P1037" s="256" t="s">
        <v>3238</v>
      </c>
      <c r="Q1037" s="3" t="s">
        <v>3239</v>
      </c>
      <c r="T1037" s="278" t="s">
        <v>3394</v>
      </c>
    </row>
    <row r="1038">
      <c r="A1038" s="163" t="s">
        <v>3395</v>
      </c>
      <c r="C1038" s="154" t="s">
        <v>3396</v>
      </c>
      <c r="D1038" s="204" t="s">
        <v>3397</v>
      </c>
      <c r="E1038" s="33"/>
      <c r="F1038" s="170">
        <v>0</v>
      </c>
      <c r="G1038" s="38">
        <v>800</v>
      </c>
      <c r="H1038" s="33"/>
      <c r="I1038" s="33"/>
      <c r="J1038" s="34"/>
      <c r="K1038" s="45"/>
      <c r="L1038" s="33"/>
      <c r="M1038" s="33" t="s">
        <v>345</v>
      </c>
      <c r="N1038" s="89">
        <f t="shared" si="35"/>
        <v>0</v>
      </c>
      <c r="O1038" s="3" t="s">
        <v>586</v>
      </c>
      <c r="P1038" s="256" t="s">
        <v>3395</v>
      </c>
      <c r="Q1038" s="3" t="s">
        <v>3239</v>
      </c>
      <c r="T1038" s="278" t="s">
        <v>3398</v>
      </c>
    </row>
    <row r="1039">
      <c r="C1039" s="155" t="s">
        <v>3399</v>
      </c>
      <c r="D1039" s="204" t="s">
        <v>3400</v>
      </c>
      <c r="E1039" s="33"/>
      <c r="F1039" s="170">
        <v>0</v>
      </c>
      <c r="G1039" s="38">
        <v>750</v>
      </c>
      <c r="H1039" s="33"/>
      <c r="I1039" s="33"/>
      <c r="J1039" s="34"/>
      <c r="K1039" s="45"/>
      <c r="L1039" s="33"/>
      <c r="M1039" s="33" t="s">
        <v>63</v>
      </c>
      <c r="N1039" s="89">
        <f t="shared" si="35"/>
        <v>0</v>
      </c>
      <c r="O1039" s="3" t="s">
        <v>1611</v>
      </c>
      <c r="P1039" s="256" t="s">
        <v>3395</v>
      </c>
      <c r="Q1039" s="3" t="s">
        <v>3239</v>
      </c>
      <c r="T1039" s="278" t="s">
        <v>3401</v>
      </c>
    </row>
    <row r="1040">
      <c r="C1040" s="155" t="s">
        <v>3402</v>
      </c>
      <c r="D1040" s="204" t="s">
        <v>3403</v>
      </c>
      <c r="E1040" s="33"/>
      <c r="F1040" s="170">
        <v>1</v>
      </c>
      <c r="G1040" s="38">
        <v>1600</v>
      </c>
      <c r="H1040" s="33"/>
      <c r="I1040" s="33"/>
      <c r="J1040" s="34"/>
      <c r="K1040" s="45"/>
      <c r="L1040" s="33"/>
      <c r="M1040" s="33" t="s">
        <v>63</v>
      </c>
      <c r="N1040" s="89">
        <f>F1040*G1040</f>
        <v>1600</v>
      </c>
      <c r="O1040" s="3" t="s">
        <v>1611</v>
      </c>
      <c r="P1040" s="256" t="s">
        <v>3395</v>
      </c>
      <c r="Q1040" s="3" t="s">
        <v>3239</v>
      </c>
      <c r="T1040" s="278" t="s">
        <v>3404</v>
      </c>
    </row>
    <row r="1041">
      <c r="C1041" s="155" t="s">
        <v>3405</v>
      </c>
      <c r="D1041" s="204" t="s">
        <v>3406</v>
      </c>
      <c r="E1041" s="33"/>
      <c r="F1041" s="170">
        <v>0</v>
      </c>
      <c r="G1041" s="38">
        <v>700</v>
      </c>
      <c r="H1041" s="33"/>
      <c r="I1041" s="33"/>
      <c r="J1041" s="34"/>
      <c r="K1041" s="45"/>
      <c r="L1041" s="33"/>
      <c r="M1041" s="33" t="s">
        <v>63</v>
      </c>
      <c r="N1041" s="89">
        <f t="shared" si="35"/>
        <v>0</v>
      </c>
      <c r="O1041" s="3" t="s">
        <v>3407</v>
      </c>
      <c r="P1041" s="256" t="s">
        <v>3395</v>
      </c>
      <c r="Q1041" s="3" t="s">
        <v>3239</v>
      </c>
      <c r="T1041" s="278" t="s">
        <v>3408</v>
      </c>
    </row>
    <row r="1042">
      <c r="C1042" s="154" t="s">
        <v>3409</v>
      </c>
      <c r="D1042" s="204" t="s">
        <v>3410</v>
      </c>
      <c r="E1042" s="33"/>
      <c r="F1042" s="171">
        <v>56</v>
      </c>
      <c r="G1042" s="38">
        <v>40</v>
      </c>
      <c r="H1042" s="33"/>
      <c r="I1042" s="33"/>
      <c r="J1042" s="34"/>
      <c r="K1042" s="45"/>
      <c r="L1042" s="33"/>
      <c r="M1042" s="33" t="s">
        <v>3411</v>
      </c>
      <c r="N1042" s="89">
        <f t="shared" si="35"/>
        <v>2240</v>
      </c>
      <c r="O1042" s="3" t="s">
        <v>3412</v>
      </c>
      <c r="P1042" s="256" t="s">
        <v>3395</v>
      </c>
      <c r="Q1042" s="3" t="s">
        <v>3239</v>
      </c>
      <c r="T1042" s="278" t="s">
        <v>3413</v>
      </c>
    </row>
    <row r="1043">
      <c r="C1043" s="154" t="s">
        <v>3414</v>
      </c>
      <c r="D1043" s="204" t="s">
        <v>3415</v>
      </c>
      <c r="E1043" s="33"/>
      <c r="F1043" s="171">
        <v>3</v>
      </c>
      <c r="G1043" s="38">
        <v>300</v>
      </c>
      <c r="H1043" s="33"/>
      <c r="I1043" s="33"/>
      <c r="J1043" s="34"/>
      <c r="K1043" s="45"/>
      <c r="L1043" s="33"/>
      <c r="M1043" s="33" t="s">
        <v>3411</v>
      </c>
      <c r="N1043" s="89">
        <f t="shared" si="35"/>
        <v>900</v>
      </c>
      <c r="O1043" s="3" t="s">
        <v>3416</v>
      </c>
      <c r="P1043" s="256" t="s">
        <v>3395</v>
      </c>
      <c r="Q1043" s="3" t="s">
        <v>3239</v>
      </c>
      <c r="T1043" s="278" t="s">
        <v>3417</v>
      </c>
    </row>
    <row r="1044">
      <c r="A1044" s="163" t="s">
        <v>3418</v>
      </c>
      <c r="C1044" s="115" t="s">
        <v>3419</v>
      </c>
      <c r="D1044" s="204" t="s">
        <v>3420</v>
      </c>
      <c r="E1044" s="33"/>
      <c r="F1044" s="171">
        <v>0</v>
      </c>
      <c r="G1044" s="38">
        <v>400</v>
      </c>
      <c r="H1044" s="33"/>
      <c r="I1044" s="33"/>
      <c r="J1044" s="34"/>
      <c r="K1044" s="45"/>
      <c r="L1044" s="33"/>
      <c r="M1044" s="33" t="s">
        <v>3411</v>
      </c>
      <c r="N1044" s="89">
        <f t="shared" si="35"/>
        <v>0</v>
      </c>
      <c r="O1044" s="3" t="s">
        <v>1611</v>
      </c>
      <c r="P1044" s="256" t="s">
        <v>3421</v>
      </c>
      <c r="Q1044" s="3" t="s">
        <v>3239</v>
      </c>
      <c r="T1044" s="278" t="s">
        <v>3422</v>
      </c>
    </row>
    <row r="1045">
      <c r="C1045" s="115" t="s">
        <v>3423</v>
      </c>
      <c r="D1045" s="204" t="s">
        <v>3424</v>
      </c>
      <c r="E1045" s="33"/>
      <c r="F1045" s="171">
        <v>0</v>
      </c>
      <c r="G1045" s="38">
        <v>450</v>
      </c>
      <c r="H1045" s="33"/>
      <c r="I1045" s="33"/>
      <c r="J1045" s="34"/>
      <c r="K1045" s="45"/>
      <c r="L1045" s="33"/>
      <c r="M1045" s="33" t="s">
        <v>3411</v>
      </c>
      <c r="N1045" s="89">
        <f t="shared" si="35"/>
        <v>0</v>
      </c>
      <c r="O1045" s="3" t="s">
        <v>1611</v>
      </c>
      <c r="P1045" s="256" t="s">
        <v>3421</v>
      </c>
      <c r="Q1045" s="3" t="s">
        <v>3239</v>
      </c>
      <c r="T1045" s="278" t="s">
        <v>3425</v>
      </c>
    </row>
    <row r="1046">
      <c r="C1046" s="115" t="s">
        <v>3426</v>
      </c>
      <c r="D1046" s="204">
        <v>14265</v>
      </c>
      <c r="E1046" s="33"/>
      <c r="F1046" s="171">
        <v>3</v>
      </c>
      <c r="G1046" s="38">
        <v>500</v>
      </c>
      <c r="H1046" s="33"/>
      <c r="I1046" s="33"/>
      <c r="J1046" s="34"/>
      <c r="K1046" s="45"/>
      <c r="L1046" s="33"/>
      <c r="M1046" s="33" t="s">
        <v>345</v>
      </c>
      <c r="N1046" s="89">
        <f t="shared" si="35"/>
        <v>1500</v>
      </c>
      <c r="O1046" s="3" t="s">
        <v>586</v>
      </c>
      <c r="P1046" s="256" t="s">
        <v>3421</v>
      </c>
      <c r="Q1046" s="3" t="s">
        <v>3239</v>
      </c>
      <c r="T1046" s="278" t="s">
        <v>3427</v>
      </c>
    </row>
    <row r="1047">
      <c r="C1047" s="130" t="s">
        <v>3428</v>
      </c>
      <c r="D1047" s="204">
        <v>17036</v>
      </c>
      <c r="E1047" s="33"/>
      <c r="F1047" s="171">
        <v>0</v>
      </c>
      <c r="G1047" s="38">
        <v>400</v>
      </c>
      <c r="H1047" s="33"/>
      <c r="I1047" s="33"/>
      <c r="J1047" s="34"/>
      <c r="K1047" s="45"/>
      <c r="L1047" s="33"/>
      <c r="M1047" s="33" t="s">
        <v>345</v>
      </c>
      <c r="N1047" s="89">
        <f t="shared" si="35"/>
        <v>0</v>
      </c>
      <c r="O1047" s="3" t="s">
        <v>586</v>
      </c>
      <c r="P1047" s="256" t="s">
        <v>3421</v>
      </c>
      <c r="Q1047" s="3" t="s">
        <v>3239</v>
      </c>
      <c r="T1047" s="278" t="s">
        <v>3429</v>
      </c>
    </row>
    <row r="1048">
      <c r="C1048" s="130" t="s">
        <v>3430</v>
      </c>
      <c r="D1048" s="204" t="s">
        <v>3431</v>
      </c>
      <c r="E1048" s="33"/>
      <c r="F1048" s="171">
        <v>1</v>
      </c>
      <c r="G1048" s="38">
        <v>500</v>
      </c>
      <c r="H1048" s="33"/>
      <c r="I1048" s="33"/>
      <c r="J1048" s="34"/>
      <c r="K1048" s="45"/>
      <c r="L1048" s="33"/>
      <c r="M1048" s="33" t="s">
        <v>345</v>
      </c>
      <c r="N1048" s="89">
        <f>F1048*G1048</f>
        <v>500</v>
      </c>
      <c r="P1048" s="256" t="s">
        <v>3421</v>
      </c>
      <c r="Q1048" s="3" t="s">
        <v>3239</v>
      </c>
      <c r="T1048" s="278"/>
    </row>
    <row r="1049">
      <c r="C1049" s="115" t="s">
        <v>3432</v>
      </c>
      <c r="D1049" s="204" t="s">
        <v>3433</v>
      </c>
      <c r="E1049" s="33"/>
      <c r="F1049" s="171">
        <v>0</v>
      </c>
      <c r="G1049" s="38">
        <v>450</v>
      </c>
      <c r="H1049" s="33"/>
      <c r="I1049" s="33"/>
      <c r="J1049" s="34"/>
      <c r="K1049" s="45"/>
      <c r="L1049" s="33"/>
      <c r="M1049" s="33" t="s">
        <v>63</v>
      </c>
      <c r="N1049" s="89">
        <f t="shared" si="35"/>
        <v>0</v>
      </c>
      <c r="O1049" s="3" t="s">
        <v>1147</v>
      </c>
      <c r="P1049" s="256" t="s">
        <v>3421</v>
      </c>
      <c r="Q1049" s="3" t="s">
        <v>3239</v>
      </c>
      <c r="T1049" s="278" t="s">
        <v>3434</v>
      </c>
    </row>
    <row r="1050">
      <c r="C1050" s="32" t="s">
        <v>3435</v>
      </c>
      <c r="D1050" s="204" t="s">
        <v>3436</v>
      </c>
      <c r="E1050" s="33"/>
      <c r="F1050" s="171">
        <v>0</v>
      </c>
      <c r="G1050" s="38">
        <v>700</v>
      </c>
      <c r="H1050" s="33"/>
      <c r="I1050" s="33"/>
      <c r="J1050" s="34"/>
      <c r="K1050" s="45"/>
      <c r="L1050" s="33"/>
      <c r="M1050" s="33" t="s">
        <v>63</v>
      </c>
      <c r="N1050" s="89">
        <f t="shared" si="35"/>
        <v>0</v>
      </c>
      <c r="O1050" s="3" t="s">
        <v>1147</v>
      </c>
      <c r="P1050" s="256" t="s">
        <v>3421</v>
      </c>
      <c r="Q1050" s="3" t="s">
        <v>3239</v>
      </c>
      <c r="T1050" s="278" t="s">
        <v>3437</v>
      </c>
    </row>
    <row r="1051">
      <c r="C1051" s="115" t="s">
        <v>3438</v>
      </c>
      <c r="D1051" s="204" t="s">
        <v>3439</v>
      </c>
      <c r="E1051" s="33"/>
      <c r="F1051" s="171">
        <v>0</v>
      </c>
      <c r="G1051" s="38">
        <v>200</v>
      </c>
      <c r="H1051" s="33"/>
      <c r="I1051" s="33"/>
      <c r="J1051" s="34"/>
      <c r="K1051" s="45"/>
      <c r="L1051" s="33"/>
      <c r="M1051" s="33" t="s">
        <v>63</v>
      </c>
      <c r="N1051" s="89">
        <f t="shared" si="35"/>
        <v>0</v>
      </c>
      <c r="O1051" s="3" t="s">
        <v>1147</v>
      </c>
      <c r="P1051" s="256" t="s">
        <v>3421</v>
      </c>
      <c r="Q1051" s="3" t="s">
        <v>3239</v>
      </c>
      <c r="T1051" s="278" t="s">
        <v>3440</v>
      </c>
    </row>
    <row r="1052">
      <c r="C1052" s="115" t="s">
        <v>3441</v>
      </c>
      <c r="D1052" s="204" t="s">
        <v>3442</v>
      </c>
      <c r="E1052" s="33"/>
      <c r="F1052" s="171">
        <v>0</v>
      </c>
      <c r="G1052" s="38">
        <v>250</v>
      </c>
      <c r="H1052" s="33"/>
      <c r="I1052" s="33"/>
      <c r="J1052" s="34"/>
      <c r="K1052" s="45"/>
      <c r="L1052" s="33"/>
      <c r="M1052" s="33" t="s">
        <v>63</v>
      </c>
      <c r="N1052" s="89">
        <f t="shared" si="35"/>
        <v>0</v>
      </c>
      <c r="O1052" s="3" t="s">
        <v>1147</v>
      </c>
      <c r="P1052" s="256" t="s">
        <v>3421</v>
      </c>
      <c r="Q1052" s="3" t="s">
        <v>3239</v>
      </c>
      <c r="T1052" s="278" t="s">
        <v>3443</v>
      </c>
    </row>
    <row r="1053">
      <c r="A1053" s="163" t="s">
        <v>3444</v>
      </c>
      <c r="C1053" s="191" t="s">
        <v>3445</v>
      </c>
      <c r="D1053" s="204" t="s">
        <v>3446</v>
      </c>
      <c r="E1053" s="33"/>
      <c r="F1053" s="170">
        <v>2</v>
      </c>
      <c r="G1053" s="38">
        <v>400</v>
      </c>
      <c r="H1053" s="33"/>
      <c r="I1053" s="33"/>
      <c r="J1053" s="34"/>
      <c r="K1053" s="45"/>
      <c r="L1053" s="33"/>
      <c r="M1053" s="33" t="s">
        <v>63</v>
      </c>
      <c r="N1053" s="89">
        <f t="shared" si="35"/>
        <v>800</v>
      </c>
      <c r="O1053" s="3" t="s">
        <v>1147</v>
      </c>
      <c r="P1053" s="260" t="s">
        <v>3447</v>
      </c>
      <c r="Q1053" s="3" t="s">
        <v>3239</v>
      </c>
      <c r="T1053" s="278" t="s">
        <v>3448</v>
      </c>
    </row>
    <row r="1054">
      <c r="C1054" s="191" t="s">
        <v>3449</v>
      </c>
      <c r="D1054" s="204" t="s">
        <v>3450</v>
      </c>
      <c r="E1054" s="33"/>
      <c r="F1054" s="170">
        <v>12</v>
      </c>
      <c r="G1054" s="38">
        <v>250</v>
      </c>
      <c r="H1054" s="33"/>
      <c r="I1054" s="33"/>
      <c r="J1054" s="34"/>
      <c r="K1054" s="45"/>
      <c r="L1054" s="33"/>
      <c r="M1054" s="33" t="s">
        <v>63</v>
      </c>
      <c r="N1054" s="89">
        <f t="shared" si="35"/>
        <v>3000</v>
      </c>
      <c r="O1054" s="3" t="s">
        <v>1147</v>
      </c>
      <c r="P1054" s="260" t="s">
        <v>3447</v>
      </c>
      <c r="Q1054" s="3" t="s">
        <v>3239</v>
      </c>
      <c r="T1054" s="278" t="s">
        <v>3451</v>
      </c>
    </row>
    <row r="1055">
      <c r="C1055" s="191" t="s">
        <v>3452</v>
      </c>
      <c r="D1055" s="204" t="s">
        <v>3453</v>
      </c>
      <c r="E1055" s="33"/>
      <c r="F1055" s="170">
        <v>0</v>
      </c>
      <c r="G1055" s="38">
        <v>1500</v>
      </c>
      <c r="H1055" s="33"/>
      <c r="I1055" s="33"/>
      <c r="J1055" s="34"/>
      <c r="K1055" s="45"/>
      <c r="L1055" s="33"/>
      <c r="M1055" s="33" t="s">
        <v>63</v>
      </c>
      <c r="N1055" s="89">
        <f>F1055*G1055</f>
        <v>0</v>
      </c>
      <c r="O1055" s="3" t="s">
        <v>3454</v>
      </c>
      <c r="P1055" s="256" t="s">
        <v>3455</v>
      </c>
      <c r="Q1055" s="3" t="s">
        <v>3239</v>
      </c>
      <c r="T1055" s="278" t="s">
        <v>3456</v>
      </c>
    </row>
    <row r="1056">
      <c r="A1056" s="163" t="s">
        <v>3455</v>
      </c>
      <c r="C1056" s="175" t="s">
        <v>3457</v>
      </c>
      <c r="D1056" s="204" t="s">
        <v>3458</v>
      </c>
      <c r="E1056" s="33"/>
      <c r="F1056" s="170">
        <v>5</v>
      </c>
      <c r="G1056" s="35">
        <v>1100</v>
      </c>
      <c r="H1056" s="33"/>
      <c r="I1056" s="33"/>
      <c r="J1056" s="34"/>
      <c r="K1056" s="45"/>
      <c r="L1056" s="33"/>
      <c r="M1056" s="33" t="s">
        <v>63</v>
      </c>
      <c r="N1056" s="89">
        <f>F1056*G1056</f>
        <v>5500</v>
      </c>
      <c r="O1056" s="3" t="s">
        <v>3459</v>
      </c>
      <c r="P1056" s="256" t="s">
        <v>3455</v>
      </c>
      <c r="Q1056" s="3" t="s">
        <v>3239</v>
      </c>
      <c r="T1056" s="278" t="s">
        <v>3460</v>
      </c>
    </row>
    <row r="1057">
      <c r="A1057" s="268"/>
      <c r="C1057" s="175" t="s">
        <v>3461</v>
      </c>
      <c r="D1057" s="204" t="s">
        <v>3462</v>
      </c>
      <c r="E1057" s="33"/>
      <c r="F1057" s="170">
        <v>5</v>
      </c>
      <c r="G1057" s="35">
        <v>1500</v>
      </c>
      <c r="H1057" s="33"/>
      <c r="I1057" s="33"/>
      <c r="J1057" s="34"/>
      <c r="K1057" s="45"/>
      <c r="L1057" s="33"/>
      <c r="M1057" s="33" t="s">
        <v>63</v>
      </c>
      <c r="N1057" s="89">
        <f>F1057*G1057</f>
        <v>7500</v>
      </c>
      <c r="O1057" s="3" t="s">
        <v>3459</v>
      </c>
      <c r="P1057" s="256" t="s">
        <v>3455</v>
      </c>
      <c r="Q1057" s="3" t="s">
        <v>3239</v>
      </c>
      <c r="T1057" s="278" t="s">
        <v>3463</v>
      </c>
    </row>
    <row r="1058">
      <c r="C1058" s="175" t="s">
        <v>3464</v>
      </c>
      <c r="D1058" s="204" t="s">
        <v>3465</v>
      </c>
      <c r="E1058" s="33"/>
      <c r="F1058" s="170">
        <v>0</v>
      </c>
      <c r="G1058" s="35">
        <v>1600</v>
      </c>
      <c r="H1058" s="33"/>
      <c r="I1058" s="33"/>
      <c r="J1058" s="34"/>
      <c r="K1058" s="45"/>
      <c r="L1058" s="33"/>
      <c r="M1058" s="33" t="s">
        <v>63</v>
      </c>
      <c r="N1058" s="89">
        <f t="shared" si="35"/>
        <v>0</v>
      </c>
      <c r="O1058" s="3" t="s">
        <v>3459</v>
      </c>
      <c r="P1058" s="256" t="s">
        <v>3455</v>
      </c>
      <c r="Q1058" s="3" t="s">
        <v>3239</v>
      </c>
      <c r="T1058" s="278" t="s">
        <v>3466</v>
      </c>
    </row>
    <row r="1059">
      <c r="C1059" s="175" t="s">
        <v>3467</v>
      </c>
      <c r="D1059" s="204" t="s">
        <v>3468</v>
      </c>
      <c r="E1059" s="33"/>
      <c r="F1059" s="170">
        <v>0</v>
      </c>
      <c r="G1059" s="35">
        <v>1500</v>
      </c>
      <c r="H1059" s="33"/>
      <c r="I1059" s="33"/>
      <c r="J1059" s="34"/>
      <c r="K1059" s="45"/>
      <c r="L1059" s="33"/>
      <c r="M1059" s="33" t="s">
        <v>63</v>
      </c>
      <c r="N1059" s="89">
        <f>F1059*G1059</f>
        <v>0</v>
      </c>
      <c r="O1059" s="3" t="s">
        <v>3459</v>
      </c>
      <c r="P1059" s="256" t="s">
        <v>3455</v>
      </c>
      <c r="Q1059" s="3" t="s">
        <v>3239</v>
      </c>
      <c r="T1059" s="278" t="s">
        <v>3469</v>
      </c>
    </row>
    <row r="1060">
      <c r="C1060" s="175" t="s">
        <v>3470</v>
      </c>
      <c r="D1060" s="204" t="s">
        <v>3471</v>
      </c>
      <c r="E1060" s="33"/>
      <c r="F1060" s="170">
        <v>0</v>
      </c>
      <c r="G1060" s="35">
        <v>1200</v>
      </c>
      <c r="H1060" s="33"/>
      <c r="I1060" s="33"/>
      <c r="J1060" s="34"/>
      <c r="K1060" s="45"/>
      <c r="L1060" s="33"/>
      <c r="M1060" s="33" t="s">
        <v>63</v>
      </c>
      <c r="N1060" s="89">
        <f t="shared" si="35"/>
        <v>0</v>
      </c>
      <c r="O1060" s="3" t="s">
        <v>3459</v>
      </c>
      <c r="P1060" s="256" t="s">
        <v>3455</v>
      </c>
      <c r="Q1060" s="3" t="s">
        <v>3239</v>
      </c>
      <c r="T1060" s="278" t="s">
        <v>3472</v>
      </c>
    </row>
    <row r="1061">
      <c r="C1061" s="175" t="s">
        <v>3473</v>
      </c>
      <c r="D1061" s="204" t="s">
        <v>3474</v>
      </c>
      <c r="E1061" s="33"/>
      <c r="F1061" s="170">
        <v>0</v>
      </c>
      <c r="G1061" s="35">
        <v>1300</v>
      </c>
      <c r="H1061" s="33"/>
      <c r="I1061" s="33"/>
      <c r="J1061" s="34"/>
      <c r="K1061" s="45"/>
      <c r="L1061" s="33"/>
      <c r="M1061" s="33" t="s">
        <v>63</v>
      </c>
      <c r="N1061" s="89">
        <f t="shared" si="35"/>
        <v>0</v>
      </c>
      <c r="O1061" s="3" t="s">
        <v>3459</v>
      </c>
      <c r="P1061" s="256" t="s">
        <v>3455</v>
      </c>
      <c r="Q1061" s="3" t="s">
        <v>3239</v>
      </c>
      <c r="T1061" s="278" t="s">
        <v>3475</v>
      </c>
    </row>
    <row r="1062">
      <c r="C1062" s="175" t="s">
        <v>3476</v>
      </c>
      <c r="D1062" s="204" t="s">
        <v>3477</v>
      </c>
      <c r="E1062" s="33"/>
      <c r="F1062" s="170">
        <v>0</v>
      </c>
      <c r="G1062" s="35">
        <v>1500</v>
      </c>
      <c r="H1062" s="33"/>
      <c r="I1062" s="33"/>
      <c r="J1062" s="34"/>
      <c r="K1062" s="45"/>
      <c r="L1062" s="33"/>
      <c r="M1062" s="33" t="s">
        <v>63</v>
      </c>
      <c r="N1062" s="89">
        <f t="shared" si="35"/>
        <v>0</v>
      </c>
      <c r="O1062" s="3" t="s">
        <v>3459</v>
      </c>
      <c r="P1062" s="256" t="s">
        <v>3455</v>
      </c>
      <c r="Q1062" s="3" t="s">
        <v>3239</v>
      </c>
      <c r="T1062" s="278" t="s">
        <v>3478</v>
      </c>
    </row>
    <row r="1063">
      <c r="C1063" s="175" t="s">
        <v>3479</v>
      </c>
      <c r="D1063" s="204" t="s">
        <v>3480</v>
      </c>
      <c r="E1063" s="33"/>
      <c r="F1063" s="170">
        <v>0</v>
      </c>
      <c r="G1063" s="38">
        <v>1650</v>
      </c>
      <c r="H1063" s="33"/>
      <c r="I1063" s="33"/>
      <c r="J1063" s="34"/>
      <c r="K1063" s="45"/>
      <c r="L1063" s="33"/>
      <c r="M1063" s="33" t="s">
        <v>63</v>
      </c>
      <c r="N1063" s="89">
        <f>F1063*G1063</f>
        <v>0</v>
      </c>
      <c r="O1063" s="3" t="s">
        <v>3459</v>
      </c>
      <c r="P1063" s="256" t="s">
        <v>3455</v>
      </c>
      <c r="Q1063" s="3" t="s">
        <v>3239</v>
      </c>
      <c r="T1063" s="278" t="s">
        <v>3481</v>
      </c>
    </row>
    <row r="1064">
      <c r="C1064" s="175" t="s">
        <v>3482</v>
      </c>
      <c r="D1064" s="204" t="s">
        <v>3483</v>
      </c>
      <c r="E1064" s="33"/>
      <c r="F1064" s="170">
        <v>0</v>
      </c>
      <c r="G1064" s="35">
        <v>1300</v>
      </c>
      <c r="H1064" s="33"/>
      <c r="I1064" s="33"/>
      <c r="J1064" s="34"/>
      <c r="K1064" s="45"/>
      <c r="L1064" s="33"/>
      <c r="M1064" s="33" t="s">
        <v>63</v>
      </c>
      <c r="N1064" s="89">
        <f t="shared" si="35"/>
        <v>0</v>
      </c>
      <c r="O1064" s="3" t="s">
        <v>3459</v>
      </c>
      <c r="P1064" s="256" t="s">
        <v>3455</v>
      </c>
      <c r="Q1064" s="3" t="s">
        <v>3239</v>
      </c>
      <c r="T1064" s="278" t="s">
        <v>3484</v>
      </c>
    </row>
    <row r="1065">
      <c r="C1065" s="175" t="s">
        <v>3485</v>
      </c>
      <c r="D1065" s="204" t="s">
        <v>3486</v>
      </c>
      <c r="E1065" s="33"/>
      <c r="F1065" s="170">
        <v>0</v>
      </c>
      <c r="G1065" s="35">
        <v>1300</v>
      </c>
      <c r="H1065" s="33"/>
      <c r="I1065" s="33"/>
      <c r="J1065" s="34"/>
      <c r="K1065" s="45"/>
      <c r="L1065" s="33"/>
      <c r="M1065" s="33" t="s">
        <v>63</v>
      </c>
      <c r="N1065" s="89">
        <f t="shared" si="35"/>
        <v>0</v>
      </c>
      <c r="O1065" s="3" t="s">
        <v>3459</v>
      </c>
      <c r="P1065" s="256" t="s">
        <v>3455</v>
      </c>
      <c r="Q1065" s="3" t="s">
        <v>3239</v>
      </c>
      <c r="T1065" s="278" t="s">
        <v>3487</v>
      </c>
    </row>
    <row r="1066">
      <c r="C1066" s="175" t="s">
        <v>3488</v>
      </c>
      <c r="D1066" s="204" t="s">
        <v>3489</v>
      </c>
      <c r="E1066" s="33"/>
      <c r="F1066" s="170">
        <v>0</v>
      </c>
      <c r="G1066" s="35">
        <v>2500</v>
      </c>
      <c r="H1066" s="33"/>
      <c r="I1066" s="33"/>
      <c r="J1066" s="34"/>
      <c r="K1066" s="45"/>
      <c r="L1066" s="33"/>
      <c r="M1066" s="33" t="s">
        <v>63</v>
      </c>
      <c r="N1066" s="89">
        <f t="shared" si="35"/>
        <v>0</v>
      </c>
      <c r="O1066" s="3" t="s">
        <v>3459</v>
      </c>
      <c r="P1066" s="256" t="s">
        <v>3455</v>
      </c>
      <c r="Q1066" s="3" t="s">
        <v>3239</v>
      </c>
      <c r="T1066" s="278" t="s">
        <v>3490</v>
      </c>
    </row>
    <row r="1067">
      <c r="C1067" s="122" t="s">
        <v>3491</v>
      </c>
      <c r="D1067" s="204" t="s">
        <v>3492</v>
      </c>
      <c r="E1067" s="33"/>
      <c r="F1067" s="170">
        <v>0</v>
      </c>
      <c r="G1067" s="35">
        <v>2950</v>
      </c>
      <c r="H1067" s="33"/>
      <c r="I1067" s="33"/>
      <c r="J1067" s="34"/>
      <c r="K1067" s="45"/>
      <c r="L1067" s="33"/>
      <c r="M1067" s="33" t="s">
        <v>63</v>
      </c>
      <c r="N1067" s="89">
        <f t="shared" si="35"/>
        <v>0</v>
      </c>
      <c r="O1067" s="3" t="s">
        <v>3493</v>
      </c>
      <c r="P1067" s="256" t="s">
        <v>3455</v>
      </c>
      <c r="Q1067" s="3" t="s">
        <v>3239</v>
      </c>
      <c r="T1067" s="278" t="s">
        <v>3494</v>
      </c>
    </row>
    <row r="1068">
      <c r="C1068" s="122" t="s">
        <v>3495</v>
      </c>
      <c r="D1068" s="204" t="s">
        <v>3496</v>
      </c>
      <c r="E1068" s="33"/>
      <c r="F1068" s="170">
        <v>2</v>
      </c>
      <c r="G1068" s="35">
        <v>1700</v>
      </c>
      <c r="H1068" s="33"/>
      <c r="I1068" s="33"/>
      <c r="J1068" s="34"/>
      <c r="K1068" s="45"/>
      <c r="L1068" s="33"/>
      <c r="M1068" s="33" t="s">
        <v>63</v>
      </c>
      <c r="N1068" s="89">
        <f t="shared" si="35"/>
        <v>3400</v>
      </c>
      <c r="O1068" s="3" t="s">
        <v>3493</v>
      </c>
      <c r="P1068" s="256" t="s">
        <v>3455</v>
      </c>
      <c r="Q1068" s="3" t="s">
        <v>3239</v>
      </c>
      <c r="T1068" s="278" t="s">
        <v>3497</v>
      </c>
    </row>
    <row r="1069">
      <c r="C1069" s="122" t="s">
        <v>3498</v>
      </c>
      <c r="D1069" s="204" t="s">
        <v>3499</v>
      </c>
      <c r="E1069" s="33"/>
      <c r="F1069" s="197">
        <v>0</v>
      </c>
      <c r="G1069" s="35">
        <v>1700</v>
      </c>
      <c r="H1069" s="33"/>
      <c r="I1069" s="33"/>
      <c r="J1069" s="34"/>
      <c r="K1069" s="45"/>
      <c r="L1069" s="33"/>
      <c r="M1069" s="33" t="s">
        <v>63</v>
      </c>
      <c r="N1069" s="89">
        <f t="shared" si="35"/>
        <v>0</v>
      </c>
      <c r="O1069" s="3" t="s">
        <v>3493</v>
      </c>
      <c r="P1069" s="256" t="s">
        <v>3455</v>
      </c>
      <c r="Q1069" s="3" t="s">
        <v>3239</v>
      </c>
      <c r="T1069" s="278" t="s">
        <v>3500</v>
      </c>
    </row>
    <row r="1070">
      <c r="C1070" s="122" t="s">
        <v>3501</v>
      </c>
      <c r="D1070" s="204" t="s">
        <v>3502</v>
      </c>
      <c r="E1070" s="33"/>
      <c r="F1070" s="170">
        <v>0</v>
      </c>
      <c r="G1070" s="35">
        <v>2200</v>
      </c>
      <c r="H1070" s="33"/>
      <c r="I1070" s="33"/>
      <c r="J1070" s="34"/>
      <c r="K1070" s="45"/>
      <c r="L1070" s="33"/>
      <c r="M1070" s="33" t="s">
        <v>63</v>
      </c>
      <c r="N1070" s="89">
        <f t="shared" si="35"/>
        <v>0</v>
      </c>
      <c r="O1070" s="3" t="s">
        <v>3493</v>
      </c>
      <c r="P1070" s="256" t="s">
        <v>3455</v>
      </c>
      <c r="Q1070" s="3" t="s">
        <v>3239</v>
      </c>
      <c r="T1070" s="278" t="s">
        <v>3503</v>
      </c>
    </row>
    <row r="1071">
      <c r="C1071" s="176" t="s">
        <v>3504</v>
      </c>
      <c r="D1071" s="204" t="s">
        <v>3505</v>
      </c>
      <c r="E1071" s="33"/>
      <c r="F1071" s="170">
        <v>0</v>
      </c>
      <c r="G1071" s="35">
        <v>1800</v>
      </c>
      <c r="H1071" s="33"/>
      <c r="I1071" s="33"/>
      <c r="J1071" s="34"/>
      <c r="K1071" s="45"/>
      <c r="L1071" s="33"/>
      <c r="M1071" s="33" t="s">
        <v>63</v>
      </c>
      <c r="N1071" s="89">
        <f t="shared" si="35"/>
        <v>0</v>
      </c>
      <c r="O1071" s="3" t="s">
        <v>3493</v>
      </c>
      <c r="P1071" s="256" t="s">
        <v>3455</v>
      </c>
      <c r="Q1071" s="3" t="s">
        <v>3239</v>
      </c>
      <c r="T1071" s="278" t="s">
        <v>3506</v>
      </c>
    </row>
    <row r="1072">
      <c r="C1072" s="123" t="s">
        <v>3507</v>
      </c>
      <c r="D1072" s="204" t="s">
        <v>3508</v>
      </c>
      <c r="E1072" s="33"/>
      <c r="F1072" s="170">
        <v>0</v>
      </c>
      <c r="G1072" s="35">
        <v>2100</v>
      </c>
      <c r="H1072" s="33"/>
      <c r="I1072" s="33"/>
      <c r="J1072" s="34"/>
      <c r="K1072" s="45"/>
      <c r="L1072" s="33"/>
      <c r="M1072" s="33" t="s">
        <v>63</v>
      </c>
      <c r="N1072" s="89">
        <f t="shared" si="35"/>
        <v>0</v>
      </c>
      <c r="O1072" s="3" t="s">
        <v>3493</v>
      </c>
      <c r="P1072" s="256" t="s">
        <v>3455</v>
      </c>
      <c r="Q1072" s="3" t="s">
        <v>3239</v>
      </c>
      <c r="T1072" s="278" t="s">
        <v>3509</v>
      </c>
    </row>
    <row r="1073">
      <c r="C1073" s="123" t="s">
        <v>3510</v>
      </c>
      <c r="D1073" s="204" t="s">
        <v>3511</v>
      </c>
      <c r="E1073" s="33"/>
      <c r="F1073" s="170">
        <v>0</v>
      </c>
      <c r="G1073" s="35">
        <v>1850</v>
      </c>
      <c r="H1073" s="33"/>
      <c r="I1073" s="33"/>
      <c r="J1073" s="34"/>
      <c r="K1073" s="45"/>
      <c r="L1073" s="33"/>
      <c r="M1073" s="33" t="s">
        <v>63</v>
      </c>
      <c r="N1073" s="89">
        <f t="shared" si="35"/>
        <v>0</v>
      </c>
      <c r="O1073" s="3" t="s">
        <v>3493</v>
      </c>
      <c r="P1073" s="256" t="s">
        <v>3455</v>
      </c>
      <c r="Q1073" s="3" t="s">
        <v>3239</v>
      </c>
      <c r="T1073" s="278" t="s">
        <v>3512</v>
      </c>
    </row>
    <row r="1074">
      <c r="C1074" s="123" t="s">
        <v>3513</v>
      </c>
      <c r="D1074" s="204" t="s">
        <v>3514</v>
      </c>
      <c r="E1074" s="33"/>
      <c r="F1074" s="170">
        <v>0</v>
      </c>
      <c r="G1074" s="35">
        <v>2500</v>
      </c>
      <c r="H1074" s="33"/>
      <c r="I1074" s="33"/>
      <c r="J1074" s="34"/>
      <c r="K1074" s="45"/>
      <c r="L1074" s="33"/>
      <c r="M1074" s="33" t="s">
        <v>63</v>
      </c>
      <c r="N1074" s="89">
        <f t="shared" si="35"/>
        <v>0</v>
      </c>
      <c r="O1074" s="3" t="s">
        <v>3493</v>
      </c>
      <c r="P1074" s="256" t="s">
        <v>3455</v>
      </c>
      <c r="Q1074" s="3" t="s">
        <v>3239</v>
      </c>
      <c r="T1074" s="278" t="s">
        <v>3515</v>
      </c>
    </row>
    <row r="1075">
      <c r="C1075" s="123" t="s">
        <v>3516</v>
      </c>
      <c r="D1075" s="204" t="s">
        <v>3517</v>
      </c>
      <c r="E1075" s="33"/>
      <c r="F1075" s="170">
        <v>0</v>
      </c>
      <c r="G1075" s="35">
        <v>2250</v>
      </c>
      <c r="H1075" s="33"/>
      <c r="I1075" s="33"/>
      <c r="J1075" s="34"/>
      <c r="K1075" s="45"/>
      <c r="L1075" s="33"/>
      <c r="M1075" s="33" t="s">
        <v>63</v>
      </c>
      <c r="N1075" s="89">
        <f ref="N1075:N1085" t="shared" si="36">F1075*G1075</f>
        <v>0</v>
      </c>
      <c r="O1075" s="3" t="s">
        <v>3493</v>
      </c>
      <c r="P1075" s="256" t="s">
        <v>3455</v>
      </c>
      <c r="Q1075" s="3" t="s">
        <v>3239</v>
      </c>
      <c r="T1075" s="278" t="s">
        <v>3518</v>
      </c>
    </row>
    <row r="1076">
      <c r="C1076" s="176" t="s">
        <v>3519</v>
      </c>
      <c r="D1076" s="204" t="s">
        <v>3520</v>
      </c>
      <c r="E1076" s="33"/>
      <c r="F1076" s="170">
        <v>0</v>
      </c>
      <c r="G1076" s="35">
        <v>2100</v>
      </c>
      <c r="H1076" s="33"/>
      <c r="I1076" s="33"/>
      <c r="J1076" s="34"/>
      <c r="K1076" s="45"/>
      <c r="L1076" s="33"/>
      <c r="M1076" s="33" t="s">
        <v>63</v>
      </c>
      <c r="N1076" s="89">
        <f t="shared" si="36"/>
        <v>0</v>
      </c>
      <c r="O1076" s="3" t="s">
        <v>3493</v>
      </c>
      <c r="P1076" s="256" t="s">
        <v>3455</v>
      </c>
      <c r="Q1076" s="3" t="s">
        <v>3239</v>
      </c>
      <c r="T1076" s="278" t="s">
        <v>3521</v>
      </c>
    </row>
    <row r="1077">
      <c r="C1077" s="176" t="s">
        <v>3522</v>
      </c>
      <c r="D1077" s="204" t="s">
        <v>3523</v>
      </c>
      <c r="E1077" s="33"/>
      <c r="F1077" s="170">
        <v>0</v>
      </c>
      <c r="G1077" s="35">
        <v>3800</v>
      </c>
      <c r="H1077" s="33"/>
      <c r="I1077" s="33"/>
      <c r="J1077" s="34"/>
      <c r="K1077" s="45"/>
      <c r="L1077" s="33"/>
      <c r="M1077" s="33" t="s">
        <v>63</v>
      </c>
      <c r="N1077" s="89">
        <f t="shared" si="36"/>
        <v>0</v>
      </c>
      <c r="O1077" s="3" t="s">
        <v>3493</v>
      </c>
      <c r="P1077" s="256" t="s">
        <v>3455</v>
      </c>
      <c r="Q1077" s="3" t="s">
        <v>3239</v>
      </c>
      <c r="T1077" s="278" t="s">
        <v>3524</v>
      </c>
    </row>
    <row r="1078">
      <c r="C1078" s="176" t="s">
        <v>3525</v>
      </c>
      <c r="D1078" s="204" t="s">
        <v>3526</v>
      </c>
      <c r="E1078" s="33"/>
      <c r="F1078" s="170">
        <v>0</v>
      </c>
      <c r="G1078" s="35">
        <v>1000</v>
      </c>
      <c r="H1078" s="33"/>
      <c r="I1078" s="33"/>
      <c r="J1078" s="34"/>
      <c r="K1078" s="45"/>
      <c r="L1078" s="33"/>
      <c r="M1078" s="33" t="s">
        <v>63</v>
      </c>
      <c r="N1078" s="89">
        <f t="shared" si="36"/>
        <v>0</v>
      </c>
      <c r="O1078" s="3" t="s">
        <v>3527</v>
      </c>
      <c r="P1078" s="256" t="s">
        <v>3455</v>
      </c>
      <c r="Q1078" s="3" t="s">
        <v>3239</v>
      </c>
      <c r="T1078" s="278" t="s">
        <v>3528</v>
      </c>
    </row>
    <row r="1079">
      <c r="C1079" s="176" t="s">
        <v>3529</v>
      </c>
      <c r="D1079" s="204" t="s">
        <v>3530</v>
      </c>
      <c r="E1079" s="33"/>
      <c r="F1079" s="170">
        <v>0</v>
      </c>
      <c r="G1079" s="35">
        <v>1000</v>
      </c>
      <c r="H1079" s="33"/>
      <c r="I1079" s="33"/>
      <c r="J1079" s="34"/>
      <c r="K1079" s="45"/>
      <c r="L1079" s="33"/>
      <c r="M1079" s="33" t="s">
        <v>63</v>
      </c>
      <c r="N1079" s="89">
        <f t="shared" si="36"/>
        <v>0</v>
      </c>
      <c r="O1079" s="3" t="s">
        <v>3527</v>
      </c>
      <c r="P1079" s="256" t="s">
        <v>3455</v>
      </c>
      <c r="Q1079" s="3" t="s">
        <v>3239</v>
      </c>
      <c r="T1079" s="278" t="s">
        <v>3531</v>
      </c>
    </row>
    <row r="1080">
      <c r="C1080" s="176" t="s">
        <v>3532</v>
      </c>
      <c r="D1080" s="204" t="s">
        <v>3533</v>
      </c>
      <c r="E1080" s="33"/>
      <c r="F1080" s="170">
        <v>0</v>
      </c>
      <c r="G1080" s="35">
        <v>1200</v>
      </c>
      <c r="H1080" s="33"/>
      <c r="I1080" s="33"/>
      <c r="J1080" s="34"/>
      <c r="K1080" s="45"/>
      <c r="L1080" s="33"/>
      <c r="M1080" s="33" t="s">
        <v>63</v>
      </c>
      <c r="N1080" s="89">
        <f t="shared" si="36"/>
        <v>0</v>
      </c>
      <c r="O1080" s="3" t="s">
        <v>3527</v>
      </c>
      <c r="P1080" s="256" t="s">
        <v>3455</v>
      </c>
      <c r="Q1080" s="3" t="s">
        <v>3239</v>
      </c>
      <c r="T1080" s="278" t="s">
        <v>3534</v>
      </c>
    </row>
    <row r="1081">
      <c r="C1081" s="176" t="s">
        <v>3535</v>
      </c>
      <c r="D1081" s="204" t="s">
        <v>3536</v>
      </c>
      <c r="E1081" s="33"/>
      <c r="F1081" s="170">
        <v>0</v>
      </c>
      <c r="G1081" s="35">
        <v>1400</v>
      </c>
      <c r="H1081" s="33"/>
      <c r="I1081" s="33"/>
      <c r="J1081" s="34"/>
      <c r="K1081" s="45"/>
      <c r="L1081" s="33"/>
      <c r="M1081" s="33" t="s">
        <v>63</v>
      </c>
      <c r="N1081" s="89">
        <f t="shared" si="36"/>
        <v>0</v>
      </c>
      <c r="O1081" s="3" t="s">
        <v>3527</v>
      </c>
      <c r="P1081" s="256" t="s">
        <v>3455</v>
      </c>
      <c r="Q1081" s="3" t="s">
        <v>3239</v>
      </c>
      <c r="T1081" s="278" t="s">
        <v>3537</v>
      </c>
    </row>
    <row r="1082">
      <c r="C1082" s="176" t="s">
        <v>3538</v>
      </c>
      <c r="D1082" s="204" t="s">
        <v>3539</v>
      </c>
      <c r="E1082" s="33"/>
      <c r="F1082" s="170">
        <v>0</v>
      </c>
      <c r="G1082" s="35">
        <v>1500</v>
      </c>
      <c r="H1082" s="33"/>
      <c r="I1082" s="33"/>
      <c r="J1082" s="34"/>
      <c r="K1082" s="45"/>
      <c r="L1082" s="33"/>
      <c r="M1082" s="33" t="s">
        <v>63</v>
      </c>
      <c r="N1082" s="89">
        <f t="shared" si="36"/>
        <v>0</v>
      </c>
      <c r="O1082" s="3" t="s">
        <v>3527</v>
      </c>
      <c r="P1082" s="256" t="s">
        <v>3455</v>
      </c>
      <c r="Q1082" s="3" t="s">
        <v>3239</v>
      </c>
      <c r="T1082" s="278" t="s">
        <v>3540</v>
      </c>
    </row>
    <row r="1083">
      <c r="C1083" s="176" t="s">
        <v>3541</v>
      </c>
      <c r="D1083" s="204" t="s">
        <v>3542</v>
      </c>
      <c r="E1083" s="33"/>
      <c r="F1083" s="170">
        <v>0</v>
      </c>
      <c r="G1083" s="35">
        <v>1700</v>
      </c>
      <c r="H1083" s="33"/>
      <c r="I1083" s="33"/>
      <c r="J1083" s="34"/>
      <c r="K1083" s="45"/>
      <c r="L1083" s="33"/>
      <c r="M1083" s="33" t="s">
        <v>63</v>
      </c>
      <c r="N1083" s="89">
        <f t="shared" si="36"/>
        <v>0</v>
      </c>
      <c r="O1083" s="3" t="s">
        <v>3527</v>
      </c>
      <c r="P1083" s="256" t="s">
        <v>3455</v>
      </c>
      <c r="Q1083" s="3" t="s">
        <v>3239</v>
      </c>
      <c r="T1083" s="278" t="s">
        <v>3543</v>
      </c>
    </row>
    <row r="1084">
      <c r="C1084" s="176" t="s">
        <v>3544</v>
      </c>
      <c r="D1084" s="204" t="s">
        <v>3545</v>
      </c>
      <c r="E1084" s="33"/>
      <c r="F1084" s="170">
        <v>3</v>
      </c>
      <c r="G1084" s="35">
        <v>800</v>
      </c>
      <c r="H1084" s="33"/>
      <c r="I1084" s="33"/>
      <c r="J1084" s="34"/>
      <c r="K1084" s="45"/>
      <c r="L1084" s="33"/>
      <c r="M1084" s="33" t="s">
        <v>63</v>
      </c>
      <c r="N1084" s="89">
        <f t="shared" si="36"/>
        <v>2400</v>
      </c>
      <c r="O1084" s="3" t="s">
        <v>3546</v>
      </c>
      <c r="P1084" s="256" t="s">
        <v>3455</v>
      </c>
      <c r="Q1084" s="3" t="s">
        <v>3239</v>
      </c>
      <c r="T1084" s="278" t="s">
        <v>3547</v>
      </c>
    </row>
    <row r="1085">
      <c r="C1085" s="176" t="s">
        <v>3548</v>
      </c>
      <c r="D1085" s="204" t="s">
        <v>3549</v>
      </c>
      <c r="E1085" s="33"/>
      <c r="F1085" s="170">
        <v>14</v>
      </c>
      <c r="G1085" s="35">
        <v>750</v>
      </c>
      <c r="H1085" s="33"/>
      <c r="I1085" s="33"/>
      <c r="J1085" s="34"/>
      <c r="K1085" s="45"/>
      <c r="L1085" s="33"/>
      <c r="M1085" s="33" t="s">
        <v>63</v>
      </c>
      <c r="N1085" s="89">
        <f t="shared" si="36"/>
        <v>10500</v>
      </c>
      <c r="O1085" s="3" t="s">
        <v>3546</v>
      </c>
      <c r="P1085" s="256" t="s">
        <v>3455</v>
      </c>
      <c r="Q1085" s="3" t="s">
        <v>3239</v>
      </c>
      <c r="T1085" s="278" t="s">
        <v>3550</v>
      </c>
    </row>
    <row r="1086">
      <c r="C1086" s="176" t="s">
        <v>3551</v>
      </c>
      <c r="D1086" s="204" t="s">
        <v>3552</v>
      </c>
      <c r="E1086" s="33"/>
      <c r="F1086" s="170">
        <v>5</v>
      </c>
      <c r="G1086" s="35">
        <v>850</v>
      </c>
      <c r="H1086" s="33"/>
      <c r="I1086" s="33"/>
      <c r="J1086" s="34"/>
      <c r="K1086" s="45"/>
      <c r="L1086" s="33"/>
      <c r="M1086" s="33" t="s">
        <v>63</v>
      </c>
      <c r="N1086" s="89">
        <f ref="N1086:N1092" t="shared" si="37">F1086*G1086</f>
        <v>4250</v>
      </c>
      <c r="O1086" s="3" t="s">
        <v>3546</v>
      </c>
      <c r="P1086" s="256" t="s">
        <v>3455</v>
      </c>
      <c r="Q1086" s="3" t="s">
        <v>3239</v>
      </c>
      <c r="T1086" s="278" t="s">
        <v>3553</v>
      </c>
    </row>
    <row r="1087">
      <c r="C1087" s="176" t="s">
        <v>3554</v>
      </c>
      <c r="D1087" s="204" t="s">
        <v>3555</v>
      </c>
      <c r="E1087" s="33"/>
      <c r="F1087" s="170">
        <v>21</v>
      </c>
      <c r="G1087" s="35">
        <v>900</v>
      </c>
      <c r="H1087" s="33"/>
      <c r="I1087" s="33"/>
      <c r="J1087" s="34"/>
      <c r="K1087" s="45"/>
      <c r="L1087" s="33"/>
      <c r="M1087" s="33" t="s">
        <v>63</v>
      </c>
      <c r="N1087" s="89">
        <f t="shared" si="37"/>
        <v>18900</v>
      </c>
      <c r="O1087" s="3" t="s">
        <v>3546</v>
      </c>
      <c r="P1087" s="256" t="s">
        <v>3455</v>
      </c>
      <c r="Q1087" s="3" t="s">
        <v>3239</v>
      </c>
      <c r="T1087" s="278" t="s">
        <v>3556</v>
      </c>
    </row>
    <row r="1088">
      <c r="C1088" s="176" t="s">
        <v>3557</v>
      </c>
      <c r="D1088" s="204" t="s">
        <v>3558</v>
      </c>
      <c r="E1088" s="33"/>
      <c r="F1088" s="170">
        <v>6</v>
      </c>
      <c r="G1088" s="35">
        <v>1200</v>
      </c>
      <c r="H1088" s="33"/>
      <c r="I1088" s="33"/>
      <c r="J1088" s="34"/>
      <c r="K1088" s="45"/>
      <c r="L1088" s="33"/>
      <c r="M1088" s="33" t="s">
        <v>63</v>
      </c>
      <c r="N1088" s="89">
        <f>F1088*G1088</f>
        <v>7200</v>
      </c>
      <c r="O1088" s="3" t="s">
        <v>3546</v>
      </c>
      <c r="P1088" s="256" t="s">
        <v>3455</v>
      </c>
      <c r="Q1088" s="3" t="s">
        <v>3239</v>
      </c>
      <c r="T1088" s="278" t="s">
        <v>3559</v>
      </c>
    </row>
    <row r="1089">
      <c r="C1089" s="176" t="s">
        <v>3560</v>
      </c>
      <c r="D1089" s="204" t="s">
        <v>3561</v>
      </c>
      <c r="E1089" s="33"/>
      <c r="F1089" s="170">
        <v>1</v>
      </c>
      <c r="G1089" s="35">
        <v>1100</v>
      </c>
      <c r="H1089" s="33"/>
      <c r="I1089" s="33"/>
      <c r="J1089" s="34"/>
      <c r="K1089" s="45"/>
      <c r="L1089" s="33"/>
      <c r="M1089" s="33" t="s">
        <v>63</v>
      </c>
      <c r="N1089" s="89">
        <f>F1089*G1089</f>
        <v>1100</v>
      </c>
      <c r="O1089" s="3" t="s">
        <v>3546</v>
      </c>
      <c r="P1089" s="256" t="s">
        <v>3455</v>
      </c>
      <c r="Q1089" s="3" t="s">
        <v>3239</v>
      </c>
      <c r="T1089" s="278" t="s">
        <v>3562</v>
      </c>
    </row>
    <row r="1090">
      <c r="C1090" s="176" t="s">
        <v>3563</v>
      </c>
      <c r="D1090" s="204" t="s">
        <v>3564</v>
      </c>
      <c r="E1090" s="33"/>
      <c r="F1090" s="170">
        <v>3</v>
      </c>
      <c r="G1090" s="35">
        <v>1600</v>
      </c>
      <c r="H1090" s="33"/>
      <c r="I1090" s="33"/>
      <c r="J1090" s="34"/>
      <c r="K1090" s="45"/>
      <c r="L1090" s="33"/>
      <c r="M1090" s="33" t="s">
        <v>63</v>
      </c>
      <c r="N1090" s="89">
        <f t="shared" si="37"/>
        <v>4800</v>
      </c>
      <c r="O1090" s="3" t="s">
        <v>3546</v>
      </c>
      <c r="P1090" s="256" t="s">
        <v>3455</v>
      </c>
      <c r="Q1090" s="3" t="s">
        <v>3239</v>
      </c>
      <c r="T1090" s="278" t="s">
        <v>3565</v>
      </c>
    </row>
    <row r="1091">
      <c r="C1091" s="176" t="s">
        <v>3566</v>
      </c>
      <c r="D1091" s="204" t="s">
        <v>3567</v>
      </c>
      <c r="E1091" s="33"/>
      <c r="F1091" s="170">
        <v>2</v>
      </c>
      <c r="G1091" s="35">
        <v>1000</v>
      </c>
      <c r="H1091" s="33"/>
      <c r="I1091" s="33"/>
      <c r="J1091" s="34"/>
      <c r="K1091" s="45"/>
      <c r="L1091" s="33"/>
      <c r="M1091" s="33" t="s">
        <v>63</v>
      </c>
      <c r="N1091" s="89">
        <f t="shared" si="37"/>
        <v>2000</v>
      </c>
      <c r="O1091" s="3" t="s">
        <v>3546</v>
      </c>
      <c r="P1091" s="256" t="s">
        <v>3455</v>
      </c>
      <c r="Q1091" s="3" t="s">
        <v>3239</v>
      </c>
      <c r="T1091" s="278" t="s">
        <v>3568</v>
      </c>
    </row>
    <row r="1092">
      <c r="C1092" s="176" t="s">
        <v>3569</v>
      </c>
      <c r="D1092" s="204" t="s">
        <v>3570</v>
      </c>
      <c r="E1092" s="33"/>
      <c r="F1092" s="170">
        <v>2</v>
      </c>
      <c r="G1092" s="35">
        <v>1300</v>
      </c>
      <c r="H1092" s="33"/>
      <c r="I1092" s="33"/>
      <c r="J1092" s="34"/>
      <c r="K1092" s="45"/>
      <c r="L1092" s="33"/>
      <c r="M1092" s="33" t="s">
        <v>63</v>
      </c>
      <c r="N1092" s="89">
        <f t="shared" si="37"/>
        <v>2600</v>
      </c>
      <c r="O1092" s="3" t="s">
        <v>3546</v>
      </c>
      <c r="P1092" s="256" t="s">
        <v>3455</v>
      </c>
      <c r="Q1092" s="3" t="s">
        <v>3239</v>
      </c>
      <c r="T1092" s="278" t="s">
        <v>3571</v>
      </c>
    </row>
    <row r="1093">
      <c r="C1093" s="176" t="s">
        <v>3572</v>
      </c>
      <c r="D1093" s="204" t="s">
        <v>3573</v>
      </c>
      <c r="E1093" s="33"/>
      <c r="F1093" s="170">
        <v>9</v>
      </c>
      <c r="G1093" s="35">
        <v>1300</v>
      </c>
      <c r="H1093" s="33"/>
      <c r="I1093" s="33"/>
      <c r="J1093" s="34"/>
      <c r="K1093" s="45"/>
      <c r="L1093" s="33"/>
      <c r="M1093" s="33" t="s">
        <v>63</v>
      </c>
      <c r="N1093" s="89">
        <f>F1093*G1093</f>
        <v>11700</v>
      </c>
      <c r="O1093" s="3" t="s">
        <v>3546</v>
      </c>
      <c r="P1093" s="256" t="s">
        <v>3455</v>
      </c>
      <c r="Q1093" s="3" t="s">
        <v>3239</v>
      </c>
      <c r="T1093" s="278" t="s">
        <v>3574</v>
      </c>
    </row>
    <row r="1094">
      <c r="C1094" s="176" t="s">
        <v>3575</v>
      </c>
      <c r="D1094" s="204" t="s">
        <v>3576</v>
      </c>
      <c r="E1094" s="33"/>
      <c r="F1094" s="170">
        <v>1</v>
      </c>
      <c r="G1094" s="35">
        <v>1100</v>
      </c>
      <c r="H1094" s="33"/>
      <c r="I1094" s="33"/>
      <c r="J1094" s="34"/>
      <c r="K1094" s="45"/>
      <c r="L1094" s="33"/>
      <c r="M1094" s="33" t="s">
        <v>63</v>
      </c>
      <c r="N1094" s="89">
        <f>F1094*G1094</f>
        <v>1100</v>
      </c>
      <c r="O1094" s="3" t="s">
        <v>3577</v>
      </c>
      <c r="P1094" s="256" t="s">
        <v>3455</v>
      </c>
      <c r="Q1094" s="3" t="s">
        <v>3239</v>
      </c>
      <c r="T1094" s="278" t="s">
        <v>3578</v>
      </c>
    </row>
    <row r="1095">
      <c r="C1095" s="176" t="s">
        <v>3579</v>
      </c>
      <c r="D1095" s="204" t="s">
        <v>3580</v>
      </c>
      <c r="E1095" s="33"/>
      <c r="F1095" s="170">
        <v>0</v>
      </c>
      <c r="G1095" s="35">
        <v>1100</v>
      </c>
      <c r="H1095" s="33"/>
      <c r="I1095" s="33"/>
      <c r="J1095" s="34"/>
      <c r="K1095" s="45"/>
      <c r="L1095" s="33"/>
      <c r="M1095" s="33" t="s">
        <v>63</v>
      </c>
      <c r="N1095" s="89">
        <f>F1095*G1095</f>
        <v>0</v>
      </c>
      <c r="O1095" s="3" t="s">
        <v>3577</v>
      </c>
      <c r="P1095" s="256" t="s">
        <v>3455</v>
      </c>
      <c r="Q1095" s="3" t="s">
        <v>3239</v>
      </c>
      <c r="T1095" s="278" t="s">
        <v>3581</v>
      </c>
    </row>
    <row r="1096">
      <c r="C1096" s="176" t="s">
        <v>3582</v>
      </c>
      <c r="D1096" s="204" t="s">
        <v>3583</v>
      </c>
      <c r="E1096" s="33"/>
      <c r="F1096" s="170">
        <v>0</v>
      </c>
      <c r="G1096" s="35">
        <v>1300</v>
      </c>
      <c r="H1096" s="33"/>
      <c r="I1096" s="33"/>
      <c r="J1096" s="34"/>
      <c r="K1096" s="45"/>
      <c r="L1096" s="33"/>
      <c r="M1096" s="33" t="s">
        <v>63</v>
      </c>
      <c r="N1096" s="89">
        <f ref="N1096:N1102" t="shared" si="38">F1096*G1096</f>
        <v>0</v>
      </c>
      <c r="O1096" s="3" t="s">
        <v>3577</v>
      </c>
      <c r="P1096" s="256" t="s">
        <v>3455</v>
      </c>
      <c r="Q1096" s="3" t="s">
        <v>3239</v>
      </c>
      <c r="T1096" s="278" t="s">
        <v>3584</v>
      </c>
    </row>
    <row r="1097">
      <c r="C1097" s="176" t="s">
        <v>3585</v>
      </c>
      <c r="D1097" s="204" t="s">
        <v>3586</v>
      </c>
      <c r="E1097" s="33"/>
      <c r="F1097" s="170">
        <v>0</v>
      </c>
      <c r="G1097" s="35">
        <v>1300</v>
      </c>
      <c r="H1097" s="33"/>
      <c r="I1097" s="33"/>
      <c r="J1097" s="34"/>
      <c r="K1097" s="45"/>
      <c r="L1097" s="33"/>
      <c r="M1097" s="33" t="s">
        <v>63</v>
      </c>
      <c r="N1097" s="89">
        <f>F1097*G1097</f>
        <v>0</v>
      </c>
      <c r="O1097" s="3" t="s">
        <v>3577</v>
      </c>
      <c r="P1097" s="256" t="s">
        <v>3455</v>
      </c>
      <c r="Q1097" s="3" t="s">
        <v>3239</v>
      </c>
      <c r="T1097" s="278" t="s">
        <v>3587</v>
      </c>
    </row>
    <row r="1098">
      <c r="C1098" s="176" t="s">
        <v>3588</v>
      </c>
      <c r="D1098" s="204" t="s">
        <v>3589</v>
      </c>
      <c r="E1098" s="33"/>
      <c r="F1098" s="170">
        <v>0</v>
      </c>
      <c r="G1098" s="35">
        <v>1500</v>
      </c>
      <c r="H1098" s="33"/>
      <c r="I1098" s="33"/>
      <c r="J1098" s="34"/>
      <c r="K1098" s="45"/>
      <c r="L1098" s="33"/>
      <c r="M1098" s="33" t="s">
        <v>63</v>
      </c>
      <c r="N1098" s="89">
        <f t="shared" si="38"/>
        <v>0</v>
      </c>
      <c r="O1098" s="3" t="s">
        <v>3577</v>
      </c>
      <c r="P1098" s="256" t="s">
        <v>3455</v>
      </c>
      <c r="Q1098" s="3" t="s">
        <v>3239</v>
      </c>
      <c r="T1098" s="278" t="s">
        <v>3590</v>
      </c>
    </row>
    <row r="1099">
      <c r="C1099" s="176" t="s">
        <v>3591</v>
      </c>
      <c r="D1099" s="204" t="s">
        <v>3592</v>
      </c>
      <c r="E1099" s="33"/>
      <c r="F1099" s="170">
        <v>0</v>
      </c>
      <c r="G1099" s="35">
        <v>1500</v>
      </c>
      <c r="H1099" s="33"/>
      <c r="I1099" s="33"/>
      <c r="J1099" s="34"/>
      <c r="K1099" s="45"/>
      <c r="L1099" s="33"/>
      <c r="M1099" s="33" t="s">
        <v>63</v>
      </c>
      <c r="N1099" s="89">
        <f t="shared" si="38"/>
        <v>0</v>
      </c>
      <c r="O1099" s="3" t="s">
        <v>3577</v>
      </c>
      <c r="P1099" s="256" t="s">
        <v>3455</v>
      </c>
      <c r="Q1099" s="3" t="s">
        <v>3239</v>
      </c>
      <c r="T1099" s="278" t="s">
        <v>3593</v>
      </c>
    </row>
    <row r="1100">
      <c r="C1100" s="176" t="s">
        <v>3594</v>
      </c>
      <c r="D1100" s="204" t="s">
        <v>3595</v>
      </c>
      <c r="E1100" s="33"/>
      <c r="F1100" s="170">
        <v>0</v>
      </c>
      <c r="G1100" s="35">
        <v>1700</v>
      </c>
      <c r="H1100" s="33"/>
      <c r="I1100" s="33"/>
      <c r="J1100" s="34"/>
      <c r="K1100" s="45"/>
      <c r="L1100" s="33"/>
      <c r="M1100" s="33" t="s">
        <v>63</v>
      </c>
      <c r="N1100" s="89">
        <f t="shared" si="38"/>
        <v>0</v>
      </c>
      <c r="O1100" s="3" t="s">
        <v>3577</v>
      </c>
      <c r="P1100" s="256" t="s">
        <v>3455</v>
      </c>
      <c r="Q1100" s="3" t="s">
        <v>3239</v>
      </c>
      <c r="T1100" s="278" t="s">
        <v>3596</v>
      </c>
    </row>
    <row r="1101">
      <c r="C1101" s="176" t="s">
        <v>3597</v>
      </c>
      <c r="D1101" s="204" t="s">
        <v>3598</v>
      </c>
      <c r="E1101" s="33"/>
      <c r="F1101" s="170">
        <v>0</v>
      </c>
      <c r="G1101" s="35">
        <v>1900</v>
      </c>
      <c r="H1101" s="33"/>
      <c r="I1101" s="33"/>
      <c r="J1101" s="34"/>
      <c r="K1101" s="45"/>
      <c r="L1101" s="33"/>
      <c r="M1101" s="33" t="s">
        <v>63</v>
      </c>
      <c r="N1101" s="89">
        <f t="shared" si="38"/>
        <v>0</v>
      </c>
      <c r="O1101" s="3" t="s">
        <v>3577</v>
      </c>
      <c r="P1101" s="256" t="s">
        <v>3455</v>
      </c>
      <c r="Q1101" s="3" t="s">
        <v>3239</v>
      </c>
      <c r="T1101" s="278" t="s">
        <v>3599</v>
      </c>
    </row>
    <row r="1102">
      <c r="C1102" s="176" t="s">
        <v>3600</v>
      </c>
      <c r="D1102" s="204" t="s">
        <v>3601</v>
      </c>
      <c r="E1102" s="33"/>
      <c r="F1102" s="170">
        <v>0</v>
      </c>
      <c r="G1102" s="35">
        <v>1500</v>
      </c>
      <c r="H1102" s="33"/>
      <c r="I1102" s="33"/>
      <c r="J1102" s="34"/>
      <c r="K1102" s="45"/>
      <c r="L1102" s="33"/>
      <c r="M1102" s="33" t="s">
        <v>63</v>
      </c>
      <c r="N1102" s="89">
        <f t="shared" si="38"/>
        <v>0</v>
      </c>
      <c r="O1102" s="3" t="s">
        <v>3577</v>
      </c>
      <c r="P1102" s="256" t="s">
        <v>3455</v>
      </c>
      <c r="Q1102" s="3" t="s">
        <v>3239</v>
      </c>
      <c r="T1102" s="278" t="s">
        <v>3602</v>
      </c>
    </row>
    <row r="1103">
      <c r="C1103" s="176" t="s">
        <v>3603</v>
      </c>
      <c r="D1103" s="204" t="s">
        <v>3604</v>
      </c>
      <c r="E1103" s="33"/>
      <c r="F1103" s="170">
        <v>1</v>
      </c>
      <c r="G1103" s="35">
        <v>1700</v>
      </c>
      <c r="H1103" s="33"/>
      <c r="I1103" s="33"/>
      <c r="J1103" s="34"/>
      <c r="K1103" s="45"/>
      <c r="L1103" s="33"/>
      <c r="M1103" s="33" t="s">
        <v>63</v>
      </c>
      <c r="N1103" s="89">
        <f ref="N1103:N1108" t="shared" si="39">F1103*G1103</f>
        <v>1700</v>
      </c>
      <c r="O1103" s="3" t="s">
        <v>3577</v>
      </c>
      <c r="P1103" s="256" t="s">
        <v>3455</v>
      </c>
      <c r="Q1103" s="3" t="s">
        <v>3239</v>
      </c>
      <c r="T1103" s="278" t="s">
        <v>3605</v>
      </c>
    </row>
    <row r="1104">
      <c r="C1104" s="123" t="s">
        <v>3606</v>
      </c>
      <c r="D1104" s="204" t="s">
        <v>3607</v>
      </c>
      <c r="E1104" s="33"/>
      <c r="F1104" s="170">
        <v>0</v>
      </c>
      <c r="G1104" s="35">
        <v>1600</v>
      </c>
      <c r="H1104" s="33"/>
      <c r="I1104" s="33"/>
      <c r="J1104" s="34"/>
      <c r="K1104" s="45"/>
      <c r="L1104" s="33"/>
      <c r="M1104" s="33" t="s">
        <v>63</v>
      </c>
      <c r="N1104" s="89">
        <f t="shared" si="39"/>
        <v>0</v>
      </c>
      <c r="O1104" s="3" t="s">
        <v>3577</v>
      </c>
      <c r="P1104" s="256" t="s">
        <v>3455</v>
      </c>
      <c r="Q1104" s="3" t="s">
        <v>3239</v>
      </c>
      <c r="T1104" s="278" t="s">
        <v>3608</v>
      </c>
    </row>
    <row r="1105">
      <c r="C1105" s="123" t="s">
        <v>3609</v>
      </c>
      <c r="D1105" s="204" t="s">
        <v>3610</v>
      </c>
      <c r="E1105" s="33"/>
      <c r="F1105" s="170">
        <v>0</v>
      </c>
      <c r="G1105" s="35">
        <v>1600</v>
      </c>
      <c r="H1105" s="33"/>
      <c r="I1105" s="33"/>
      <c r="J1105" s="34"/>
      <c r="K1105" s="45"/>
      <c r="L1105" s="33"/>
      <c r="M1105" s="33" t="s">
        <v>63</v>
      </c>
      <c r="N1105" s="89">
        <f t="shared" si="39"/>
        <v>0</v>
      </c>
      <c r="O1105" s="3" t="s">
        <v>3577</v>
      </c>
      <c r="P1105" s="256" t="s">
        <v>3455</v>
      </c>
      <c r="Q1105" s="3" t="s">
        <v>3239</v>
      </c>
      <c r="T1105" s="278" t="s">
        <v>3611</v>
      </c>
    </row>
    <row r="1106">
      <c r="C1106" s="123" t="s">
        <v>3612</v>
      </c>
      <c r="D1106" s="204" t="s">
        <v>3613</v>
      </c>
      <c r="E1106" s="33"/>
      <c r="F1106" s="170">
        <v>0</v>
      </c>
      <c r="G1106" s="35">
        <v>1500</v>
      </c>
      <c r="H1106" s="33"/>
      <c r="I1106" s="33"/>
      <c r="J1106" s="34"/>
      <c r="K1106" s="45"/>
      <c r="L1106" s="33"/>
      <c r="M1106" s="33" t="s">
        <v>63</v>
      </c>
      <c r="N1106" s="89">
        <f t="shared" si="39"/>
        <v>0</v>
      </c>
      <c r="O1106" s="3" t="s">
        <v>3577</v>
      </c>
      <c r="P1106" s="256" t="s">
        <v>3455</v>
      </c>
      <c r="Q1106" s="3" t="s">
        <v>3239</v>
      </c>
      <c r="T1106" s="278" t="s">
        <v>3614</v>
      </c>
    </row>
    <row r="1107">
      <c r="C1107" s="123" t="s">
        <v>3615</v>
      </c>
      <c r="D1107" s="204" t="s">
        <v>3616</v>
      </c>
      <c r="E1107" s="33"/>
      <c r="F1107" s="170">
        <v>0</v>
      </c>
      <c r="G1107" s="35">
        <v>1500</v>
      </c>
      <c r="H1107" s="33"/>
      <c r="I1107" s="33"/>
      <c r="J1107" s="34"/>
      <c r="K1107" s="45"/>
      <c r="L1107" s="33"/>
      <c r="M1107" s="33" t="s">
        <v>63</v>
      </c>
      <c r="N1107" s="89">
        <f t="shared" si="39"/>
        <v>0</v>
      </c>
      <c r="O1107" s="3" t="s">
        <v>3577</v>
      </c>
      <c r="P1107" s="256" t="s">
        <v>3455</v>
      </c>
      <c r="Q1107" s="3" t="s">
        <v>3239</v>
      </c>
      <c r="T1107" s="278" t="s">
        <v>3617</v>
      </c>
    </row>
    <row r="1108">
      <c r="C1108" s="123" t="s">
        <v>3618</v>
      </c>
      <c r="D1108" s="204" t="s">
        <v>3619</v>
      </c>
      <c r="E1108" s="33"/>
      <c r="F1108" s="170">
        <v>0</v>
      </c>
      <c r="G1108" s="35">
        <v>1000</v>
      </c>
      <c r="H1108" s="33"/>
      <c r="I1108" s="33"/>
      <c r="J1108" s="34"/>
      <c r="K1108" s="45"/>
      <c r="L1108" s="33"/>
      <c r="M1108" s="33" t="s">
        <v>63</v>
      </c>
      <c r="N1108" s="89">
        <f t="shared" si="39"/>
        <v>0</v>
      </c>
      <c r="O1108" s="3" t="s">
        <v>3620</v>
      </c>
      <c r="P1108" s="256" t="s">
        <v>3455</v>
      </c>
      <c r="Q1108" s="3" t="s">
        <v>3239</v>
      </c>
      <c r="T1108" s="278" t="s">
        <v>3621</v>
      </c>
    </row>
    <row r="1109">
      <c r="C1109" s="176" t="s">
        <v>3622</v>
      </c>
      <c r="D1109" s="204" t="s">
        <v>3623</v>
      </c>
      <c r="E1109" s="33"/>
      <c r="F1109" s="170">
        <v>0</v>
      </c>
      <c r="G1109" s="35">
        <v>3250</v>
      </c>
      <c r="H1109" s="33"/>
      <c r="I1109" s="33"/>
      <c r="J1109" s="34"/>
      <c r="K1109" s="45"/>
      <c r="L1109" s="33"/>
      <c r="M1109" s="33" t="s">
        <v>407</v>
      </c>
      <c r="N1109" s="89">
        <f ref="N1109:N1149" t="shared" si="40">F1109*G1109</f>
        <v>0</v>
      </c>
      <c r="O1109" s="3" t="s">
        <v>3624</v>
      </c>
      <c r="P1109" s="256" t="s">
        <v>3455</v>
      </c>
      <c r="Q1109" s="3" t="s">
        <v>3239</v>
      </c>
      <c r="T1109" s="278" t="s">
        <v>3625</v>
      </c>
    </row>
    <row r="1110" ht="20.25" customHeight="1">
      <c r="C1110" s="176" t="s">
        <v>3626</v>
      </c>
      <c r="D1110" s="204" t="s">
        <v>3627</v>
      </c>
      <c r="E1110" s="33"/>
      <c r="F1110" s="170">
        <v>0</v>
      </c>
      <c r="G1110" s="35">
        <v>2500</v>
      </c>
      <c r="H1110" s="33"/>
      <c r="I1110" s="33"/>
      <c r="J1110" s="34"/>
      <c r="K1110" s="45"/>
      <c r="L1110" s="33"/>
      <c r="M1110" s="33" t="s">
        <v>407</v>
      </c>
      <c r="N1110" s="89">
        <f t="shared" si="40"/>
        <v>0</v>
      </c>
      <c r="O1110" s="3" t="s">
        <v>3624</v>
      </c>
      <c r="P1110" s="256" t="s">
        <v>3455</v>
      </c>
      <c r="Q1110" s="3" t="s">
        <v>3239</v>
      </c>
      <c r="T1110" s="278" t="s">
        <v>3628</v>
      </c>
    </row>
    <row r="1111">
      <c r="C1111" s="176" t="s">
        <v>3629</v>
      </c>
      <c r="D1111" s="204" t="s">
        <v>3630</v>
      </c>
      <c r="E1111" s="33"/>
      <c r="F1111" s="170">
        <v>0</v>
      </c>
      <c r="G1111" s="35">
        <v>850</v>
      </c>
      <c r="H1111" s="33"/>
      <c r="I1111" s="33"/>
      <c r="J1111" s="34"/>
      <c r="K1111" s="45"/>
      <c r="L1111" s="33"/>
      <c r="M1111" s="33" t="s">
        <v>63</v>
      </c>
      <c r="N1111" s="89">
        <f t="shared" si="40"/>
        <v>0</v>
      </c>
      <c r="O1111" s="3" t="s">
        <v>136</v>
      </c>
      <c r="P1111" s="256" t="s">
        <v>3455</v>
      </c>
      <c r="Q1111" s="3" t="s">
        <v>3239</v>
      </c>
      <c r="T1111" s="278" t="s">
        <v>3631</v>
      </c>
    </row>
    <row r="1112">
      <c r="C1112" s="176" t="s">
        <v>3632</v>
      </c>
      <c r="D1112" s="204" t="s">
        <v>3633</v>
      </c>
      <c r="E1112" s="33"/>
      <c r="F1112" s="170">
        <v>0</v>
      </c>
      <c r="G1112" s="35">
        <v>1100</v>
      </c>
      <c r="H1112" s="33"/>
      <c r="I1112" s="33"/>
      <c r="J1112" s="34"/>
      <c r="K1112" s="45"/>
      <c r="L1112" s="33"/>
      <c r="M1112" s="33" t="s">
        <v>63</v>
      </c>
      <c r="N1112" s="89">
        <f t="shared" si="40"/>
        <v>0</v>
      </c>
      <c r="O1112" s="3" t="s">
        <v>3634</v>
      </c>
      <c r="P1112" s="256" t="s">
        <v>3455</v>
      </c>
      <c r="Q1112" s="3" t="s">
        <v>3239</v>
      </c>
      <c r="T1112" s="278" t="s">
        <v>3635</v>
      </c>
    </row>
    <row r="1113">
      <c r="C1113" s="176" t="s">
        <v>3636</v>
      </c>
      <c r="D1113" s="204" t="s">
        <v>3637</v>
      </c>
      <c r="E1113" s="33"/>
      <c r="F1113" s="170">
        <v>0</v>
      </c>
      <c r="G1113" s="35">
        <v>2200</v>
      </c>
      <c r="H1113" s="33"/>
      <c r="I1113" s="33"/>
      <c r="J1113" s="34"/>
      <c r="K1113" s="45"/>
      <c r="L1113" s="33"/>
      <c r="M1113" s="33" t="s">
        <v>63</v>
      </c>
      <c r="N1113" s="89">
        <f t="shared" si="40"/>
        <v>0</v>
      </c>
      <c r="O1113" s="3" t="s">
        <v>3577</v>
      </c>
      <c r="P1113" s="256" t="s">
        <v>3455</v>
      </c>
      <c r="Q1113" s="3" t="s">
        <v>3239</v>
      </c>
      <c r="T1113" s="278" t="s">
        <v>3638</v>
      </c>
    </row>
    <row r="1114">
      <c r="C1114" s="176" t="s">
        <v>3639</v>
      </c>
      <c r="D1114" s="204" t="s">
        <v>3640</v>
      </c>
      <c r="E1114" s="33"/>
      <c r="F1114" s="170">
        <v>0</v>
      </c>
      <c r="G1114" s="35">
        <v>1900</v>
      </c>
      <c r="H1114" s="33"/>
      <c r="I1114" s="33"/>
      <c r="J1114" s="34"/>
      <c r="K1114" s="45"/>
      <c r="L1114" s="33"/>
      <c r="M1114" s="33" t="s">
        <v>63</v>
      </c>
      <c r="N1114" s="89">
        <f t="shared" si="40"/>
        <v>0</v>
      </c>
      <c r="O1114" s="3" t="s">
        <v>3577</v>
      </c>
      <c r="P1114" s="256" t="s">
        <v>3455</v>
      </c>
      <c r="Q1114" s="3" t="s">
        <v>3239</v>
      </c>
      <c r="T1114" s="278" t="s">
        <v>3641</v>
      </c>
    </row>
    <row r="1115">
      <c r="C1115" s="176" t="s">
        <v>3642</v>
      </c>
      <c r="D1115" s="204" t="s">
        <v>3643</v>
      </c>
      <c r="E1115" s="33"/>
      <c r="F1115" s="170">
        <v>1</v>
      </c>
      <c r="G1115" s="35">
        <v>700</v>
      </c>
      <c r="H1115" s="33"/>
      <c r="I1115" s="33"/>
      <c r="J1115" s="34"/>
      <c r="K1115" s="45"/>
      <c r="L1115" s="33"/>
      <c r="M1115" s="33" t="s">
        <v>63</v>
      </c>
      <c r="N1115" s="89">
        <f t="shared" si="40"/>
        <v>700</v>
      </c>
      <c r="O1115" s="3" t="s">
        <v>1195</v>
      </c>
      <c r="P1115" s="256" t="s">
        <v>3455</v>
      </c>
      <c r="Q1115" s="3" t="s">
        <v>3239</v>
      </c>
      <c r="T1115" s="278" t="s">
        <v>3644</v>
      </c>
    </row>
    <row r="1116">
      <c r="C1116" s="176" t="s">
        <v>17</v>
      </c>
      <c r="D1116" s="204" t="s">
        <v>3645</v>
      </c>
      <c r="E1116" s="33"/>
      <c r="F1116" s="170">
        <v>0</v>
      </c>
      <c r="G1116" s="35">
        <v>700</v>
      </c>
      <c r="H1116" s="33"/>
      <c r="I1116" s="33"/>
      <c r="J1116" s="34"/>
      <c r="K1116" s="45"/>
      <c r="L1116" s="33"/>
      <c r="M1116" s="33" t="s">
        <v>63</v>
      </c>
      <c r="N1116" s="89">
        <f t="shared" si="40"/>
        <v>0</v>
      </c>
      <c r="O1116" s="3" t="s">
        <v>1147</v>
      </c>
      <c r="P1116" s="256" t="s">
        <v>3455</v>
      </c>
      <c r="Q1116" s="3" t="s">
        <v>3239</v>
      </c>
      <c r="T1116" s="278" t="s">
        <v>3646</v>
      </c>
    </row>
    <row r="1117">
      <c r="A1117" s="163" t="s">
        <v>3647</v>
      </c>
      <c r="C1117" s="192" t="s">
        <v>3648</v>
      </c>
      <c r="D1117" s="204" t="s">
        <v>3649</v>
      </c>
      <c r="E1117" s="33"/>
      <c r="F1117" s="170">
        <v>1</v>
      </c>
      <c r="G1117" s="38">
        <v>150</v>
      </c>
      <c r="H1117" s="33"/>
      <c r="I1117" s="33"/>
      <c r="J1117" s="34"/>
      <c r="K1117" s="45"/>
      <c r="L1117" s="33"/>
      <c r="M1117" s="33" t="s">
        <v>63</v>
      </c>
      <c r="N1117" s="89">
        <f t="shared" si="40"/>
        <v>150</v>
      </c>
      <c r="O1117" s="3" t="s">
        <v>1195</v>
      </c>
      <c r="P1117" s="256" t="s">
        <v>3647</v>
      </c>
      <c r="Q1117" s="3" t="s">
        <v>1102</v>
      </c>
      <c r="T1117" s="278" t="s">
        <v>3650</v>
      </c>
    </row>
    <row r="1118">
      <c r="C1118" s="193" t="s">
        <v>3651</v>
      </c>
      <c r="D1118" s="204" t="s">
        <v>3652</v>
      </c>
      <c r="E1118" s="33"/>
      <c r="F1118" s="170">
        <v>6</v>
      </c>
      <c r="G1118" s="38">
        <v>150</v>
      </c>
      <c r="H1118" s="33"/>
      <c r="I1118" s="33"/>
      <c r="J1118" s="34"/>
      <c r="K1118" s="45"/>
      <c r="L1118" s="33"/>
      <c r="M1118" s="33" t="s">
        <v>63</v>
      </c>
      <c r="N1118" s="89">
        <f t="shared" si="40"/>
        <v>900</v>
      </c>
      <c r="O1118" s="3" t="s">
        <v>1195</v>
      </c>
      <c r="P1118" s="256" t="s">
        <v>3647</v>
      </c>
      <c r="Q1118" s="3" t="s">
        <v>1102</v>
      </c>
      <c r="T1118" s="278" t="s">
        <v>3653</v>
      </c>
    </row>
    <row r="1119">
      <c r="C1119" s="192" t="s">
        <v>3654</v>
      </c>
      <c r="D1119" s="204" t="s">
        <v>3655</v>
      </c>
      <c r="E1119" s="33"/>
      <c r="F1119" s="170">
        <v>0</v>
      </c>
      <c r="G1119" s="38">
        <v>150</v>
      </c>
      <c r="H1119" s="33"/>
      <c r="I1119" s="33"/>
      <c r="J1119" s="34"/>
      <c r="K1119" s="45"/>
      <c r="L1119" s="33"/>
      <c r="M1119" s="33" t="s">
        <v>63</v>
      </c>
      <c r="N1119" s="89">
        <f t="shared" si="40"/>
        <v>0</v>
      </c>
      <c r="O1119" s="3" t="s">
        <v>1195</v>
      </c>
      <c r="P1119" s="256" t="s">
        <v>3647</v>
      </c>
      <c r="Q1119" s="3" t="s">
        <v>1102</v>
      </c>
      <c r="T1119" s="278" t="s">
        <v>3656</v>
      </c>
    </row>
    <row r="1120">
      <c r="C1120" s="192" t="s">
        <v>3657</v>
      </c>
      <c r="D1120" s="204" t="s">
        <v>3658</v>
      </c>
      <c r="E1120" s="33"/>
      <c r="F1120" s="170">
        <v>0</v>
      </c>
      <c r="G1120" s="38">
        <v>150</v>
      </c>
      <c r="H1120" s="33"/>
      <c r="I1120" s="33"/>
      <c r="J1120" s="34"/>
      <c r="K1120" s="45"/>
      <c r="L1120" s="33"/>
      <c r="M1120" s="33" t="s">
        <v>63</v>
      </c>
      <c r="N1120" s="89">
        <f t="shared" si="40"/>
        <v>0</v>
      </c>
      <c r="O1120" s="3" t="s">
        <v>1195</v>
      </c>
      <c r="P1120" s="256" t="s">
        <v>3647</v>
      </c>
      <c r="Q1120" s="3" t="s">
        <v>1102</v>
      </c>
      <c r="T1120" s="278" t="s">
        <v>3659</v>
      </c>
    </row>
    <row r="1121">
      <c r="C1121" s="192" t="s">
        <v>3660</v>
      </c>
      <c r="D1121" s="204" t="s">
        <v>3661</v>
      </c>
      <c r="E1121" s="33"/>
      <c r="F1121" s="170">
        <v>14</v>
      </c>
      <c r="G1121" s="38">
        <v>150</v>
      </c>
      <c r="H1121" s="33"/>
      <c r="I1121" s="33"/>
      <c r="J1121" s="34"/>
      <c r="K1121" s="45"/>
      <c r="L1121" s="33"/>
      <c r="M1121" s="33" t="s">
        <v>63</v>
      </c>
      <c r="N1121" s="89">
        <f t="shared" si="40"/>
        <v>2100</v>
      </c>
      <c r="O1121" s="3" t="s">
        <v>1195</v>
      </c>
      <c r="P1121" s="256" t="s">
        <v>3647</v>
      </c>
      <c r="Q1121" s="3" t="s">
        <v>1102</v>
      </c>
      <c r="T1121" s="278" t="s">
        <v>3662</v>
      </c>
    </row>
    <row r="1122">
      <c r="C1122" s="192" t="s">
        <v>3663</v>
      </c>
      <c r="D1122" s="204" t="s">
        <v>3664</v>
      </c>
      <c r="E1122" s="33"/>
      <c r="F1122" s="170">
        <v>31</v>
      </c>
      <c r="G1122" s="38">
        <v>150</v>
      </c>
      <c r="H1122" s="33"/>
      <c r="I1122" s="33"/>
      <c r="J1122" s="34"/>
      <c r="K1122" s="45"/>
      <c r="L1122" s="33"/>
      <c r="M1122" s="33" t="s">
        <v>63</v>
      </c>
      <c r="N1122" s="89">
        <f t="shared" si="40"/>
        <v>4650</v>
      </c>
      <c r="O1122" s="3" t="s">
        <v>1195</v>
      </c>
      <c r="P1122" s="256" t="s">
        <v>3647</v>
      </c>
      <c r="Q1122" s="3" t="s">
        <v>1102</v>
      </c>
      <c r="T1122" s="278" t="s">
        <v>3665</v>
      </c>
    </row>
    <row r="1123" ht="17.25" customHeight="1">
      <c r="C1123" s="192" t="s">
        <v>3666</v>
      </c>
      <c r="D1123" s="204" t="s">
        <v>3667</v>
      </c>
      <c r="E1123" s="33"/>
      <c r="F1123" s="170">
        <v>21</v>
      </c>
      <c r="G1123" s="38">
        <v>200</v>
      </c>
      <c r="H1123" s="33"/>
      <c r="I1123" s="33"/>
      <c r="J1123" s="34"/>
      <c r="K1123" s="45"/>
      <c r="L1123" s="33"/>
      <c r="M1123" s="33" t="s">
        <v>63</v>
      </c>
      <c r="N1123" s="89">
        <f t="shared" si="40"/>
        <v>4200</v>
      </c>
      <c r="O1123" s="3" t="s">
        <v>1195</v>
      </c>
      <c r="P1123" s="256" t="s">
        <v>3647</v>
      </c>
      <c r="Q1123" s="3" t="s">
        <v>1102</v>
      </c>
      <c r="T1123" s="278" t="s">
        <v>3668</v>
      </c>
    </row>
    <row r="1124">
      <c r="C1124" s="194" t="s">
        <v>3669</v>
      </c>
      <c r="D1124" s="204" t="s">
        <v>3670</v>
      </c>
      <c r="E1124" s="33"/>
      <c r="F1124" s="170">
        <v>3</v>
      </c>
      <c r="G1124" s="38">
        <v>50</v>
      </c>
      <c r="H1124" s="33"/>
      <c r="I1124" s="33"/>
      <c r="J1124" s="34"/>
      <c r="K1124" s="45"/>
      <c r="L1124" s="33"/>
      <c r="M1124" s="33" t="s">
        <v>63</v>
      </c>
      <c r="N1124" s="89">
        <f t="shared" si="40"/>
        <v>150</v>
      </c>
      <c r="O1124" s="3" t="s">
        <v>1195</v>
      </c>
      <c r="P1124" s="256" t="s">
        <v>3647</v>
      </c>
      <c r="Q1124" s="3" t="s">
        <v>1102</v>
      </c>
      <c r="T1124" s="278" t="s">
        <v>3671</v>
      </c>
    </row>
    <row r="1125">
      <c r="C1125" s="194" t="s">
        <v>3672</v>
      </c>
      <c r="D1125" s="204" t="s">
        <v>3673</v>
      </c>
      <c r="E1125" s="33"/>
      <c r="F1125" s="170">
        <v>15</v>
      </c>
      <c r="G1125" s="38">
        <v>50</v>
      </c>
      <c r="H1125" s="33"/>
      <c r="I1125" s="33"/>
      <c r="J1125" s="34"/>
      <c r="K1125" s="45"/>
      <c r="L1125" s="33"/>
      <c r="M1125" s="33" t="s">
        <v>63</v>
      </c>
      <c r="N1125" s="89">
        <f>F1125*G1125</f>
        <v>750</v>
      </c>
      <c r="O1125" s="3" t="s">
        <v>1195</v>
      </c>
      <c r="P1125" s="256" t="s">
        <v>3647</v>
      </c>
      <c r="Q1125" s="3" t="s">
        <v>1102</v>
      </c>
      <c r="T1125" s="278" t="s">
        <v>3674</v>
      </c>
    </row>
    <row r="1126">
      <c r="C1126" s="194" t="s">
        <v>3675</v>
      </c>
      <c r="D1126" s="204" t="s">
        <v>3676</v>
      </c>
      <c r="E1126" s="33"/>
      <c r="F1126" s="170">
        <v>12</v>
      </c>
      <c r="G1126" s="38">
        <v>100</v>
      </c>
      <c r="H1126" s="33"/>
      <c r="I1126" s="33"/>
      <c r="J1126" s="34"/>
      <c r="K1126" s="45"/>
      <c r="L1126" s="33"/>
      <c r="M1126" s="33" t="s">
        <v>63</v>
      </c>
      <c r="N1126" s="89">
        <f t="shared" si="40"/>
        <v>1200</v>
      </c>
      <c r="O1126" s="3" t="s">
        <v>1195</v>
      </c>
      <c r="P1126" s="256" t="s">
        <v>3647</v>
      </c>
      <c r="Q1126" s="3" t="s">
        <v>1102</v>
      </c>
      <c r="T1126" s="278" t="s">
        <v>3677</v>
      </c>
    </row>
    <row r="1127">
      <c r="C1127" s="194" t="s">
        <v>3678</v>
      </c>
      <c r="D1127" s="204" t="s">
        <v>3679</v>
      </c>
      <c r="E1127" s="33"/>
      <c r="F1127" s="170">
        <v>0</v>
      </c>
      <c r="G1127" s="38">
        <v>100</v>
      </c>
      <c r="H1127" s="33"/>
      <c r="I1127" s="33"/>
      <c r="J1127" s="34"/>
      <c r="K1127" s="45"/>
      <c r="L1127" s="33"/>
      <c r="M1127" s="33" t="s">
        <v>63</v>
      </c>
      <c r="N1127" s="89">
        <f>F1127*G1127</f>
        <v>0</v>
      </c>
      <c r="O1127" s="3" t="s">
        <v>1195</v>
      </c>
      <c r="P1127" s="256" t="s">
        <v>3647</v>
      </c>
      <c r="Q1127" s="3" t="s">
        <v>1102</v>
      </c>
      <c r="T1127" s="278" t="s">
        <v>3680</v>
      </c>
    </row>
    <row r="1128">
      <c r="C1128" s="193" t="s">
        <v>3681</v>
      </c>
      <c r="D1128" s="204" t="s">
        <v>3682</v>
      </c>
      <c r="E1128" s="33"/>
      <c r="F1128" s="170">
        <v>8</v>
      </c>
      <c r="G1128" s="38">
        <v>100</v>
      </c>
      <c r="H1128" s="33"/>
      <c r="I1128" s="33"/>
      <c r="J1128" s="34"/>
      <c r="K1128" s="45"/>
      <c r="L1128" s="33"/>
      <c r="M1128" s="33" t="s">
        <v>63</v>
      </c>
      <c r="N1128" s="89">
        <f t="shared" si="40"/>
        <v>800</v>
      </c>
      <c r="O1128" s="3" t="s">
        <v>1195</v>
      </c>
      <c r="P1128" s="256" t="s">
        <v>3647</v>
      </c>
      <c r="Q1128" s="3" t="s">
        <v>1102</v>
      </c>
      <c r="T1128" s="278" t="s">
        <v>3683</v>
      </c>
    </row>
    <row r="1129">
      <c r="C1129" s="193" t="s">
        <v>3684</v>
      </c>
      <c r="D1129" s="204" t="s">
        <v>3685</v>
      </c>
      <c r="E1129" s="33"/>
      <c r="F1129" s="170">
        <v>2</v>
      </c>
      <c r="G1129" s="38">
        <v>200</v>
      </c>
      <c r="H1129" s="33"/>
      <c r="I1129" s="33"/>
      <c r="J1129" s="34"/>
      <c r="K1129" s="45"/>
      <c r="L1129" s="33"/>
      <c r="M1129" s="33" t="s">
        <v>63</v>
      </c>
      <c r="N1129" s="89">
        <f t="shared" si="40"/>
        <v>400</v>
      </c>
      <c r="O1129" s="3" t="s">
        <v>1195</v>
      </c>
      <c r="P1129" s="256" t="s">
        <v>3647</v>
      </c>
      <c r="Q1129" s="3" t="s">
        <v>1102</v>
      </c>
      <c r="T1129" s="278" t="s">
        <v>3686</v>
      </c>
    </row>
    <row r="1130" ht="31.5">
      <c r="C1130" s="193" t="s">
        <v>3687</v>
      </c>
      <c r="D1130" s="204" t="s">
        <v>3688</v>
      </c>
      <c r="E1130" s="33"/>
      <c r="F1130" s="170">
        <v>2</v>
      </c>
      <c r="G1130" s="35">
        <v>2200</v>
      </c>
      <c r="H1130" s="33"/>
      <c r="I1130" s="33"/>
      <c r="J1130" s="34"/>
      <c r="K1130" s="45"/>
      <c r="L1130" s="33"/>
      <c r="M1130" s="33" t="s">
        <v>407</v>
      </c>
      <c r="N1130" s="89">
        <f t="shared" si="40"/>
        <v>4400</v>
      </c>
      <c r="O1130" s="3" t="s">
        <v>3624</v>
      </c>
      <c r="P1130" s="256" t="s">
        <v>3647</v>
      </c>
      <c r="Q1130" s="3" t="s">
        <v>1102</v>
      </c>
      <c r="T1130" s="278" t="s">
        <v>3689</v>
      </c>
    </row>
    <row r="1131" ht="31.5">
      <c r="C1131" s="193" t="s">
        <v>3690</v>
      </c>
      <c r="D1131" s="204" t="s">
        <v>3691</v>
      </c>
      <c r="E1131" s="33"/>
      <c r="F1131" s="170">
        <v>2</v>
      </c>
      <c r="G1131" s="35">
        <v>1800</v>
      </c>
      <c r="H1131" s="33"/>
      <c r="I1131" s="33"/>
      <c r="J1131" s="34"/>
      <c r="K1131" s="45"/>
      <c r="L1131" s="33"/>
      <c r="M1131" s="33" t="s">
        <v>407</v>
      </c>
      <c r="N1131" s="89">
        <f>F1131*G1131</f>
        <v>3600</v>
      </c>
      <c r="O1131" s="3" t="s">
        <v>3624</v>
      </c>
      <c r="P1131" s="256" t="s">
        <v>3647</v>
      </c>
      <c r="Q1131" s="3" t="s">
        <v>1102</v>
      </c>
      <c r="T1131" s="278" t="s">
        <v>3692</v>
      </c>
    </row>
    <row r="1132">
      <c r="C1132" s="193" t="s">
        <v>3693</v>
      </c>
      <c r="D1132" s="204" t="s">
        <v>3694</v>
      </c>
      <c r="E1132" s="33"/>
      <c r="F1132" s="170">
        <v>1</v>
      </c>
      <c r="G1132" s="35">
        <v>400</v>
      </c>
      <c r="H1132" s="33"/>
      <c r="I1132" s="33"/>
      <c r="J1132" s="34"/>
      <c r="K1132" s="45"/>
      <c r="L1132" s="33"/>
      <c r="M1132" s="33" t="s">
        <v>63</v>
      </c>
      <c r="N1132" s="89">
        <f>F1132*G1132</f>
        <v>400</v>
      </c>
      <c r="O1132" s="3" t="s">
        <v>3695</v>
      </c>
      <c r="P1132" s="256" t="s">
        <v>3647</v>
      </c>
      <c r="Q1132" s="3" t="s">
        <v>1102</v>
      </c>
      <c r="T1132" s="278" t="s">
        <v>3696</v>
      </c>
    </row>
    <row r="1133">
      <c r="C1133" s="193" t="s">
        <v>3697</v>
      </c>
      <c r="D1133" s="204" t="s">
        <v>3698</v>
      </c>
      <c r="E1133" s="33"/>
      <c r="F1133" s="170">
        <v>10</v>
      </c>
      <c r="G1133" s="35">
        <v>350</v>
      </c>
      <c r="H1133" s="33"/>
      <c r="I1133" s="33"/>
      <c r="J1133" s="34"/>
      <c r="K1133" s="45"/>
      <c r="L1133" s="33"/>
      <c r="M1133" s="33" t="s">
        <v>63</v>
      </c>
      <c r="N1133" s="89">
        <f>F1133*G1133</f>
        <v>3500</v>
      </c>
      <c r="O1133" s="3" t="s">
        <v>1868</v>
      </c>
      <c r="P1133" s="256" t="s">
        <v>3647</v>
      </c>
      <c r="Q1133" s="3" t="s">
        <v>1102</v>
      </c>
      <c r="T1133" s="278" t="s">
        <v>3699</v>
      </c>
    </row>
    <row r="1134">
      <c r="C1134" s="193" t="s">
        <v>3700</v>
      </c>
      <c r="D1134" s="204" t="s">
        <v>3701</v>
      </c>
      <c r="E1134" s="33"/>
      <c r="F1134" s="170">
        <v>1</v>
      </c>
      <c r="G1134" s="35">
        <v>450</v>
      </c>
      <c r="H1134" s="33"/>
      <c r="I1134" s="33"/>
      <c r="J1134" s="34"/>
      <c r="K1134" s="45"/>
      <c r="L1134" s="33"/>
      <c r="M1134" s="33" t="s">
        <v>63</v>
      </c>
      <c r="N1134" s="89">
        <f>F1134*G1134</f>
        <v>450</v>
      </c>
      <c r="O1134" s="3" t="s">
        <v>1868</v>
      </c>
      <c r="P1134" s="256" t="s">
        <v>3647</v>
      </c>
      <c r="Q1134" s="3" t="s">
        <v>1102</v>
      </c>
      <c r="T1134" s="278" t="s">
        <v>3702</v>
      </c>
    </row>
    <row r="1135">
      <c r="C1135" s="193" t="s">
        <v>3703</v>
      </c>
      <c r="D1135" s="204" t="s">
        <v>3704</v>
      </c>
      <c r="E1135" s="33"/>
      <c r="F1135" s="170">
        <v>0</v>
      </c>
      <c r="G1135" s="35">
        <v>600</v>
      </c>
      <c r="H1135" s="33"/>
      <c r="I1135" s="33"/>
      <c r="J1135" s="34"/>
      <c r="K1135" s="45"/>
      <c r="L1135" s="33"/>
      <c r="M1135" s="33" t="s">
        <v>345</v>
      </c>
      <c r="N1135" s="89">
        <f>F1135*G1135</f>
        <v>0</v>
      </c>
      <c r="O1135" s="3" t="s">
        <v>1079</v>
      </c>
      <c r="P1135" s="256" t="s">
        <v>3647</v>
      </c>
      <c r="Q1135" s="3" t="s">
        <v>1102</v>
      </c>
      <c r="T1135" s="278" t="s">
        <v>3705</v>
      </c>
    </row>
    <row r="1136">
      <c r="C1136" s="194" t="s">
        <v>3706</v>
      </c>
      <c r="D1136" s="204" t="s">
        <v>3707</v>
      </c>
      <c r="E1136" s="33"/>
      <c r="F1136" s="170">
        <v>8</v>
      </c>
      <c r="G1136" s="35">
        <v>550</v>
      </c>
      <c r="H1136" s="33"/>
      <c r="I1136" s="33"/>
      <c r="J1136" s="34"/>
      <c r="K1136" s="45"/>
      <c r="L1136" s="33"/>
      <c r="M1136" s="33" t="s">
        <v>63</v>
      </c>
      <c r="N1136" s="89">
        <f t="shared" si="40"/>
        <v>4400</v>
      </c>
      <c r="O1136" s="3" t="s">
        <v>1147</v>
      </c>
      <c r="P1136" s="256" t="s">
        <v>3647</v>
      </c>
      <c r="Q1136" s="3" t="s">
        <v>1102</v>
      </c>
      <c r="T1136" s="278" t="s">
        <v>3708</v>
      </c>
    </row>
    <row r="1137">
      <c r="C1137" s="194" t="s">
        <v>3709</v>
      </c>
      <c r="D1137" s="204" t="s">
        <v>3710</v>
      </c>
      <c r="E1137" s="33"/>
      <c r="F1137" s="170">
        <v>0</v>
      </c>
      <c r="G1137" s="35">
        <v>550</v>
      </c>
      <c r="H1137" s="33"/>
      <c r="I1137" s="33"/>
      <c r="J1137" s="34"/>
      <c r="K1137" s="45"/>
      <c r="L1137" s="33"/>
      <c r="M1137" s="33" t="s">
        <v>63</v>
      </c>
      <c r="N1137" s="89">
        <f t="shared" si="40"/>
        <v>0</v>
      </c>
      <c r="O1137" s="3" t="s">
        <v>1147</v>
      </c>
      <c r="P1137" s="256" t="s">
        <v>3647</v>
      </c>
      <c r="Q1137" s="3" t="s">
        <v>1102</v>
      </c>
      <c r="T1137" s="278" t="s">
        <v>3711</v>
      </c>
    </row>
    <row r="1138">
      <c r="C1138" s="194" t="s">
        <v>3712</v>
      </c>
      <c r="D1138" s="204" t="s">
        <v>3713</v>
      </c>
      <c r="E1138" s="33"/>
      <c r="F1138" s="170">
        <v>2</v>
      </c>
      <c r="G1138" s="35">
        <v>550</v>
      </c>
      <c r="H1138" s="33"/>
      <c r="I1138" s="33"/>
      <c r="J1138" s="34"/>
      <c r="K1138" s="45"/>
      <c r="L1138" s="33"/>
      <c r="M1138" s="33" t="s">
        <v>63</v>
      </c>
      <c r="N1138" s="89">
        <f t="shared" si="40"/>
        <v>1100</v>
      </c>
      <c r="O1138" s="3" t="s">
        <v>1147</v>
      </c>
      <c r="P1138" s="256" t="s">
        <v>3647</v>
      </c>
      <c r="Q1138" s="3" t="s">
        <v>1102</v>
      </c>
      <c r="T1138" s="278" t="s">
        <v>3714</v>
      </c>
    </row>
    <row r="1139">
      <c r="C1139" s="194" t="s">
        <v>3715</v>
      </c>
      <c r="D1139" s="204" t="s">
        <v>3716</v>
      </c>
      <c r="E1139" s="33"/>
      <c r="F1139" s="170">
        <v>1</v>
      </c>
      <c r="G1139" s="35">
        <v>550</v>
      </c>
      <c r="H1139" s="33"/>
      <c r="I1139" s="33"/>
      <c r="J1139" s="34"/>
      <c r="K1139" s="45"/>
      <c r="L1139" s="33"/>
      <c r="M1139" s="33" t="s">
        <v>63</v>
      </c>
      <c r="N1139" s="89">
        <f t="shared" si="40"/>
        <v>550</v>
      </c>
      <c r="O1139" s="3" t="s">
        <v>1147</v>
      </c>
      <c r="P1139" s="256" t="s">
        <v>3647</v>
      </c>
      <c r="Q1139" s="3" t="s">
        <v>1102</v>
      </c>
      <c r="T1139" s="278" t="s">
        <v>3717</v>
      </c>
    </row>
    <row r="1140">
      <c r="C1140" s="194" t="s">
        <v>3718</v>
      </c>
      <c r="D1140" s="204" t="s">
        <v>3719</v>
      </c>
      <c r="E1140" s="33"/>
      <c r="F1140" s="170">
        <v>1</v>
      </c>
      <c r="G1140" s="35">
        <v>100</v>
      </c>
      <c r="H1140" s="33"/>
      <c r="I1140" s="33"/>
      <c r="J1140" s="34"/>
      <c r="K1140" s="45"/>
      <c r="L1140" s="33"/>
      <c r="M1140" s="33" t="s">
        <v>63</v>
      </c>
      <c r="N1140" s="89">
        <f>F1140*G1140</f>
        <v>100</v>
      </c>
      <c r="O1140" s="3" t="s">
        <v>1147</v>
      </c>
      <c r="P1140" s="256" t="s">
        <v>3647</v>
      </c>
      <c r="Q1140" s="3" t="s">
        <v>1102</v>
      </c>
      <c r="T1140" s="278" t="s">
        <v>3720</v>
      </c>
    </row>
    <row r="1141">
      <c r="C1141" s="194" t="s">
        <v>3721</v>
      </c>
      <c r="D1141" s="204" t="s">
        <v>3722</v>
      </c>
      <c r="E1141" s="33"/>
      <c r="F1141" s="170">
        <v>1</v>
      </c>
      <c r="G1141" s="35">
        <v>250</v>
      </c>
      <c r="H1141" s="33"/>
      <c r="I1141" s="33"/>
      <c r="J1141" s="34"/>
      <c r="K1141" s="45"/>
      <c r="L1141" s="33"/>
      <c r="M1141" s="33" t="s">
        <v>63</v>
      </c>
      <c r="N1141" s="89">
        <f>F1141*G1141</f>
        <v>250</v>
      </c>
      <c r="O1141" s="3" t="s">
        <v>1147</v>
      </c>
      <c r="P1141" s="256" t="s">
        <v>3647</v>
      </c>
      <c r="Q1141" s="3" t="s">
        <v>1102</v>
      </c>
      <c r="T1141" s="278" t="s">
        <v>3723</v>
      </c>
    </row>
    <row r="1142">
      <c r="A1142" s="163" t="s">
        <v>3724</v>
      </c>
      <c r="C1142" s="115" t="s">
        <v>3725</v>
      </c>
      <c r="D1142" s="204" t="s">
        <v>3726</v>
      </c>
      <c r="E1142" s="33"/>
      <c r="F1142" s="171">
        <v>0</v>
      </c>
      <c r="G1142" s="38">
        <v>300</v>
      </c>
      <c r="H1142" s="33"/>
      <c r="I1142" s="33"/>
      <c r="J1142" s="34"/>
      <c r="K1142" s="45"/>
      <c r="L1142" s="33"/>
      <c r="M1142" s="33" t="s">
        <v>63</v>
      </c>
      <c r="N1142" s="89">
        <f t="shared" si="40"/>
        <v>0</v>
      </c>
      <c r="O1142" s="3" t="s">
        <v>1611</v>
      </c>
      <c r="P1142" s="256" t="s">
        <v>3724</v>
      </c>
      <c r="Q1142" s="3" t="s">
        <v>1102</v>
      </c>
      <c r="T1142" s="278" t="s">
        <v>3727</v>
      </c>
    </row>
    <row r="1143">
      <c r="C1143" s="117" t="s">
        <v>3728</v>
      </c>
      <c r="D1143" s="204" t="s">
        <v>3729</v>
      </c>
      <c r="E1143" s="33"/>
      <c r="F1143" s="170">
        <v>0</v>
      </c>
      <c r="G1143" s="38">
        <v>400</v>
      </c>
      <c r="H1143" s="33"/>
      <c r="I1143" s="33"/>
      <c r="J1143" s="34"/>
      <c r="K1143" s="45"/>
      <c r="L1143" s="33"/>
      <c r="M1143" s="33" t="s">
        <v>63</v>
      </c>
      <c r="N1143" s="89">
        <f t="shared" si="40"/>
        <v>0</v>
      </c>
      <c r="O1143" s="3" t="s">
        <v>3730</v>
      </c>
      <c r="P1143" s="256" t="s">
        <v>3724</v>
      </c>
      <c r="Q1143" s="3" t="s">
        <v>1102</v>
      </c>
      <c r="T1143" s="278" t="s">
        <v>3731</v>
      </c>
    </row>
    <row r="1144">
      <c r="C1144" s="117" t="s">
        <v>3732</v>
      </c>
      <c r="D1144" s="204" t="s">
        <v>3733</v>
      </c>
      <c r="E1144" s="33"/>
      <c r="F1144" s="170">
        <v>1</v>
      </c>
      <c r="G1144" s="38">
        <v>350</v>
      </c>
      <c r="H1144" s="33"/>
      <c r="I1144" s="33"/>
      <c r="J1144" s="34"/>
      <c r="K1144" s="45"/>
      <c r="L1144" s="33"/>
      <c r="M1144" s="33" t="s">
        <v>63</v>
      </c>
      <c r="N1144" s="89">
        <f>F1144*G1144</f>
        <v>350</v>
      </c>
      <c r="O1144" s="3" t="s">
        <v>1960</v>
      </c>
      <c r="P1144" s="256" t="s">
        <v>3724</v>
      </c>
      <c r="Q1144" s="3" t="s">
        <v>1102</v>
      </c>
      <c r="T1144" s="278" t="s">
        <v>3734</v>
      </c>
    </row>
    <row r="1145">
      <c r="C1145" s="115" t="s">
        <v>3735</v>
      </c>
      <c r="D1145" s="204" t="s">
        <v>3736</v>
      </c>
      <c r="E1145" s="33"/>
      <c r="F1145" s="170">
        <v>4</v>
      </c>
      <c r="G1145" s="38">
        <v>300</v>
      </c>
      <c r="H1145" s="33"/>
      <c r="I1145" s="33"/>
      <c r="J1145" s="34"/>
      <c r="K1145" s="45"/>
      <c r="L1145" s="33"/>
      <c r="M1145" s="33" t="s">
        <v>63</v>
      </c>
      <c r="N1145" s="89">
        <f t="shared" si="40"/>
        <v>1200</v>
      </c>
      <c r="O1145" s="3" t="s">
        <v>1147</v>
      </c>
      <c r="P1145" s="256" t="s">
        <v>3724</v>
      </c>
      <c r="Q1145" s="3" t="s">
        <v>1102</v>
      </c>
      <c r="T1145" s="278" t="s">
        <v>3737</v>
      </c>
    </row>
    <row r="1146">
      <c r="C1146" s="115" t="s">
        <v>3738</v>
      </c>
      <c r="D1146" s="204" t="s">
        <v>3739</v>
      </c>
      <c r="E1146" s="33"/>
      <c r="F1146" s="170">
        <v>10</v>
      </c>
      <c r="G1146" s="38">
        <v>300</v>
      </c>
      <c r="H1146" s="33"/>
      <c r="I1146" s="33"/>
      <c r="J1146" s="34"/>
      <c r="K1146" s="45"/>
      <c r="L1146" s="33"/>
      <c r="M1146" s="33" t="s">
        <v>63</v>
      </c>
      <c r="N1146" s="89">
        <f t="shared" si="40"/>
        <v>3000</v>
      </c>
      <c r="O1146" s="3" t="s">
        <v>1147</v>
      </c>
      <c r="P1146" s="256" t="s">
        <v>3724</v>
      </c>
      <c r="Q1146" s="3" t="s">
        <v>1102</v>
      </c>
      <c r="T1146" s="278" t="s">
        <v>3740</v>
      </c>
    </row>
    <row r="1147">
      <c r="C1147" s="115" t="s">
        <v>3741</v>
      </c>
      <c r="D1147" s="204" t="s">
        <v>3742</v>
      </c>
      <c r="E1147" s="33"/>
      <c r="F1147" s="170">
        <v>5</v>
      </c>
      <c r="G1147" s="38">
        <v>300</v>
      </c>
      <c r="H1147" s="33"/>
      <c r="I1147" s="33"/>
      <c r="J1147" s="34"/>
      <c r="K1147" s="45"/>
      <c r="L1147" s="33"/>
      <c r="M1147" s="33" t="s">
        <v>63</v>
      </c>
      <c r="N1147" s="89">
        <f>F1147*G1147</f>
        <v>1500</v>
      </c>
      <c r="O1147" s="3" t="s">
        <v>1147</v>
      </c>
      <c r="P1147" s="256" t="s">
        <v>3724</v>
      </c>
      <c r="Q1147" s="3" t="s">
        <v>1102</v>
      </c>
      <c r="T1147" s="278" t="s">
        <v>3740</v>
      </c>
    </row>
    <row r="1148">
      <c r="C1148" s="115" t="s">
        <v>3743</v>
      </c>
      <c r="D1148" s="204" t="s">
        <v>3744</v>
      </c>
      <c r="E1148" s="33"/>
      <c r="F1148" s="170">
        <v>0</v>
      </c>
      <c r="G1148" s="38">
        <v>250</v>
      </c>
      <c r="H1148" s="33"/>
      <c r="I1148" s="33"/>
      <c r="J1148" s="34"/>
      <c r="K1148" s="45"/>
      <c r="L1148" s="33"/>
      <c r="M1148" s="33" t="s">
        <v>63</v>
      </c>
      <c r="N1148" s="89">
        <f t="shared" si="40"/>
        <v>0</v>
      </c>
      <c r="O1148" s="3" t="s">
        <v>1147</v>
      </c>
      <c r="P1148" s="256" t="s">
        <v>3724</v>
      </c>
      <c r="Q1148" s="3" t="s">
        <v>1102</v>
      </c>
      <c r="T1148" s="278" t="s">
        <v>3745</v>
      </c>
    </row>
    <row r="1149">
      <c r="C1149" s="115" t="s">
        <v>3746</v>
      </c>
      <c r="D1149" s="204" t="s">
        <v>3747</v>
      </c>
      <c r="E1149" s="33"/>
      <c r="F1149" s="170">
        <v>0</v>
      </c>
      <c r="G1149" s="38">
        <v>250</v>
      </c>
      <c r="H1149" s="33"/>
      <c r="I1149" s="33"/>
      <c r="J1149" s="34"/>
      <c r="K1149" s="45"/>
      <c r="L1149" s="33"/>
      <c r="M1149" s="33" t="s">
        <v>63</v>
      </c>
      <c r="N1149" s="89">
        <f t="shared" si="40"/>
        <v>0</v>
      </c>
      <c r="O1149" s="3" t="s">
        <v>1147</v>
      </c>
      <c r="P1149" s="256" t="s">
        <v>3724</v>
      </c>
      <c r="Q1149" s="3" t="s">
        <v>1102</v>
      </c>
      <c r="T1149" s="278" t="s">
        <v>3748</v>
      </c>
    </row>
    <row r="1150">
      <c r="A1150" s="163" t="s">
        <v>3749</v>
      </c>
      <c r="C1150" s="117" t="s">
        <v>3750</v>
      </c>
      <c r="D1150" s="204" t="s">
        <v>3751</v>
      </c>
      <c r="E1150" s="33"/>
      <c r="F1150" s="171">
        <v>0</v>
      </c>
      <c r="G1150" s="38">
        <v>2150</v>
      </c>
      <c r="H1150" s="33"/>
      <c r="I1150" s="33"/>
      <c r="J1150" s="34"/>
      <c r="K1150" s="45"/>
      <c r="L1150" s="33"/>
      <c r="M1150" s="33" t="s">
        <v>63</v>
      </c>
      <c r="N1150" s="89">
        <f ref="N1150:N1223" t="shared" si="41">F1150*G1150</f>
        <v>0</v>
      </c>
      <c r="O1150" s="3" t="s">
        <v>1868</v>
      </c>
      <c r="P1150" s="256" t="s">
        <v>3752</v>
      </c>
      <c r="Q1150" s="3" t="s">
        <v>1102</v>
      </c>
      <c r="T1150" s="278" t="s">
        <v>3753</v>
      </c>
    </row>
    <row r="1151">
      <c r="C1151" s="117" t="s">
        <v>3754</v>
      </c>
      <c r="D1151" s="204" t="s">
        <v>3755</v>
      </c>
      <c r="E1151" s="33"/>
      <c r="F1151" s="171">
        <v>0</v>
      </c>
      <c r="G1151" s="38">
        <v>2150</v>
      </c>
      <c r="H1151" s="33"/>
      <c r="I1151" s="33"/>
      <c r="J1151" s="34"/>
      <c r="K1151" s="45"/>
      <c r="L1151" s="33"/>
      <c r="M1151" s="33" t="s">
        <v>63</v>
      </c>
      <c r="N1151" s="89">
        <f t="shared" si="41"/>
        <v>0</v>
      </c>
      <c r="O1151" s="3" t="s">
        <v>1868</v>
      </c>
      <c r="P1151" s="256" t="s">
        <v>3752</v>
      </c>
      <c r="Q1151" s="3" t="s">
        <v>1102</v>
      </c>
      <c r="T1151" s="278" t="s">
        <v>3756</v>
      </c>
    </row>
    <row r="1152">
      <c r="C1152" s="115" t="s">
        <v>3757</v>
      </c>
      <c r="D1152" s="204" t="s">
        <v>3758</v>
      </c>
      <c r="E1152" s="33"/>
      <c r="F1152" s="171">
        <v>0</v>
      </c>
      <c r="G1152" s="35">
        <v>5500</v>
      </c>
      <c r="H1152" s="33"/>
      <c r="I1152" s="33"/>
      <c r="J1152" s="34"/>
      <c r="K1152" s="45"/>
      <c r="L1152" s="33"/>
      <c r="M1152" s="33" t="s">
        <v>345</v>
      </c>
      <c r="N1152" s="89">
        <f t="shared" si="41"/>
        <v>0</v>
      </c>
      <c r="O1152" s="3" t="s">
        <v>717</v>
      </c>
      <c r="P1152" s="256" t="s">
        <v>3752</v>
      </c>
      <c r="Q1152" s="3" t="s">
        <v>1102</v>
      </c>
      <c r="T1152" s="278" t="s">
        <v>3759</v>
      </c>
    </row>
    <row r="1153">
      <c r="C1153" s="115" t="s">
        <v>3760</v>
      </c>
      <c r="D1153" s="204" t="s">
        <v>3761</v>
      </c>
      <c r="E1153" s="33"/>
      <c r="F1153" s="171">
        <v>1</v>
      </c>
      <c r="G1153" s="35">
        <v>1800</v>
      </c>
      <c r="H1153" s="33"/>
      <c r="I1153" s="33"/>
      <c r="J1153" s="34"/>
      <c r="K1153" s="45"/>
      <c r="L1153" s="33"/>
      <c r="M1153" s="33" t="s">
        <v>63</v>
      </c>
      <c r="N1153" s="89">
        <f t="shared" si="41"/>
        <v>1800</v>
      </c>
      <c r="O1153" s="3" t="s">
        <v>1611</v>
      </c>
      <c r="P1153" s="256" t="s">
        <v>3752</v>
      </c>
      <c r="Q1153" s="3" t="s">
        <v>1102</v>
      </c>
      <c r="T1153" s="278" t="s">
        <v>3762</v>
      </c>
    </row>
    <row r="1154">
      <c r="C1154" s="115" t="s">
        <v>3763</v>
      </c>
      <c r="D1154" s="204" t="s">
        <v>3764</v>
      </c>
      <c r="E1154" s="33"/>
      <c r="F1154" s="171">
        <v>1</v>
      </c>
      <c r="G1154" s="35">
        <v>1600</v>
      </c>
      <c r="H1154" s="33"/>
      <c r="I1154" s="33"/>
      <c r="J1154" s="34"/>
      <c r="K1154" s="45"/>
      <c r="L1154" s="33"/>
      <c r="M1154" s="33" t="s">
        <v>345</v>
      </c>
      <c r="N1154" s="89">
        <f t="shared" si="41"/>
        <v>1600</v>
      </c>
      <c r="O1154" s="3" t="s">
        <v>1079</v>
      </c>
      <c r="P1154" s="256" t="s">
        <v>3752</v>
      </c>
      <c r="Q1154" s="3" t="s">
        <v>1102</v>
      </c>
      <c r="T1154" s="278" t="s">
        <v>3765</v>
      </c>
    </row>
    <row r="1155">
      <c r="C1155" s="115" t="s">
        <v>3766</v>
      </c>
      <c r="D1155" s="204" t="s">
        <v>3755</v>
      </c>
      <c r="E1155" s="33"/>
      <c r="F1155" s="171">
        <v>1</v>
      </c>
      <c r="G1155" s="35">
        <v>2150</v>
      </c>
      <c r="H1155" s="33"/>
      <c r="I1155" s="33"/>
      <c r="J1155" s="34"/>
      <c r="K1155" s="45"/>
      <c r="L1155" s="33"/>
      <c r="M1155" s="33" t="s">
        <v>63</v>
      </c>
      <c r="N1155" s="89">
        <f t="shared" si="41"/>
        <v>2150</v>
      </c>
      <c r="O1155" s="3" t="s">
        <v>1868</v>
      </c>
      <c r="P1155" s="256" t="s">
        <v>3752</v>
      </c>
      <c r="Q1155" s="3" t="s">
        <v>1102</v>
      </c>
      <c r="T1155" s="278" t="s">
        <v>3756</v>
      </c>
    </row>
    <row r="1156">
      <c r="C1156" s="117" t="s">
        <v>3767</v>
      </c>
      <c r="D1156" s="204" t="s">
        <v>3768</v>
      </c>
      <c r="E1156" s="33"/>
      <c r="F1156" s="170">
        <v>1</v>
      </c>
      <c r="G1156" s="35">
        <v>1800</v>
      </c>
      <c r="H1156" s="33"/>
      <c r="I1156" s="33"/>
      <c r="J1156" s="34"/>
      <c r="K1156" s="45"/>
      <c r="L1156" s="33"/>
      <c r="M1156" s="33" t="s">
        <v>63</v>
      </c>
      <c r="N1156" s="89">
        <f t="shared" si="41"/>
        <v>1800</v>
      </c>
      <c r="O1156" s="3" t="s">
        <v>1147</v>
      </c>
      <c r="P1156" s="256" t="s">
        <v>3752</v>
      </c>
      <c r="Q1156" s="3" t="s">
        <v>1102</v>
      </c>
      <c r="T1156" s="278" t="s">
        <v>3769</v>
      </c>
    </row>
    <row r="1157">
      <c r="C1157" s="117" t="s">
        <v>3770</v>
      </c>
      <c r="D1157" s="204" t="s">
        <v>3771</v>
      </c>
      <c r="E1157" s="33"/>
      <c r="F1157" s="170">
        <v>0</v>
      </c>
      <c r="G1157" s="35">
        <v>1900</v>
      </c>
      <c r="H1157" s="33"/>
      <c r="I1157" s="33"/>
      <c r="J1157" s="34"/>
      <c r="K1157" s="45"/>
      <c r="L1157" s="33"/>
      <c r="M1157" s="33" t="s">
        <v>63</v>
      </c>
      <c r="N1157" s="89">
        <f t="shared" si="41"/>
        <v>0</v>
      </c>
      <c r="O1157" s="3" t="s">
        <v>1147</v>
      </c>
      <c r="P1157" s="256" t="s">
        <v>3752</v>
      </c>
      <c r="Q1157" s="3" t="s">
        <v>1102</v>
      </c>
      <c r="T1157" s="278" t="s">
        <v>3772</v>
      </c>
    </row>
    <row r="1158">
      <c r="C1158" s="117" t="s">
        <v>3773</v>
      </c>
      <c r="D1158" s="204" t="s">
        <v>3774</v>
      </c>
      <c r="E1158" s="33"/>
      <c r="F1158" s="170">
        <v>3</v>
      </c>
      <c r="G1158" s="35">
        <v>3500</v>
      </c>
      <c r="H1158" s="33"/>
      <c r="I1158" s="33"/>
      <c r="J1158" s="34"/>
      <c r="K1158" s="45"/>
      <c r="L1158" s="33"/>
      <c r="M1158" s="33" t="s">
        <v>63</v>
      </c>
      <c r="N1158" s="89">
        <f>F1158*G1158</f>
        <v>10500</v>
      </c>
      <c r="O1158" s="3" t="s">
        <v>1147</v>
      </c>
      <c r="P1158" s="256" t="s">
        <v>3752</v>
      </c>
      <c r="Q1158" s="3" t="s">
        <v>1102</v>
      </c>
      <c r="T1158" s="278" t="s">
        <v>3775</v>
      </c>
    </row>
    <row r="1159">
      <c r="C1159" s="117" t="s">
        <v>3776</v>
      </c>
      <c r="D1159" s="204" t="s">
        <v>3777</v>
      </c>
      <c r="E1159" s="33"/>
      <c r="F1159" s="170">
        <v>2</v>
      </c>
      <c r="G1159" s="35">
        <v>3500</v>
      </c>
      <c r="H1159" s="33"/>
      <c r="I1159" s="33"/>
      <c r="J1159" s="34"/>
      <c r="K1159" s="45"/>
      <c r="L1159" s="33"/>
      <c r="M1159" s="33" t="s">
        <v>63</v>
      </c>
      <c r="N1159" s="89">
        <f>F1159*G1159</f>
        <v>7000</v>
      </c>
      <c r="O1159" s="3" t="s">
        <v>1147</v>
      </c>
      <c r="P1159" s="256" t="s">
        <v>3752</v>
      </c>
      <c r="Q1159" s="3" t="s">
        <v>1102</v>
      </c>
      <c r="T1159" s="278" t="s">
        <v>3778</v>
      </c>
    </row>
    <row r="1160">
      <c r="C1160" s="118" t="s">
        <v>3779</v>
      </c>
      <c r="D1160" s="204" t="s">
        <v>3780</v>
      </c>
      <c r="E1160" s="33"/>
      <c r="F1160" s="170">
        <v>0</v>
      </c>
      <c r="G1160" s="39">
        <v>1100</v>
      </c>
      <c r="H1160" s="33"/>
      <c r="I1160" s="33"/>
      <c r="J1160" s="34"/>
      <c r="K1160" s="45"/>
      <c r="L1160" s="33"/>
      <c r="M1160" s="33" t="s">
        <v>63</v>
      </c>
      <c r="N1160" s="89">
        <f t="shared" si="41"/>
        <v>0</v>
      </c>
      <c r="O1160" s="3" t="s">
        <v>1147</v>
      </c>
      <c r="P1160" s="256" t="s">
        <v>3752</v>
      </c>
      <c r="Q1160" s="3" t="s">
        <v>1102</v>
      </c>
      <c r="T1160" s="278" t="s">
        <v>3781</v>
      </c>
    </row>
    <row r="1161">
      <c r="C1161" s="118" t="s">
        <v>3782</v>
      </c>
      <c r="D1161" s="204" t="s">
        <v>3783</v>
      </c>
      <c r="E1161" s="33"/>
      <c r="F1161" s="170">
        <v>0</v>
      </c>
      <c r="G1161" s="39">
        <v>1000</v>
      </c>
      <c r="H1161" s="33"/>
      <c r="I1161" s="33"/>
      <c r="J1161" s="34"/>
      <c r="K1161" s="45"/>
      <c r="L1161" s="33"/>
      <c r="M1161" s="33" t="s">
        <v>63</v>
      </c>
      <c r="N1161" s="89">
        <f t="shared" si="41"/>
        <v>0</v>
      </c>
      <c r="O1161" s="3" t="s">
        <v>1147</v>
      </c>
      <c r="P1161" s="256" t="s">
        <v>3752</v>
      </c>
      <c r="Q1161" s="3" t="s">
        <v>1102</v>
      </c>
      <c r="T1161" s="278" t="s">
        <v>3784</v>
      </c>
    </row>
    <row r="1162">
      <c r="C1162" s="118" t="s">
        <v>3785</v>
      </c>
      <c r="D1162" s="204" t="s">
        <v>3786</v>
      </c>
      <c r="E1162" s="33"/>
      <c r="F1162" s="170">
        <v>0</v>
      </c>
      <c r="G1162" s="39">
        <v>1000</v>
      </c>
      <c r="H1162" s="33"/>
      <c r="I1162" s="33"/>
      <c r="J1162" s="34"/>
      <c r="K1162" s="45"/>
      <c r="L1162" s="33"/>
      <c r="M1162" s="33" t="s">
        <v>63</v>
      </c>
      <c r="N1162" s="89">
        <f t="shared" si="41"/>
        <v>0</v>
      </c>
      <c r="O1162" s="3" t="s">
        <v>1147</v>
      </c>
      <c r="P1162" s="256" t="s">
        <v>3752</v>
      </c>
      <c r="Q1162" s="3" t="s">
        <v>1102</v>
      </c>
      <c r="T1162" s="278" t="s">
        <v>3787</v>
      </c>
    </row>
    <row r="1163">
      <c r="C1163" s="117" t="s">
        <v>3788</v>
      </c>
      <c r="D1163" s="204" t="s">
        <v>3789</v>
      </c>
      <c r="E1163" s="33"/>
      <c r="F1163" s="171">
        <v>1</v>
      </c>
      <c r="G1163" s="35">
        <v>150</v>
      </c>
      <c r="H1163" s="33"/>
      <c r="I1163" s="33"/>
      <c r="J1163" s="34"/>
      <c r="K1163" s="45"/>
      <c r="L1163" s="33"/>
      <c r="M1163" s="33" t="s">
        <v>63</v>
      </c>
      <c r="N1163" s="89">
        <f t="shared" si="41"/>
        <v>150</v>
      </c>
      <c r="O1163" s="3" t="s">
        <v>826</v>
      </c>
      <c r="P1163" s="256" t="s">
        <v>3752</v>
      </c>
      <c r="Q1163" s="3" t="s">
        <v>1102</v>
      </c>
      <c r="T1163" s="278" t="s">
        <v>3790</v>
      </c>
    </row>
    <row r="1164">
      <c r="C1164" s="115" t="s">
        <v>3791</v>
      </c>
      <c r="D1164" s="204" t="s">
        <v>3792</v>
      </c>
      <c r="E1164" s="33"/>
      <c r="F1164" s="171">
        <v>1</v>
      </c>
      <c r="G1164" s="35">
        <v>1500</v>
      </c>
      <c r="H1164" s="33"/>
      <c r="I1164" s="33"/>
      <c r="J1164" s="34"/>
      <c r="K1164" s="45"/>
      <c r="L1164" s="33"/>
      <c r="M1164" s="33" t="s">
        <v>63</v>
      </c>
      <c r="N1164" s="89">
        <f t="shared" si="41"/>
        <v>1500</v>
      </c>
      <c r="O1164" s="3" t="s">
        <v>136</v>
      </c>
      <c r="P1164" s="256" t="s">
        <v>3752</v>
      </c>
      <c r="Q1164" s="3" t="s">
        <v>1102</v>
      </c>
      <c r="T1164" s="278" t="s">
        <v>3793</v>
      </c>
    </row>
    <row r="1165">
      <c r="A1165" s="163" t="s">
        <v>3794</v>
      </c>
      <c r="C1165" s="176" t="s">
        <v>3795</v>
      </c>
      <c r="D1165" s="204" t="s">
        <v>3796</v>
      </c>
      <c r="E1165" s="33"/>
      <c r="F1165" s="170">
        <v>0</v>
      </c>
      <c r="G1165" s="38">
        <v>1200</v>
      </c>
      <c r="H1165" s="33"/>
      <c r="I1165" s="33"/>
      <c r="J1165" s="34"/>
      <c r="K1165" s="45"/>
      <c r="L1165" s="33"/>
      <c r="M1165" s="33" t="s">
        <v>63</v>
      </c>
      <c r="N1165" s="89">
        <f t="shared" si="41"/>
        <v>0</v>
      </c>
      <c r="O1165" s="3" t="s">
        <v>3797</v>
      </c>
      <c r="P1165" s="256" t="s">
        <v>3798</v>
      </c>
      <c r="Q1165" s="3" t="s">
        <v>3239</v>
      </c>
      <c r="T1165" s="278" t="s">
        <v>3799</v>
      </c>
    </row>
    <row r="1166">
      <c r="C1166" s="122" t="s">
        <v>3800</v>
      </c>
      <c r="D1166" s="204" t="s">
        <v>3801</v>
      </c>
      <c r="E1166" s="33"/>
      <c r="F1166" s="170">
        <v>2</v>
      </c>
      <c r="G1166" s="35">
        <v>2800</v>
      </c>
      <c r="H1166" s="33"/>
      <c r="I1166" s="33"/>
      <c r="J1166" s="34"/>
      <c r="K1166" s="45"/>
      <c r="L1166" s="33"/>
      <c r="M1166" s="33" t="s">
        <v>63</v>
      </c>
      <c r="N1166" s="89">
        <f t="shared" si="41"/>
        <v>5600</v>
      </c>
      <c r="O1166" s="3" t="s">
        <v>3797</v>
      </c>
      <c r="P1166" s="256" t="s">
        <v>3798</v>
      </c>
      <c r="Q1166" s="3" t="s">
        <v>3239</v>
      </c>
      <c r="T1166" s="278" t="s">
        <v>3802</v>
      </c>
    </row>
    <row r="1167">
      <c r="C1167" s="122" t="s">
        <v>3803</v>
      </c>
      <c r="D1167" s="204" t="s">
        <v>3804</v>
      </c>
      <c r="E1167" s="33"/>
      <c r="F1167" s="170">
        <v>0</v>
      </c>
      <c r="G1167" s="35">
        <v>3500</v>
      </c>
      <c r="H1167" s="33"/>
      <c r="I1167" s="33"/>
      <c r="J1167" s="34"/>
      <c r="K1167" s="45"/>
      <c r="L1167" s="33"/>
      <c r="M1167" s="33" t="s">
        <v>63</v>
      </c>
      <c r="N1167" s="89">
        <f t="shared" si="41"/>
        <v>0</v>
      </c>
      <c r="O1167" s="3" t="s">
        <v>3797</v>
      </c>
      <c r="P1167" s="256" t="s">
        <v>3798</v>
      </c>
      <c r="Q1167" s="3" t="s">
        <v>3239</v>
      </c>
      <c r="T1167" s="278" t="s">
        <v>3805</v>
      </c>
    </row>
    <row r="1168">
      <c r="C1168" s="176" t="s">
        <v>3806</v>
      </c>
      <c r="D1168" s="204" t="s">
        <v>3807</v>
      </c>
      <c r="E1168" s="33"/>
      <c r="F1168" s="170">
        <v>0</v>
      </c>
      <c r="G1168" s="35">
        <v>3900</v>
      </c>
      <c r="H1168" s="33"/>
      <c r="I1168" s="33"/>
      <c r="J1168" s="34"/>
      <c r="K1168" s="45"/>
      <c r="L1168" s="33"/>
      <c r="M1168" s="33" t="s">
        <v>63</v>
      </c>
      <c r="N1168" s="89">
        <f t="shared" si="41"/>
        <v>0</v>
      </c>
      <c r="O1168" s="3" t="s">
        <v>3797</v>
      </c>
      <c r="P1168" s="256" t="s">
        <v>3798</v>
      </c>
      <c r="Q1168" s="3" t="s">
        <v>3239</v>
      </c>
      <c r="T1168" s="278" t="s">
        <v>3808</v>
      </c>
    </row>
    <row r="1169">
      <c r="C1169" s="123" t="s">
        <v>3809</v>
      </c>
      <c r="D1169" s="204" t="s">
        <v>3810</v>
      </c>
      <c r="E1169" s="33"/>
      <c r="F1169" s="170">
        <v>0</v>
      </c>
      <c r="G1169" s="35">
        <v>2950</v>
      </c>
      <c r="H1169" s="33"/>
      <c r="I1169" s="33"/>
      <c r="J1169" s="34"/>
      <c r="K1169" s="45"/>
      <c r="L1169" s="33"/>
      <c r="M1169" s="33" t="s">
        <v>63</v>
      </c>
      <c r="N1169" s="89">
        <f t="shared" si="41"/>
        <v>0</v>
      </c>
      <c r="O1169" s="3" t="s">
        <v>3797</v>
      </c>
      <c r="P1169" s="256" t="s">
        <v>3798</v>
      </c>
      <c r="Q1169" s="3" t="s">
        <v>3239</v>
      </c>
      <c r="T1169" s="278" t="s">
        <v>3811</v>
      </c>
    </row>
    <row r="1170">
      <c r="C1170" s="176" t="s">
        <v>3812</v>
      </c>
      <c r="D1170" s="204" t="s">
        <v>3813</v>
      </c>
      <c r="E1170" s="33"/>
      <c r="F1170" s="170">
        <v>0</v>
      </c>
      <c r="G1170" s="38">
        <v>950</v>
      </c>
      <c r="H1170" s="33"/>
      <c r="I1170" s="33"/>
      <c r="J1170" s="34"/>
      <c r="K1170" s="45"/>
      <c r="L1170" s="33"/>
      <c r="M1170" s="33" t="s">
        <v>63</v>
      </c>
      <c r="N1170" s="89">
        <f>F1170*G1170</f>
        <v>0</v>
      </c>
      <c r="O1170" s="3" t="s">
        <v>3797</v>
      </c>
      <c r="P1170" s="256" t="s">
        <v>3798</v>
      </c>
      <c r="Q1170" s="3" t="s">
        <v>3239</v>
      </c>
      <c r="T1170" s="278" t="s">
        <v>3814</v>
      </c>
    </row>
    <row r="1171">
      <c r="C1171" s="176" t="s">
        <v>3815</v>
      </c>
      <c r="D1171" s="204" t="s">
        <v>3816</v>
      </c>
      <c r="E1171" s="33"/>
      <c r="F1171" s="170">
        <v>9</v>
      </c>
      <c r="G1171" s="38">
        <v>950</v>
      </c>
      <c r="H1171" s="33"/>
      <c r="I1171" s="33"/>
      <c r="J1171" s="34"/>
      <c r="K1171" s="45"/>
      <c r="L1171" s="33"/>
      <c r="M1171" s="33" t="s">
        <v>63</v>
      </c>
      <c r="N1171" s="89">
        <f t="shared" si="41"/>
        <v>8550</v>
      </c>
      <c r="O1171" s="3" t="s">
        <v>3797</v>
      </c>
      <c r="P1171" s="256" t="s">
        <v>3798</v>
      </c>
      <c r="Q1171" s="3" t="s">
        <v>3239</v>
      </c>
      <c r="T1171" s="278" t="s">
        <v>3817</v>
      </c>
    </row>
    <row r="1172">
      <c r="C1172" s="176" t="s">
        <v>3818</v>
      </c>
      <c r="D1172" s="204" t="s">
        <v>3819</v>
      </c>
      <c r="E1172" s="33"/>
      <c r="F1172" s="170">
        <v>2</v>
      </c>
      <c r="G1172" s="38">
        <v>1000</v>
      </c>
      <c r="H1172" s="33"/>
      <c r="I1172" s="33"/>
      <c r="J1172" s="34"/>
      <c r="K1172" s="45"/>
      <c r="L1172" s="33"/>
      <c r="M1172" s="33" t="s">
        <v>63</v>
      </c>
      <c r="N1172" s="89">
        <f>F1172*G1172</f>
        <v>2000</v>
      </c>
      <c r="O1172" s="3" t="s">
        <v>3797</v>
      </c>
      <c r="P1172" s="256" t="s">
        <v>3798</v>
      </c>
      <c r="Q1172" s="3" t="s">
        <v>3239</v>
      </c>
      <c r="T1172" s="278" t="s">
        <v>3817</v>
      </c>
    </row>
    <row r="1173">
      <c r="C1173" s="176" t="s">
        <v>3820</v>
      </c>
      <c r="D1173" s="204" t="s">
        <v>3821</v>
      </c>
      <c r="E1173" s="33"/>
      <c r="F1173" s="170">
        <v>0</v>
      </c>
      <c r="G1173" s="38">
        <v>1700</v>
      </c>
      <c r="H1173" s="33"/>
      <c r="I1173" s="33"/>
      <c r="J1173" s="34"/>
      <c r="K1173" s="45"/>
      <c r="L1173" s="33"/>
      <c r="M1173" s="33" t="s">
        <v>63</v>
      </c>
      <c r="N1173" s="89">
        <f t="shared" si="41"/>
        <v>0</v>
      </c>
      <c r="O1173" s="3" t="s">
        <v>3459</v>
      </c>
      <c r="P1173" s="256" t="s">
        <v>3798</v>
      </c>
      <c r="Q1173" s="3" t="s">
        <v>3239</v>
      </c>
      <c r="T1173" s="278" t="s">
        <v>3822</v>
      </c>
    </row>
    <row r="1174">
      <c r="C1174" s="123" t="s">
        <v>3823</v>
      </c>
      <c r="D1174" s="204" t="s">
        <v>3824</v>
      </c>
      <c r="E1174" s="33"/>
      <c r="F1174" s="170">
        <v>0</v>
      </c>
      <c r="G1174" s="38">
        <v>1500</v>
      </c>
      <c r="H1174" s="33"/>
      <c r="I1174" s="33"/>
      <c r="J1174" s="34"/>
      <c r="K1174" s="45"/>
      <c r="L1174" s="33"/>
      <c r="M1174" s="33" t="s">
        <v>63</v>
      </c>
      <c r="N1174" s="89">
        <f t="shared" si="41"/>
        <v>0</v>
      </c>
      <c r="O1174" s="3" t="s">
        <v>3825</v>
      </c>
      <c r="P1174" s="256" t="s">
        <v>3798</v>
      </c>
      <c r="Q1174" s="3" t="s">
        <v>3239</v>
      </c>
      <c r="T1174" s="278" t="s">
        <v>3826</v>
      </c>
    </row>
    <row r="1175">
      <c r="C1175" s="123" t="s">
        <v>3827</v>
      </c>
      <c r="D1175" s="204" t="s">
        <v>3828</v>
      </c>
      <c r="E1175" s="33"/>
      <c r="F1175" s="170">
        <v>0</v>
      </c>
      <c r="G1175" s="38">
        <v>1100</v>
      </c>
      <c r="H1175" s="33"/>
      <c r="I1175" s="33"/>
      <c r="J1175" s="34"/>
      <c r="K1175" s="45"/>
      <c r="L1175" s="33"/>
      <c r="M1175" s="33" t="s">
        <v>63</v>
      </c>
      <c r="N1175" s="89">
        <f>F1175*G1175</f>
        <v>0</v>
      </c>
      <c r="O1175" s="3" t="s">
        <v>3825</v>
      </c>
      <c r="P1175" s="256" t="s">
        <v>3798</v>
      </c>
      <c r="Q1175" s="3" t="s">
        <v>3239</v>
      </c>
      <c r="T1175" s="278" t="s">
        <v>3829</v>
      </c>
    </row>
    <row r="1176">
      <c r="C1176" s="123" t="s">
        <v>3830</v>
      </c>
      <c r="D1176" s="204" t="s">
        <v>3831</v>
      </c>
      <c r="E1176" s="33"/>
      <c r="F1176" s="170">
        <v>0</v>
      </c>
      <c r="G1176" s="38">
        <v>1600</v>
      </c>
      <c r="H1176" s="33"/>
      <c r="I1176" s="33"/>
      <c r="J1176" s="34"/>
      <c r="K1176" s="45"/>
      <c r="L1176" s="33"/>
      <c r="M1176" s="33" t="s">
        <v>63</v>
      </c>
      <c r="N1176" s="89">
        <f t="shared" si="41"/>
        <v>0</v>
      </c>
      <c r="O1176" s="3" t="s">
        <v>3825</v>
      </c>
      <c r="P1176" s="256" t="s">
        <v>3798</v>
      </c>
      <c r="Q1176" s="3" t="s">
        <v>3239</v>
      </c>
      <c r="T1176" s="278" t="s">
        <v>3832</v>
      </c>
    </row>
    <row r="1177">
      <c r="C1177" s="123" t="s">
        <v>3833</v>
      </c>
      <c r="D1177" s="204" t="s">
        <v>3834</v>
      </c>
      <c r="E1177" s="33"/>
      <c r="F1177" s="170">
        <v>7</v>
      </c>
      <c r="G1177" s="35">
        <v>1200</v>
      </c>
      <c r="H1177" s="33"/>
      <c r="I1177" s="33"/>
      <c r="J1177" s="34"/>
      <c r="K1177" s="45"/>
      <c r="L1177" s="33"/>
      <c r="M1177" s="33" t="s">
        <v>63</v>
      </c>
      <c r="N1177" s="89">
        <f t="shared" si="41"/>
        <v>8400</v>
      </c>
      <c r="O1177" s="3" t="s">
        <v>3797</v>
      </c>
      <c r="P1177" s="256" t="s">
        <v>3798</v>
      </c>
      <c r="Q1177" s="3" t="s">
        <v>3239</v>
      </c>
      <c r="T1177" s="278" t="s">
        <v>3835</v>
      </c>
    </row>
    <row r="1178">
      <c r="C1178" s="123" t="s">
        <v>3836</v>
      </c>
      <c r="D1178" s="204" t="s">
        <v>3837</v>
      </c>
      <c r="E1178" s="33"/>
      <c r="F1178" s="170">
        <v>1</v>
      </c>
      <c r="G1178" s="35">
        <v>4500</v>
      </c>
      <c r="H1178" s="33"/>
      <c r="I1178" s="33"/>
      <c r="J1178" s="34"/>
      <c r="K1178" s="45"/>
      <c r="L1178" s="33"/>
      <c r="M1178" s="33" t="s">
        <v>63</v>
      </c>
      <c r="N1178" s="89">
        <f t="shared" si="41"/>
        <v>4500</v>
      </c>
      <c r="O1178" s="3" t="s">
        <v>3797</v>
      </c>
      <c r="P1178" s="256" t="s">
        <v>3798</v>
      </c>
      <c r="Q1178" s="3" t="s">
        <v>3239</v>
      </c>
      <c r="T1178" s="278" t="s">
        <v>3838</v>
      </c>
    </row>
    <row r="1179">
      <c r="C1179" s="123" t="s">
        <v>3839</v>
      </c>
      <c r="D1179" s="204" t="s">
        <v>3840</v>
      </c>
      <c r="E1179" s="33"/>
      <c r="F1179" s="170">
        <v>0</v>
      </c>
      <c r="G1179" s="35">
        <v>900</v>
      </c>
      <c r="H1179" s="33"/>
      <c r="I1179" s="33"/>
      <c r="J1179" s="34"/>
      <c r="K1179" s="45"/>
      <c r="L1179" s="33"/>
      <c r="M1179" s="33" t="s">
        <v>63</v>
      </c>
      <c r="N1179" s="89">
        <f t="shared" si="41"/>
        <v>0</v>
      </c>
      <c r="O1179" s="3" t="s">
        <v>3825</v>
      </c>
      <c r="P1179" s="256" t="s">
        <v>3798</v>
      </c>
      <c r="Q1179" s="3" t="s">
        <v>3239</v>
      </c>
      <c r="T1179" s="278" t="s">
        <v>3841</v>
      </c>
    </row>
    <row r="1180">
      <c r="A1180" s="163" t="s">
        <v>3842</v>
      </c>
      <c r="C1180" s="178" t="s">
        <v>3843</v>
      </c>
      <c r="D1180" s="204" t="s">
        <v>3844</v>
      </c>
      <c r="E1180" s="33"/>
      <c r="F1180" s="170">
        <v>0</v>
      </c>
      <c r="G1180" s="38">
        <v>600</v>
      </c>
      <c r="H1180" s="33"/>
      <c r="I1180" s="33"/>
      <c r="J1180" s="34"/>
      <c r="K1180" s="45"/>
      <c r="L1180" s="33"/>
      <c r="M1180" s="33" t="s">
        <v>63</v>
      </c>
      <c r="N1180" s="89">
        <f t="shared" si="41"/>
        <v>0</v>
      </c>
      <c r="O1180" s="3" t="s">
        <v>1195</v>
      </c>
      <c r="P1180" s="260" t="s">
        <v>3845</v>
      </c>
      <c r="Q1180" s="3" t="s">
        <v>3846</v>
      </c>
      <c r="T1180" s="278" t="s">
        <v>3847</v>
      </c>
    </row>
    <row r="1181">
      <c r="C1181" s="177" t="s">
        <v>3848</v>
      </c>
      <c r="D1181" s="204" t="s">
        <v>3849</v>
      </c>
      <c r="E1181" s="33"/>
      <c r="F1181" s="170">
        <v>1</v>
      </c>
      <c r="G1181" s="38">
        <v>600</v>
      </c>
      <c r="H1181" s="33"/>
      <c r="I1181" s="33"/>
      <c r="J1181" s="34"/>
      <c r="K1181" s="45"/>
      <c r="L1181" s="33"/>
      <c r="M1181" s="33" t="s">
        <v>63</v>
      </c>
      <c r="N1181" s="89">
        <f t="shared" si="41"/>
        <v>600</v>
      </c>
      <c r="O1181" s="3" t="s">
        <v>1195</v>
      </c>
      <c r="P1181" s="260" t="s">
        <v>3845</v>
      </c>
      <c r="Q1181" s="3" t="s">
        <v>3846</v>
      </c>
      <c r="T1181" s="278" t="s">
        <v>3850</v>
      </c>
    </row>
    <row r="1182">
      <c r="C1182" s="177" t="s">
        <v>3851</v>
      </c>
      <c r="D1182" s="204" t="s">
        <v>3852</v>
      </c>
      <c r="E1182" s="33"/>
      <c r="F1182" s="170">
        <v>0</v>
      </c>
      <c r="G1182" s="38">
        <v>600</v>
      </c>
      <c r="H1182" s="33"/>
      <c r="I1182" s="33"/>
      <c r="J1182" s="34"/>
      <c r="K1182" s="45"/>
      <c r="L1182" s="33"/>
      <c r="M1182" s="33" t="s">
        <v>63</v>
      </c>
      <c r="N1182" s="89">
        <f t="shared" si="41"/>
        <v>0</v>
      </c>
      <c r="O1182" s="3" t="s">
        <v>1195</v>
      </c>
      <c r="P1182" s="260" t="s">
        <v>3845</v>
      </c>
      <c r="Q1182" s="3" t="s">
        <v>3846</v>
      </c>
      <c r="T1182" s="278" t="s">
        <v>3853</v>
      </c>
    </row>
    <row r="1183">
      <c r="C1183" s="177" t="s">
        <v>3854</v>
      </c>
      <c r="D1183" s="204" t="s">
        <v>3855</v>
      </c>
      <c r="E1183" s="33"/>
      <c r="F1183" s="170">
        <v>2</v>
      </c>
      <c r="G1183" s="38">
        <v>1600</v>
      </c>
      <c r="H1183" s="33"/>
      <c r="I1183" s="33"/>
      <c r="J1183" s="34"/>
      <c r="K1183" s="45"/>
      <c r="L1183" s="33"/>
      <c r="M1183" s="33" t="s">
        <v>63</v>
      </c>
      <c r="N1183" s="89">
        <f t="shared" si="41"/>
        <v>3200</v>
      </c>
      <c r="O1183" s="3" t="s">
        <v>1195</v>
      </c>
      <c r="P1183" s="260" t="s">
        <v>3856</v>
      </c>
      <c r="Q1183" s="3" t="s">
        <v>3846</v>
      </c>
      <c r="T1183" s="278" t="s">
        <v>3857</v>
      </c>
    </row>
    <row r="1184">
      <c r="C1184" s="177" t="s">
        <v>3858</v>
      </c>
      <c r="D1184" s="204" t="s">
        <v>3859</v>
      </c>
      <c r="E1184" s="33"/>
      <c r="F1184" s="170">
        <v>6</v>
      </c>
      <c r="G1184" s="38">
        <v>1200</v>
      </c>
      <c r="H1184" s="33"/>
      <c r="I1184" s="33"/>
      <c r="J1184" s="34"/>
      <c r="K1184" s="45"/>
      <c r="L1184" s="33"/>
      <c r="M1184" s="33" t="s">
        <v>63</v>
      </c>
      <c r="N1184" s="89">
        <f>F1184*G1184</f>
        <v>7200</v>
      </c>
      <c r="O1184" s="3" t="s">
        <v>1195</v>
      </c>
      <c r="P1184" s="260" t="s">
        <v>3856</v>
      </c>
      <c r="Q1184" s="3" t="s">
        <v>3846</v>
      </c>
      <c r="T1184" s="278" t="s">
        <v>3860</v>
      </c>
    </row>
    <row r="1185">
      <c r="C1185" s="177" t="s">
        <v>3861</v>
      </c>
      <c r="D1185" s="204" t="s">
        <v>3862</v>
      </c>
      <c r="E1185" s="33"/>
      <c r="F1185" s="170">
        <v>0</v>
      </c>
      <c r="G1185" s="38">
        <v>750</v>
      </c>
      <c r="H1185" s="33"/>
      <c r="I1185" s="33"/>
      <c r="J1185" s="34"/>
      <c r="K1185" s="45"/>
      <c r="L1185" s="33"/>
      <c r="M1185" s="33" t="s">
        <v>63</v>
      </c>
      <c r="N1185" s="89">
        <f>F1185*G1185</f>
        <v>0</v>
      </c>
      <c r="O1185" s="3" t="s">
        <v>1195</v>
      </c>
      <c r="P1185" s="260" t="s">
        <v>3856</v>
      </c>
      <c r="Q1185" s="3" t="s">
        <v>3846</v>
      </c>
      <c r="T1185" s="278" t="s">
        <v>3860</v>
      </c>
    </row>
    <row r="1186">
      <c r="C1186" s="177" t="s">
        <v>3863</v>
      </c>
      <c r="D1186" s="204" t="s">
        <v>3864</v>
      </c>
      <c r="E1186" s="33"/>
      <c r="F1186" s="170">
        <v>0</v>
      </c>
      <c r="G1186" s="38">
        <v>1500</v>
      </c>
      <c r="H1186" s="33"/>
      <c r="I1186" s="33"/>
      <c r="J1186" s="34"/>
      <c r="K1186" s="45"/>
      <c r="L1186" s="33"/>
      <c r="M1186" s="33" t="s">
        <v>63</v>
      </c>
      <c r="N1186" s="89">
        <f t="shared" si="41"/>
        <v>0</v>
      </c>
      <c r="O1186" s="3" t="s">
        <v>1195</v>
      </c>
      <c r="P1186" s="260" t="s">
        <v>3856</v>
      </c>
      <c r="Q1186" s="3" t="s">
        <v>3846</v>
      </c>
      <c r="T1186" s="278" t="s">
        <v>3865</v>
      </c>
    </row>
    <row r="1187">
      <c r="C1187" s="177" t="s">
        <v>3866</v>
      </c>
      <c r="D1187" s="204" t="s">
        <v>3867</v>
      </c>
      <c r="E1187" s="33"/>
      <c r="F1187" s="170">
        <v>20</v>
      </c>
      <c r="G1187" s="38">
        <v>1200</v>
      </c>
      <c r="H1187" s="33"/>
      <c r="I1187" s="33"/>
      <c r="J1187" s="34"/>
      <c r="K1187" s="45"/>
      <c r="L1187" s="33"/>
      <c r="M1187" s="33" t="s">
        <v>63</v>
      </c>
      <c r="N1187" s="89">
        <f t="shared" si="41"/>
        <v>24000</v>
      </c>
      <c r="O1187" s="3" t="s">
        <v>1195</v>
      </c>
      <c r="P1187" s="260" t="s">
        <v>3845</v>
      </c>
      <c r="Q1187" s="3" t="s">
        <v>3846</v>
      </c>
      <c r="T1187" s="278" t="s">
        <v>3868</v>
      </c>
    </row>
    <row r="1188">
      <c r="C1188" s="177" t="s">
        <v>3869</v>
      </c>
      <c r="D1188" s="204" t="s">
        <v>3870</v>
      </c>
      <c r="E1188" s="33"/>
      <c r="F1188" s="170">
        <v>0</v>
      </c>
      <c r="G1188" s="38">
        <v>1200</v>
      </c>
      <c r="H1188" s="33"/>
      <c r="I1188" s="33"/>
      <c r="J1188" s="34"/>
      <c r="K1188" s="45"/>
      <c r="L1188" s="33"/>
      <c r="M1188" s="33" t="s">
        <v>63</v>
      </c>
      <c r="N1188" s="89">
        <f t="shared" si="41"/>
        <v>0</v>
      </c>
      <c r="O1188" s="3" t="s">
        <v>1195</v>
      </c>
      <c r="P1188" s="260" t="s">
        <v>3845</v>
      </c>
      <c r="Q1188" s="3" t="s">
        <v>3846</v>
      </c>
      <c r="T1188" s="278" t="s">
        <v>3871</v>
      </c>
    </row>
    <row r="1189">
      <c r="C1189" s="177" t="s">
        <v>3872</v>
      </c>
      <c r="D1189" s="204" t="s">
        <v>3873</v>
      </c>
      <c r="E1189" s="33"/>
      <c r="F1189" s="170">
        <v>0</v>
      </c>
      <c r="G1189" s="38">
        <v>1200</v>
      </c>
      <c r="H1189" s="33"/>
      <c r="I1189" s="33"/>
      <c r="J1189" s="34"/>
      <c r="K1189" s="45"/>
      <c r="L1189" s="33"/>
      <c r="M1189" s="33" t="s">
        <v>63</v>
      </c>
      <c r="N1189" s="89">
        <f t="shared" si="41"/>
        <v>0</v>
      </c>
      <c r="O1189" s="3" t="s">
        <v>1195</v>
      </c>
      <c r="P1189" s="260" t="s">
        <v>3845</v>
      </c>
      <c r="Q1189" s="3" t="s">
        <v>3846</v>
      </c>
      <c r="T1189" s="278" t="s">
        <v>3874</v>
      </c>
    </row>
    <row r="1190">
      <c r="C1190" s="177" t="s">
        <v>3875</v>
      </c>
      <c r="D1190" s="204" t="s">
        <v>3876</v>
      </c>
      <c r="E1190" s="33"/>
      <c r="F1190" s="170">
        <v>6</v>
      </c>
      <c r="G1190" s="38">
        <v>1200</v>
      </c>
      <c r="H1190" s="33"/>
      <c r="I1190" s="33"/>
      <c r="J1190" s="34"/>
      <c r="K1190" s="45"/>
      <c r="L1190" s="33"/>
      <c r="M1190" s="33" t="s">
        <v>63</v>
      </c>
      <c r="N1190" s="89">
        <f>F1190*G1190</f>
        <v>7200</v>
      </c>
      <c r="O1190" s="3" t="s">
        <v>1195</v>
      </c>
      <c r="P1190" s="260" t="s">
        <v>3845</v>
      </c>
      <c r="Q1190" s="3" t="s">
        <v>3846</v>
      </c>
      <c r="T1190" s="278" t="s">
        <v>3877</v>
      </c>
    </row>
    <row r="1191">
      <c r="C1191" s="177" t="s">
        <v>3878</v>
      </c>
      <c r="D1191" s="204" t="s">
        <v>3879</v>
      </c>
      <c r="E1191" s="33"/>
      <c r="F1191" s="170">
        <v>0</v>
      </c>
      <c r="G1191" s="38">
        <v>1500</v>
      </c>
      <c r="H1191" s="33"/>
      <c r="I1191" s="33"/>
      <c r="J1191" s="34"/>
      <c r="K1191" s="45"/>
      <c r="L1191" s="33"/>
      <c r="M1191" s="33" t="s">
        <v>63</v>
      </c>
      <c r="N1191" s="89">
        <f t="shared" si="41"/>
        <v>0</v>
      </c>
      <c r="O1191" s="3" t="s">
        <v>1195</v>
      </c>
      <c r="P1191" s="260" t="s">
        <v>3845</v>
      </c>
      <c r="Q1191" s="3" t="s">
        <v>3846</v>
      </c>
      <c r="T1191" s="278" t="s">
        <v>3880</v>
      </c>
    </row>
    <row r="1192">
      <c r="C1192" s="177" t="s">
        <v>3881</v>
      </c>
      <c r="D1192" s="204" t="s">
        <v>3882</v>
      </c>
      <c r="E1192" s="33"/>
      <c r="F1192" s="170">
        <v>3</v>
      </c>
      <c r="G1192" s="38">
        <v>1300</v>
      </c>
      <c r="H1192" s="33"/>
      <c r="I1192" s="33"/>
      <c r="J1192" s="34"/>
      <c r="K1192" s="45"/>
      <c r="L1192" s="33"/>
      <c r="M1192" s="33" t="s">
        <v>63</v>
      </c>
      <c r="N1192" s="89">
        <f t="shared" si="41"/>
        <v>3900</v>
      </c>
      <c r="O1192" s="3" t="s">
        <v>1195</v>
      </c>
      <c r="P1192" s="260" t="s">
        <v>3845</v>
      </c>
      <c r="Q1192" s="3" t="s">
        <v>3846</v>
      </c>
      <c r="T1192" s="278" t="s">
        <v>3883</v>
      </c>
    </row>
    <row r="1193">
      <c r="C1193" s="177" t="s">
        <v>3884</v>
      </c>
      <c r="D1193" s="204" t="s">
        <v>3885</v>
      </c>
      <c r="E1193" s="33"/>
      <c r="F1193" s="170">
        <v>3</v>
      </c>
      <c r="G1193" s="38">
        <v>1300</v>
      </c>
      <c r="H1193" s="33"/>
      <c r="I1193" s="33"/>
      <c r="J1193" s="34"/>
      <c r="K1193" s="45"/>
      <c r="L1193" s="33"/>
      <c r="M1193" s="33" t="s">
        <v>63</v>
      </c>
      <c r="N1193" s="89">
        <f>F1193*G1193</f>
        <v>3900</v>
      </c>
      <c r="O1193" s="3" t="s">
        <v>1195</v>
      </c>
      <c r="P1193" s="260" t="s">
        <v>3845</v>
      </c>
      <c r="Q1193" s="3" t="s">
        <v>3846</v>
      </c>
      <c r="T1193" s="278" t="s">
        <v>3886</v>
      </c>
    </row>
    <row r="1194">
      <c r="C1194" s="177" t="s">
        <v>3887</v>
      </c>
      <c r="D1194" s="204" t="s">
        <v>3888</v>
      </c>
      <c r="E1194" s="33"/>
      <c r="F1194" s="170">
        <v>0</v>
      </c>
      <c r="G1194" s="38">
        <v>1500</v>
      </c>
      <c r="H1194" s="33"/>
      <c r="I1194" s="33"/>
      <c r="J1194" s="34"/>
      <c r="K1194" s="45"/>
      <c r="L1194" s="33"/>
      <c r="M1194" s="33" t="s">
        <v>63</v>
      </c>
      <c r="N1194" s="89">
        <f t="shared" si="41"/>
        <v>0</v>
      </c>
      <c r="O1194" s="3" t="s">
        <v>1195</v>
      </c>
      <c r="P1194" s="260" t="s">
        <v>3845</v>
      </c>
      <c r="Q1194" s="3" t="s">
        <v>3846</v>
      </c>
      <c r="T1194" s="278" t="s">
        <v>3889</v>
      </c>
    </row>
    <row r="1195">
      <c r="C1195" s="177" t="s">
        <v>3890</v>
      </c>
      <c r="D1195" s="204" t="s">
        <v>3891</v>
      </c>
      <c r="E1195" s="33"/>
      <c r="F1195" s="170">
        <v>0</v>
      </c>
      <c r="G1195" s="38">
        <v>1500</v>
      </c>
      <c r="H1195" s="33"/>
      <c r="I1195" s="33"/>
      <c r="J1195" s="34"/>
      <c r="K1195" s="45"/>
      <c r="L1195" s="33"/>
      <c r="M1195" s="33" t="s">
        <v>63</v>
      </c>
      <c r="N1195" s="89">
        <f t="shared" si="41"/>
        <v>0</v>
      </c>
      <c r="O1195" s="3" t="s">
        <v>1195</v>
      </c>
      <c r="P1195" s="260" t="s">
        <v>3845</v>
      </c>
      <c r="Q1195" s="3" t="s">
        <v>3846</v>
      </c>
      <c r="T1195" s="278" t="s">
        <v>3892</v>
      </c>
    </row>
    <row r="1196">
      <c r="C1196" s="177" t="s">
        <v>3893</v>
      </c>
      <c r="D1196" s="204" t="s">
        <v>3894</v>
      </c>
      <c r="E1196" s="33"/>
      <c r="F1196" s="170">
        <v>0</v>
      </c>
      <c r="G1196" s="38">
        <v>1200</v>
      </c>
      <c r="H1196" s="33"/>
      <c r="I1196" s="33"/>
      <c r="J1196" s="34"/>
      <c r="K1196" s="45"/>
      <c r="L1196" s="33"/>
      <c r="M1196" s="33" t="s">
        <v>63</v>
      </c>
      <c r="N1196" s="89">
        <f t="shared" si="41"/>
        <v>0</v>
      </c>
      <c r="O1196" s="3" t="s">
        <v>1195</v>
      </c>
      <c r="P1196" s="260" t="s">
        <v>3845</v>
      </c>
      <c r="Q1196" s="3" t="s">
        <v>3846</v>
      </c>
      <c r="T1196" s="278" t="s">
        <v>3895</v>
      </c>
    </row>
    <row r="1197">
      <c r="C1197" s="177" t="s">
        <v>3896</v>
      </c>
      <c r="D1197" s="204" t="s">
        <v>3897</v>
      </c>
      <c r="E1197" s="33"/>
      <c r="F1197" s="170">
        <v>0</v>
      </c>
      <c r="G1197" s="38">
        <v>2100</v>
      </c>
      <c r="H1197" s="33"/>
      <c r="I1197" s="33"/>
      <c r="J1197" s="34"/>
      <c r="K1197" s="45"/>
      <c r="L1197" s="33"/>
      <c r="M1197" s="33" t="s">
        <v>63</v>
      </c>
      <c r="N1197" s="89">
        <f t="shared" si="41"/>
        <v>0</v>
      </c>
      <c r="O1197" s="3" t="s">
        <v>1195</v>
      </c>
      <c r="P1197" s="260" t="s">
        <v>3845</v>
      </c>
      <c r="Q1197" s="3" t="s">
        <v>3846</v>
      </c>
      <c r="T1197" s="278" t="s">
        <v>3898</v>
      </c>
    </row>
    <row r="1198">
      <c r="C1198" s="177" t="s">
        <v>3899</v>
      </c>
      <c r="D1198" s="204" t="s">
        <v>3900</v>
      </c>
      <c r="E1198" s="33"/>
      <c r="F1198" s="170">
        <v>1</v>
      </c>
      <c r="G1198" s="38">
        <v>2100</v>
      </c>
      <c r="H1198" s="33"/>
      <c r="I1198" s="33"/>
      <c r="J1198" s="34"/>
      <c r="K1198" s="45"/>
      <c r="L1198" s="33"/>
      <c r="M1198" s="33" t="s">
        <v>63</v>
      </c>
      <c r="N1198" s="89">
        <f t="shared" si="41"/>
        <v>2100</v>
      </c>
      <c r="O1198" s="3" t="s">
        <v>1195</v>
      </c>
      <c r="P1198" s="260" t="s">
        <v>3845</v>
      </c>
      <c r="Q1198" s="3" t="s">
        <v>3846</v>
      </c>
      <c r="T1198" s="278" t="s">
        <v>3901</v>
      </c>
    </row>
    <row r="1199">
      <c r="C1199" s="177" t="s">
        <v>3902</v>
      </c>
      <c r="D1199" s="204" t="s">
        <v>3903</v>
      </c>
      <c r="E1199" s="33"/>
      <c r="F1199" s="170">
        <v>0</v>
      </c>
      <c r="G1199" s="38">
        <v>650</v>
      </c>
      <c r="H1199" s="33"/>
      <c r="I1199" s="33"/>
      <c r="J1199" s="34"/>
      <c r="K1199" s="45"/>
      <c r="L1199" s="33"/>
      <c r="M1199" s="33" t="s">
        <v>63</v>
      </c>
      <c r="N1199" s="89">
        <f t="shared" si="41"/>
        <v>0</v>
      </c>
      <c r="O1199" s="3" t="s">
        <v>1195</v>
      </c>
      <c r="P1199" s="260" t="s">
        <v>3845</v>
      </c>
      <c r="Q1199" s="3" t="s">
        <v>3846</v>
      </c>
      <c r="T1199" s="278" t="s">
        <v>3904</v>
      </c>
    </row>
    <row r="1200">
      <c r="C1200" s="177" t="s">
        <v>3905</v>
      </c>
      <c r="D1200" s="204" t="s">
        <v>3906</v>
      </c>
      <c r="E1200" s="33"/>
      <c r="F1200" s="170">
        <v>0</v>
      </c>
      <c r="G1200" s="38">
        <v>650</v>
      </c>
      <c r="H1200" s="33"/>
      <c r="I1200" s="33"/>
      <c r="J1200" s="34"/>
      <c r="K1200" s="45"/>
      <c r="L1200" s="33"/>
      <c r="M1200" s="33" t="s">
        <v>63</v>
      </c>
      <c r="N1200" s="89">
        <f t="shared" si="41"/>
        <v>0</v>
      </c>
      <c r="O1200" s="3" t="s">
        <v>1195</v>
      </c>
      <c r="P1200" s="260" t="s">
        <v>3845</v>
      </c>
      <c r="Q1200" s="3" t="s">
        <v>3846</v>
      </c>
      <c r="T1200" s="278" t="s">
        <v>3907</v>
      </c>
    </row>
    <row r="1201">
      <c r="C1201" s="177" t="s">
        <v>3908</v>
      </c>
      <c r="D1201" s="204" t="s">
        <v>3909</v>
      </c>
      <c r="E1201" s="33"/>
      <c r="F1201" s="170">
        <v>0</v>
      </c>
      <c r="G1201" s="38">
        <v>900</v>
      </c>
      <c r="H1201" s="33"/>
      <c r="I1201" s="33"/>
      <c r="J1201" s="34"/>
      <c r="K1201" s="45"/>
      <c r="L1201" s="33"/>
      <c r="M1201" s="33" t="s">
        <v>63</v>
      </c>
      <c r="N1201" s="89">
        <f t="shared" si="41"/>
        <v>0</v>
      </c>
      <c r="O1201" s="3" t="s">
        <v>1195</v>
      </c>
      <c r="P1201" s="260" t="s">
        <v>3845</v>
      </c>
      <c r="Q1201" s="3" t="s">
        <v>3846</v>
      </c>
      <c r="T1201" s="278" t="s">
        <v>3910</v>
      </c>
    </row>
    <row r="1202">
      <c r="C1202" s="177" t="s">
        <v>3911</v>
      </c>
      <c r="D1202" s="204" t="s">
        <v>3912</v>
      </c>
      <c r="E1202" s="33"/>
      <c r="F1202" s="170">
        <v>0</v>
      </c>
      <c r="G1202" s="38">
        <v>600</v>
      </c>
      <c r="H1202" s="33"/>
      <c r="I1202" s="33"/>
      <c r="J1202" s="34"/>
      <c r="K1202" s="45"/>
      <c r="L1202" s="33"/>
      <c r="M1202" s="33" t="s">
        <v>63</v>
      </c>
      <c r="N1202" s="89">
        <f>F1202*G1202</f>
        <v>0</v>
      </c>
      <c r="O1202" s="3" t="s">
        <v>1195</v>
      </c>
      <c r="P1202" s="260" t="s">
        <v>3845</v>
      </c>
      <c r="Q1202" s="3" t="s">
        <v>3846</v>
      </c>
      <c r="T1202" s="278" t="s">
        <v>3913</v>
      </c>
    </row>
    <row r="1203">
      <c r="C1203" s="177" t="s">
        <v>3914</v>
      </c>
      <c r="D1203" s="204" t="s">
        <v>3915</v>
      </c>
      <c r="E1203" s="33"/>
      <c r="F1203" s="170">
        <v>1</v>
      </c>
      <c r="G1203" s="38">
        <v>1600</v>
      </c>
      <c r="H1203" s="33"/>
      <c r="I1203" s="33"/>
      <c r="J1203" s="34"/>
      <c r="K1203" s="45"/>
      <c r="L1203" s="33"/>
      <c r="M1203" s="33" t="s">
        <v>63</v>
      </c>
      <c r="N1203" s="89">
        <f>F1203*G1203</f>
        <v>1600</v>
      </c>
      <c r="O1203" s="3" t="s">
        <v>1195</v>
      </c>
      <c r="P1203" s="260" t="s">
        <v>3845</v>
      </c>
      <c r="Q1203" s="3" t="s">
        <v>3846</v>
      </c>
      <c r="T1203" s="278" t="s">
        <v>3916</v>
      </c>
    </row>
    <row r="1204">
      <c r="C1204" s="177" t="s">
        <v>3917</v>
      </c>
      <c r="D1204" s="204" t="s">
        <v>3918</v>
      </c>
      <c r="E1204" s="33"/>
      <c r="F1204" s="170">
        <v>0</v>
      </c>
      <c r="G1204" s="38">
        <v>1600</v>
      </c>
      <c r="H1204" s="33"/>
      <c r="I1204" s="33"/>
      <c r="J1204" s="34"/>
      <c r="K1204" s="45"/>
      <c r="L1204" s="33"/>
      <c r="M1204" s="33" t="s">
        <v>63</v>
      </c>
      <c r="N1204" s="89">
        <f>F1204*G1204</f>
        <v>0</v>
      </c>
      <c r="O1204" s="3" t="s">
        <v>1195</v>
      </c>
      <c r="P1204" s="260" t="s">
        <v>3845</v>
      </c>
      <c r="Q1204" s="3" t="s">
        <v>3846</v>
      </c>
      <c r="T1204" s="278" t="s">
        <v>3919</v>
      </c>
    </row>
    <row r="1205">
      <c r="C1205" s="177" t="s">
        <v>3920</v>
      </c>
      <c r="D1205" s="204" t="s">
        <v>3921</v>
      </c>
      <c r="E1205" s="33"/>
      <c r="F1205" s="170">
        <v>4</v>
      </c>
      <c r="G1205" s="38">
        <v>2200</v>
      </c>
      <c r="H1205" s="33"/>
      <c r="I1205" s="33"/>
      <c r="J1205" s="34"/>
      <c r="K1205" s="45"/>
      <c r="L1205" s="33"/>
      <c r="M1205" s="33" t="s">
        <v>63</v>
      </c>
      <c r="N1205" s="89">
        <f>F1205*G1205</f>
        <v>8800</v>
      </c>
      <c r="O1205" s="3" t="s">
        <v>1195</v>
      </c>
      <c r="P1205" s="260" t="s">
        <v>3845</v>
      </c>
      <c r="Q1205" s="3" t="s">
        <v>3846</v>
      </c>
      <c r="T1205" s="278" t="s">
        <v>3922</v>
      </c>
    </row>
    <row r="1206">
      <c r="C1206" s="177" t="s">
        <v>3923</v>
      </c>
      <c r="D1206" s="204" t="s">
        <v>3924</v>
      </c>
      <c r="E1206" s="33"/>
      <c r="F1206" s="170">
        <v>0</v>
      </c>
      <c r="G1206" s="38">
        <v>1200</v>
      </c>
      <c r="H1206" s="33"/>
      <c r="I1206" s="33"/>
      <c r="J1206" s="34"/>
      <c r="K1206" s="45"/>
      <c r="L1206" s="33"/>
      <c r="M1206" s="33" t="s">
        <v>63</v>
      </c>
      <c r="N1206" s="89">
        <f t="shared" si="41"/>
        <v>0</v>
      </c>
      <c r="O1206" s="3" t="s">
        <v>1195</v>
      </c>
      <c r="P1206" s="260" t="s">
        <v>3845</v>
      </c>
      <c r="Q1206" s="3" t="s">
        <v>3846</v>
      </c>
      <c r="T1206" s="278" t="s">
        <v>3925</v>
      </c>
    </row>
    <row r="1207">
      <c r="C1207" s="177" t="s">
        <v>3926</v>
      </c>
      <c r="D1207" s="204" t="s">
        <v>3927</v>
      </c>
      <c r="E1207" s="33"/>
      <c r="F1207" s="170">
        <v>0</v>
      </c>
      <c r="G1207" s="38">
        <v>1500</v>
      </c>
      <c r="H1207" s="33"/>
      <c r="I1207" s="33"/>
      <c r="J1207" s="34"/>
      <c r="K1207" s="45"/>
      <c r="L1207" s="33"/>
      <c r="M1207" s="33" t="s">
        <v>63</v>
      </c>
      <c r="N1207" s="89">
        <f t="shared" si="41"/>
        <v>0</v>
      </c>
      <c r="O1207" s="3" t="s">
        <v>1195</v>
      </c>
      <c r="P1207" s="260" t="s">
        <v>3845</v>
      </c>
      <c r="Q1207" s="3" t="s">
        <v>3846</v>
      </c>
      <c r="T1207" s="278" t="s">
        <v>3928</v>
      </c>
    </row>
    <row r="1208">
      <c r="C1208" s="177" t="s">
        <v>3929</v>
      </c>
      <c r="D1208" s="204" t="s">
        <v>3930</v>
      </c>
      <c r="E1208" s="33"/>
      <c r="F1208" s="170">
        <v>0</v>
      </c>
      <c r="G1208" s="38">
        <v>500</v>
      </c>
      <c r="H1208" s="33"/>
      <c r="I1208" s="33"/>
      <c r="J1208" s="34"/>
      <c r="K1208" s="45"/>
      <c r="L1208" s="33"/>
      <c r="M1208" s="33" t="s">
        <v>63</v>
      </c>
      <c r="N1208" s="89">
        <f t="shared" si="41"/>
        <v>0</v>
      </c>
      <c r="O1208" s="3" t="s">
        <v>1195</v>
      </c>
      <c r="P1208" s="260" t="s">
        <v>3845</v>
      </c>
      <c r="Q1208" s="3" t="s">
        <v>3846</v>
      </c>
      <c r="T1208" s="278" t="s">
        <v>3931</v>
      </c>
    </row>
    <row r="1209">
      <c r="C1209" s="177" t="s">
        <v>3932</v>
      </c>
      <c r="D1209" s="204" t="s">
        <v>3933</v>
      </c>
      <c r="E1209" s="33"/>
      <c r="F1209" s="170">
        <v>1</v>
      </c>
      <c r="G1209" s="38">
        <v>500</v>
      </c>
      <c r="H1209" s="33"/>
      <c r="I1209" s="33"/>
      <c r="J1209" s="34"/>
      <c r="K1209" s="45"/>
      <c r="L1209" s="33"/>
      <c r="M1209" s="33" t="s">
        <v>63</v>
      </c>
      <c r="N1209" s="89">
        <f t="shared" si="41"/>
        <v>500</v>
      </c>
      <c r="O1209" s="3" t="s">
        <v>1195</v>
      </c>
      <c r="P1209" s="260" t="s">
        <v>3845</v>
      </c>
      <c r="Q1209" s="3" t="s">
        <v>3846</v>
      </c>
      <c r="T1209" s="278" t="s">
        <v>3934</v>
      </c>
    </row>
    <row r="1210">
      <c r="C1210" s="177" t="s">
        <v>3935</v>
      </c>
      <c r="D1210" s="204" t="s">
        <v>3936</v>
      </c>
      <c r="E1210" s="33"/>
      <c r="F1210" s="170">
        <v>0</v>
      </c>
      <c r="G1210" s="38">
        <v>900</v>
      </c>
      <c r="H1210" s="33"/>
      <c r="I1210" s="33"/>
      <c r="J1210" s="34"/>
      <c r="K1210" s="45"/>
      <c r="L1210" s="33"/>
      <c r="M1210" s="33" t="s">
        <v>63</v>
      </c>
      <c r="N1210" s="89">
        <f t="shared" si="41"/>
        <v>0</v>
      </c>
      <c r="O1210" s="3" t="s">
        <v>1195</v>
      </c>
      <c r="P1210" s="260" t="s">
        <v>3845</v>
      </c>
      <c r="Q1210" s="3" t="s">
        <v>3846</v>
      </c>
      <c r="T1210" s="278" t="s">
        <v>3937</v>
      </c>
    </row>
    <row r="1211">
      <c r="C1211" s="177" t="s">
        <v>3938</v>
      </c>
      <c r="D1211" s="204" t="s">
        <v>3939</v>
      </c>
      <c r="E1211" s="33"/>
      <c r="F1211" s="170">
        <v>1</v>
      </c>
      <c r="G1211" s="38">
        <v>900</v>
      </c>
      <c r="H1211" s="33"/>
      <c r="I1211" s="33"/>
      <c r="J1211" s="34"/>
      <c r="K1211" s="45"/>
      <c r="L1211" s="33"/>
      <c r="M1211" s="33" t="s">
        <v>63</v>
      </c>
      <c r="N1211" s="89">
        <f t="shared" si="41"/>
        <v>900</v>
      </c>
      <c r="O1211" s="3" t="s">
        <v>1195</v>
      </c>
      <c r="P1211" s="260" t="s">
        <v>3845</v>
      </c>
      <c r="Q1211" s="3" t="s">
        <v>3846</v>
      </c>
      <c r="T1211" s="278" t="s">
        <v>3940</v>
      </c>
    </row>
    <row r="1212">
      <c r="C1212" s="177" t="s">
        <v>3941</v>
      </c>
      <c r="D1212" s="204" t="s">
        <v>3942</v>
      </c>
      <c r="E1212" s="33"/>
      <c r="F1212" s="170">
        <v>8</v>
      </c>
      <c r="G1212" s="38">
        <v>700</v>
      </c>
      <c r="H1212" s="33"/>
      <c r="I1212" s="33"/>
      <c r="J1212" s="34"/>
      <c r="K1212" s="45"/>
      <c r="L1212" s="33"/>
      <c r="M1212" s="33" t="s">
        <v>63</v>
      </c>
      <c r="N1212" s="89">
        <f ref="N1212:N1220" t="shared" si="42">F1212*G1212</f>
        <v>5600</v>
      </c>
      <c r="O1212" s="3" t="s">
        <v>1195</v>
      </c>
      <c r="P1212" s="260" t="s">
        <v>3845</v>
      </c>
      <c r="Q1212" s="3" t="s">
        <v>3846</v>
      </c>
      <c r="T1212" s="278" t="s">
        <v>3943</v>
      </c>
    </row>
    <row r="1213">
      <c r="C1213" s="177" t="s">
        <v>3944</v>
      </c>
      <c r="D1213" s="204" t="s">
        <v>3945</v>
      </c>
      <c r="E1213" s="33"/>
      <c r="F1213" s="170">
        <v>6</v>
      </c>
      <c r="G1213" s="38">
        <v>700</v>
      </c>
      <c r="H1213" s="33"/>
      <c r="I1213" s="33"/>
      <c r="J1213" s="34"/>
      <c r="K1213" s="45"/>
      <c r="L1213" s="33"/>
      <c r="M1213" s="33" t="s">
        <v>63</v>
      </c>
      <c r="N1213" s="89">
        <f t="shared" si="42"/>
        <v>4200</v>
      </c>
      <c r="O1213" s="3" t="s">
        <v>1195</v>
      </c>
      <c r="P1213" s="260" t="s">
        <v>3845</v>
      </c>
      <c r="Q1213" s="3" t="s">
        <v>3846</v>
      </c>
      <c r="T1213" s="278" t="s">
        <v>3946</v>
      </c>
    </row>
    <row r="1214">
      <c r="C1214" s="177" t="s">
        <v>3947</v>
      </c>
      <c r="D1214" s="204" t="s">
        <v>3948</v>
      </c>
      <c r="E1214" s="33"/>
      <c r="F1214" s="170">
        <v>1</v>
      </c>
      <c r="G1214" s="38">
        <v>1200</v>
      </c>
      <c r="H1214" s="33"/>
      <c r="I1214" s="33"/>
      <c r="J1214" s="34"/>
      <c r="K1214" s="45"/>
      <c r="L1214" s="33"/>
      <c r="M1214" s="33" t="s">
        <v>63</v>
      </c>
      <c r="N1214" s="89">
        <f t="shared" si="42"/>
        <v>1200</v>
      </c>
      <c r="O1214" s="3" t="s">
        <v>1195</v>
      </c>
      <c r="P1214" s="260" t="s">
        <v>3845</v>
      </c>
      <c r="Q1214" s="3" t="s">
        <v>3846</v>
      </c>
      <c r="T1214" s="278" t="s">
        <v>3949</v>
      </c>
    </row>
    <row r="1215">
      <c r="C1215" s="177" t="s">
        <v>3950</v>
      </c>
      <c r="D1215" s="204" t="s">
        <v>3951</v>
      </c>
      <c r="E1215" s="33"/>
      <c r="F1215" s="170">
        <v>1</v>
      </c>
      <c r="G1215" s="38">
        <v>1200</v>
      </c>
      <c r="H1215" s="33"/>
      <c r="I1215" s="33"/>
      <c r="J1215" s="34"/>
      <c r="K1215" s="45"/>
      <c r="L1215" s="33"/>
      <c r="M1215" s="33" t="s">
        <v>63</v>
      </c>
      <c r="N1215" s="89">
        <f t="shared" si="42"/>
        <v>1200</v>
      </c>
      <c r="O1215" s="3" t="s">
        <v>1195</v>
      </c>
      <c r="P1215" s="260" t="s">
        <v>3845</v>
      </c>
      <c r="Q1215" s="3" t="s">
        <v>3846</v>
      </c>
      <c r="T1215" s="278" t="s">
        <v>3952</v>
      </c>
    </row>
    <row r="1216">
      <c r="C1216" s="177" t="s">
        <v>3953</v>
      </c>
      <c r="D1216" s="204" t="s">
        <v>3954</v>
      </c>
      <c r="E1216" s="33"/>
      <c r="F1216" s="170">
        <v>0</v>
      </c>
      <c r="G1216" s="38">
        <v>600</v>
      </c>
      <c r="H1216" s="33"/>
      <c r="I1216" s="33"/>
      <c r="J1216" s="34"/>
      <c r="K1216" s="45"/>
      <c r="L1216" s="33"/>
      <c r="M1216" s="33" t="s">
        <v>63</v>
      </c>
      <c r="N1216" s="89">
        <f t="shared" si="42"/>
        <v>0</v>
      </c>
      <c r="O1216" s="3" t="s">
        <v>1195</v>
      </c>
      <c r="P1216" s="260" t="s">
        <v>3845</v>
      </c>
      <c r="Q1216" s="3" t="s">
        <v>3846</v>
      </c>
      <c r="T1216" s="278" t="s">
        <v>3955</v>
      </c>
    </row>
    <row r="1217">
      <c r="C1217" s="177" t="s">
        <v>3956</v>
      </c>
      <c r="D1217" s="204" t="s">
        <v>3957</v>
      </c>
      <c r="E1217" s="33"/>
      <c r="F1217" s="170">
        <v>0</v>
      </c>
      <c r="G1217" s="38">
        <v>600</v>
      </c>
      <c r="H1217" s="33"/>
      <c r="I1217" s="33"/>
      <c r="J1217" s="34"/>
      <c r="K1217" s="45"/>
      <c r="L1217" s="33"/>
      <c r="M1217" s="33" t="s">
        <v>63</v>
      </c>
      <c r="N1217" s="89">
        <f t="shared" si="42"/>
        <v>0</v>
      </c>
      <c r="O1217" s="3" t="s">
        <v>1195</v>
      </c>
      <c r="P1217" s="260" t="s">
        <v>3845</v>
      </c>
      <c r="Q1217" s="3" t="s">
        <v>3846</v>
      </c>
      <c r="T1217" s="278" t="s">
        <v>3958</v>
      </c>
    </row>
    <row r="1218">
      <c r="C1218" s="177" t="s">
        <v>3959</v>
      </c>
      <c r="D1218" s="204" t="s">
        <v>3960</v>
      </c>
      <c r="E1218" s="33"/>
      <c r="F1218" s="170">
        <v>0</v>
      </c>
      <c r="G1218" s="38">
        <v>700</v>
      </c>
      <c r="H1218" s="33"/>
      <c r="I1218" s="33"/>
      <c r="J1218" s="34"/>
      <c r="K1218" s="45"/>
      <c r="L1218" s="33"/>
      <c r="M1218" s="33" t="s">
        <v>63</v>
      </c>
      <c r="N1218" s="89">
        <f t="shared" si="42"/>
        <v>0</v>
      </c>
      <c r="O1218" s="3" t="s">
        <v>1195</v>
      </c>
      <c r="P1218" s="260" t="s">
        <v>3845</v>
      </c>
      <c r="Q1218" s="3" t="s">
        <v>3846</v>
      </c>
      <c r="T1218" s="278" t="s">
        <v>3961</v>
      </c>
    </row>
    <row r="1219" ht="19.5" customHeight="1">
      <c r="C1219" s="177" t="s">
        <v>3962</v>
      </c>
      <c r="D1219" s="204" t="s">
        <v>3963</v>
      </c>
      <c r="E1219" s="33"/>
      <c r="F1219" s="170">
        <v>4</v>
      </c>
      <c r="G1219" s="38">
        <v>600</v>
      </c>
      <c r="H1219" s="33"/>
      <c r="I1219" s="33"/>
      <c r="J1219" s="34"/>
      <c r="K1219" s="45"/>
      <c r="L1219" s="33"/>
      <c r="M1219" s="33" t="s">
        <v>63</v>
      </c>
      <c r="N1219" s="89">
        <f>F1219*G1219</f>
        <v>2400</v>
      </c>
      <c r="O1219" s="3" t="s">
        <v>1195</v>
      </c>
      <c r="P1219" s="260" t="s">
        <v>3845</v>
      </c>
      <c r="Q1219" s="3" t="s">
        <v>3846</v>
      </c>
      <c r="T1219" s="278" t="s">
        <v>3964</v>
      </c>
    </row>
    <row r="1220">
      <c r="C1220" s="177" t="s">
        <v>3965</v>
      </c>
      <c r="D1220" s="204" t="s">
        <v>3966</v>
      </c>
      <c r="E1220" s="33"/>
      <c r="F1220" s="170">
        <v>0</v>
      </c>
      <c r="G1220" s="38">
        <v>700</v>
      </c>
      <c r="H1220" s="33"/>
      <c r="I1220" s="33"/>
      <c r="J1220" s="34"/>
      <c r="K1220" s="45"/>
      <c r="L1220" s="33"/>
      <c r="M1220" s="33" t="s">
        <v>63</v>
      </c>
      <c r="N1220" s="89">
        <f t="shared" si="42"/>
        <v>0</v>
      </c>
      <c r="O1220" s="3" t="s">
        <v>1195</v>
      </c>
      <c r="P1220" s="260" t="s">
        <v>3845</v>
      </c>
      <c r="Q1220" s="3" t="s">
        <v>3846</v>
      </c>
      <c r="T1220" s="278" t="s">
        <v>3967</v>
      </c>
    </row>
    <row r="1221">
      <c r="C1221" s="186" t="s">
        <v>3968</v>
      </c>
      <c r="D1221" s="204" t="s">
        <v>3969</v>
      </c>
      <c r="E1221" s="33"/>
      <c r="F1221" s="170">
        <v>0</v>
      </c>
      <c r="G1221" s="38">
        <v>1400</v>
      </c>
      <c r="H1221" s="33"/>
      <c r="I1221" s="33"/>
      <c r="J1221" s="34"/>
      <c r="K1221" s="45"/>
      <c r="L1221" s="33"/>
      <c r="M1221" s="33" t="s">
        <v>63</v>
      </c>
      <c r="N1221" s="89">
        <f t="shared" si="41"/>
        <v>0</v>
      </c>
      <c r="O1221" s="3" t="s">
        <v>1195</v>
      </c>
      <c r="P1221" s="260" t="s">
        <v>3845</v>
      </c>
      <c r="Q1221" s="3" t="s">
        <v>3846</v>
      </c>
      <c r="T1221" s="278" t="s">
        <v>3970</v>
      </c>
    </row>
    <row r="1222">
      <c r="C1222" s="186" t="s">
        <v>3971</v>
      </c>
      <c r="D1222" s="204" t="s">
        <v>3972</v>
      </c>
      <c r="E1222" s="33"/>
      <c r="F1222" s="170">
        <v>0</v>
      </c>
      <c r="G1222" s="38">
        <v>1400</v>
      </c>
      <c r="H1222" s="33"/>
      <c r="I1222" s="33"/>
      <c r="J1222" s="34"/>
      <c r="K1222" s="45"/>
      <c r="L1222" s="33"/>
      <c r="M1222" s="33" t="s">
        <v>63</v>
      </c>
      <c r="N1222" s="89">
        <f t="shared" si="41"/>
        <v>0</v>
      </c>
      <c r="O1222" s="3" t="s">
        <v>1195</v>
      </c>
      <c r="P1222" s="260" t="s">
        <v>3845</v>
      </c>
      <c r="Q1222" s="3" t="s">
        <v>3846</v>
      </c>
      <c r="T1222" s="278" t="s">
        <v>3973</v>
      </c>
    </row>
    <row r="1223">
      <c r="C1223" s="186" t="s">
        <v>3974</v>
      </c>
      <c r="D1223" s="204" t="s">
        <v>3975</v>
      </c>
      <c r="E1223" s="33"/>
      <c r="F1223" s="170">
        <v>0</v>
      </c>
      <c r="G1223" s="38">
        <v>900</v>
      </c>
      <c r="H1223" s="33"/>
      <c r="I1223" s="33"/>
      <c r="J1223" s="34"/>
      <c r="K1223" s="45"/>
      <c r="L1223" s="33"/>
      <c r="M1223" s="33" t="s">
        <v>63</v>
      </c>
      <c r="N1223" s="89">
        <f t="shared" si="41"/>
        <v>0</v>
      </c>
      <c r="O1223" s="3" t="s">
        <v>1195</v>
      </c>
      <c r="P1223" s="260" t="s">
        <v>3845</v>
      </c>
      <c r="Q1223" s="3" t="s">
        <v>3846</v>
      </c>
      <c r="T1223" s="278" t="s">
        <v>3976</v>
      </c>
    </row>
    <row r="1224">
      <c r="A1224" s="163" t="s">
        <v>3977</v>
      </c>
      <c r="C1224" s="115" t="s">
        <v>3978</v>
      </c>
      <c r="D1224" s="204">
        <v>15615500</v>
      </c>
      <c r="E1224" s="33"/>
      <c r="F1224" s="170">
        <v>0</v>
      </c>
      <c r="G1224" s="38">
        <v>750</v>
      </c>
      <c r="H1224" s="33"/>
      <c r="I1224" s="33"/>
      <c r="J1224" s="34"/>
      <c r="K1224" s="45"/>
      <c r="L1224" s="33"/>
      <c r="M1224" s="33" t="s">
        <v>63</v>
      </c>
      <c r="N1224" s="89">
        <f ref="N1224:N1246" t="shared" si="43">F1224*G1224</f>
        <v>0</v>
      </c>
      <c r="O1224" s="3" t="s">
        <v>3979</v>
      </c>
      <c r="P1224" s="260" t="s">
        <v>3856</v>
      </c>
      <c r="Q1224" s="3" t="s">
        <v>3846</v>
      </c>
      <c r="T1224" s="278" t="s">
        <v>3980</v>
      </c>
    </row>
    <row r="1225">
      <c r="C1225" s="117" t="s">
        <v>3981</v>
      </c>
      <c r="D1225" s="204" t="s">
        <v>3982</v>
      </c>
      <c r="E1225" s="33"/>
      <c r="F1225" s="170">
        <v>0</v>
      </c>
      <c r="G1225" s="35">
        <v>800</v>
      </c>
      <c r="H1225" s="33"/>
      <c r="I1225" s="33"/>
      <c r="J1225" s="34"/>
      <c r="K1225" s="45"/>
      <c r="L1225" s="33"/>
      <c r="M1225" s="33" t="s">
        <v>63</v>
      </c>
      <c r="N1225" s="89">
        <f>F1225*G1225</f>
        <v>0</v>
      </c>
      <c r="O1225" s="3" t="s">
        <v>3983</v>
      </c>
      <c r="P1225" s="260" t="s">
        <v>3856</v>
      </c>
      <c r="Q1225" s="3" t="s">
        <v>3846</v>
      </c>
      <c r="T1225" s="278" t="s">
        <v>3984</v>
      </c>
    </row>
    <row r="1226">
      <c r="C1226" s="117" t="s">
        <v>3985</v>
      </c>
      <c r="D1226" s="204">
        <v>17003</v>
      </c>
      <c r="E1226" s="33"/>
      <c r="F1226" s="170">
        <v>3</v>
      </c>
      <c r="G1226" s="38">
        <v>450</v>
      </c>
      <c r="H1226" s="33"/>
      <c r="I1226" s="33"/>
      <c r="J1226" s="34"/>
      <c r="K1226" s="45"/>
      <c r="L1226" s="33"/>
      <c r="M1226" s="33" t="s">
        <v>63</v>
      </c>
      <c r="N1226" s="89">
        <f>F1226*G1226</f>
        <v>1350</v>
      </c>
      <c r="O1226" s="3" t="s">
        <v>586</v>
      </c>
      <c r="P1226" s="260" t="s">
        <v>3856</v>
      </c>
      <c r="Q1226" s="3" t="s">
        <v>3846</v>
      </c>
      <c r="T1226" s="278" t="s">
        <v>3986</v>
      </c>
    </row>
    <row r="1227">
      <c r="C1227" s="117" t="s">
        <v>3987</v>
      </c>
      <c r="D1227" s="204">
        <v>17004</v>
      </c>
      <c r="E1227" s="33"/>
      <c r="F1227" s="170">
        <v>8</v>
      </c>
      <c r="G1227" s="38">
        <v>450</v>
      </c>
      <c r="H1227" s="33"/>
      <c r="I1227" s="33"/>
      <c r="J1227" s="34"/>
      <c r="K1227" s="45"/>
      <c r="L1227" s="33"/>
      <c r="M1227" s="33" t="s">
        <v>63</v>
      </c>
      <c r="N1227" s="89">
        <f>F1227*G1227</f>
        <v>3600</v>
      </c>
      <c r="O1227" s="3" t="s">
        <v>586</v>
      </c>
      <c r="P1227" s="260" t="s">
        <v>3856</v>
      </c>
      <c r="Q1227" s="3" t="s">
        <v>3846</v>
      </c>
      <c r="T1227" s="278" t="s">
        <v>3988</v>
      </c>
    </row>
    <row r="1228">
      <c r="C1228" s="117" t="s">
        <v>3989</v>
      </c>
      <c r="D1228" s="204">
        <v>17005</v>
      </c>
      <c r="E1228" s="33"/>
      <c r="F1228" s="170">
        <v>0</v>
      </c>
      <c r="G1228" s="38">
        <v>700</v>
      </c>
      <c r="H1228" s="33"/>
      <c r="I1228" s="33"/>
      <c r="J1228" s="34"/>
      <c r="K1228" s="45"/>
      <c r="L1228" s="33"/>
      <c r="M1228" s="33" t="s">
        <v>63</v>
      </c>
      <c r="N1228" s="89">
        <f t="shared" si="43"/>
        <v>0</v>
      </c>
      <c r="O1228" s="3" t="s">
        <v>586</v>
      </c>
      <c r="P1228" s="260" t="s">
        <v>3856</v>
      </c>
      <c r="Q1228" s="3" t="s">
        <v>3846</v>
      </c>
      <c r="T1228" s="278" t="s">
        <v>3990</v>
      </c>
    </row>
    <row r="1229">
      <c r="C1229" s="117" t="s">
        <v>3991</v>
      </c>
      <c r="D1229" s="204">
        <v>17006</v>
      </c>
      <c r="E1229" s="33"/>
      <c r="F1229" s="170">
        <v>0</v>
      </c>
      <c r="G1229" s="38">
        <v>850</v>
      </c>
      <c r="H1229" s="33"/>
      <c r="I1229" s="33"/>
      <c r="J1229" s="34"/>
      <c r="K1229" s="45"/>
      <c r="L1229" s="33"/>
      <c r="M1229" s="33" t="s">
        <v>63</v>
      </c>
      <c r="N1229" s="89">
        <f>F1229*G1229</f>
        <v>0</v>
      </c>
      <c r="O1229" s="3" t="s">
        <v>586</v>
      </c>
      <c r="P1229" s="260" t="s">
        <v>3856</v>
      </c>
      <c r="Q1229" s="3" t="s">
        <v>3846</v>
      </c>
      <c r="T1229" s="278" t="s">
        <v>3992</v>
      </c>
    </row>
    <row r="1230">
      <c r="C1230" s="115" t="s">
        <v>3993</v>
      </c>
      <c r="D1230" s="204">
        <v>17007</v>
      </c>
      <c r="E1230" s="33"/>
      <c r="F1230" s="170">
        <v>0</v>
      </c>
      <c r="G1230" s="38">
        <v>700</v>
      </c>
      <c r="H1230" s="33"/>
      <c r="I1230" s="33"/>
      <c r="J1230" s="34"/>
      <c r="K1230" s="45"/>
      <c r="L1230" s="33"/>
      <c r="M1230" s="33" t="s">
        <v>63</v>
      </c>
      <c r="N1230" s="89">
        <f t="shared" si="43"/>
        <v>0</v>
      </c>
      <c r="O1230" s="3" t="s">
        <v>586</v>
      </c>
      <c r="P1230" s="260" t="s">
        <v>3856</v>
      </c>
      <c r="Q1230" s="3" t="s">
        <v>3846</v>
      </c>
      <c r="T1230" s="278" t="s">
        <v>3994</v>
      </c>
    </row>
    <row r="1231">
      <c r="C1231" s="115" t="s">
        <v>3995</v>
      </c>
      <c r="D1231" s="204" t="s">
        <v>3996</v>
      </c>
      <c r="E1231" s="33"/>
      <c r="F1231" s="170">
        <v>2</v>
      </c>
      <c r="G1231" s="38">
        <v>600</v>
      </c>
      <c r="H1231" s="33"/>
      <c r="I1231" s="33"/>
      <c r="J1231" s="34"/>
      <c r="K1231" s="45"/>
      <c r="L1231" s="33"/>
      <c r="M1231" s="33" t="s">
        <v>63</v>
      </c>
      <c r="N1231" s="89">
        <f t="shared" si="43"/>
        <v>1200</v>
      </c>
      <c r="O1231" s="3" t="s">
        <v>1195</v>
      </c>
      <c r="P1231" s="260" t="s">
        <v>3856</v>
      </c>
      <c r="Q1231" s="3" t="s">
        <v>3846</v>
      </c>
      <c r="T1231" s="278" t="s">
        <v>3997</v>
      </c>
    </row>
    <row r="1232">
      <c r="C1232" s="33" t="s">
        <v>3998</v>
      </c>
      <c r="D1232" s="204" t="s">
        <v>3999</v>
      </c>
      <c r="E1232" s="139"/>
      <c r="F1232" s="173">
        <v>0</v>
      </c>
      <c r="G1232" s="37">
        <v>2450</v>
      </c>
      <c r="H1232" s="139"/>
      <c r="I1232" s="139"/>
      <c r="J1232" s="140"/>
      <c r="K1232" s="45"/>
      <c r="L1232" s="33"/>
      <c r="M1232" s="33" t="s">
        <v>4000</v>
      </c>
      <c r="N1232" s="89">
        <f>F1232*G1232</f>
        <v>0</v>
      </c>
      <c r="O1232" s="3" t="s">
        <v>4001</v>
      </c>
      <c r="P1232" s="260" t="s">
        <v>3856</v>
      </c>
      <c r="Q1232" s="3" t="s">
        <v>3846</v>
      </c>
      <c r="T1232" s="278" t="s">
        <v>4002</v>
      </c>
    </row>
    <row r="1233">
      <c r="C1233" s="33" t="s">
        <v>4003</v>
      </c>
      <c r="D1233" s="204" t="s">
        <v>4004</v>
      </c>
      <c r="E1233" s="139"/>
      <c r="F1233" s="173">
        <v>0</v>
      </c>
      <c r="G1233" s="37">
        <v>2450</v>
      </c>
      <c r="H1233" s="139"/>
      <c r="I1233" s="139"/>
      <c r="J1233" s="140"/>
      <c r="K1233" s="45"/>
      <c r="L1233" s="33"/>
      <c r="M1233" s="33" t="s">
        <v>4000</v>
      </c>
      <c r="N1233" s="89">
        <f>F1233*G1233</f>
        <v>0</v>
      </c>
      <c r="O1233" s="3" t="s">
        <v>4001</v>
      </c>
      <c r="P1233" s="260" t="s">
        <v>3856</v>
      </c>
      <c r="Q1233" s="3" t="s">
        <v>3846</v>
      </c>
      <c r="T1233" s="278" t="s">
        <v>4005</v>
      </c>
    </row>
    <row r="1234">
      <c r="C1234" s="117" t="s">
        <v>4006</v>
      </c>
      <c r="D1234" s="204" t="s">
        <v>4007</v>
      </c>
      <c r="E1234" s="33"/>
      <c r="F1234" s="171">
        <v>5</v>
      </c>
      <c r="G1234" s="35">
        <v>4500</v>
      </c>
      <c r="H1234" s="33"/>
      <c r="I1234" s="33"/>
      <c r="J1234" s="34"/>
      <c r="K1234" s="45"/>
      <c r="L1234" s="33"/>
      <c r="M1234" s="33" t="s">
        <v>4000</v>
      </c>
      <c r="N1234" s="89">
        <f t="shared" si="43"/>
        <v>22500</v>
      </c>
      <c r="O1234" s="3" t="s">
        <v>4001</v>
      </c>
      <c r="P1234" s="260" t="s">
        <v>3856</v>
      </c>
      <c r="Q1234" s="3" t="s">
        <v>3846</v>
      </c>
      <c r="T1234" s="278" t="s">
        <v>4008</v>
      </c>
    </row>
    <row r="1235">
      <c r="C1235" s="117" t="s">
        <v>4009</v>
      </c>
      <c r="D1235" s="204" t="s">
        <v>4010</v>
      </c>
      <c r="E1235" s="33"/>
      <c r="F1235" s="171">
        <v>0</v>
      </c>
      <c r="G1235" s="35">
        <v>6900</v>
      </c>
      <c r="H1235" s="33"/>
      <c r="I1235" s="33"/>
      <c r="J1235" s="34"/>
      <c r="K1235" s="45"/>
      <c r="L1235" s="33"/>
      <c r="M1235" s="33" t="s">
        <v>4000</v>
      </c>
      <c r="N1235" s="89">
        <f t="shared" si="43"/>
        <v>0</v>
      </c>
      <c r="O1235" s="3" t="s">
        <v>4001</v>
      </c>
      <c r="P1235" s="260" t="s">
        <v>3856</v>
      </c>
      <c r="Q1235" s="3" t="s">
        <v>3846</v>
      </c>
      <c r="T1235" s="278" t="s">
        <v>4011</v>
      </c>
    </row>
    <row r="1236">
      <c r="C1236" s="117" t="s">
        <v>4012</v>
      </c>
      <c r="D1236" s="204" t="s">
        <v>4013</v>
      </c>
      <c r="E1236" s="33"/>
      <c r="F1236" s="171">
        <v>0</v>
      </c>
      <c r="G1236" s="35">
        <v>7900</v>
      </c>
      <c r="H1236" s="33"/>
      <c r="I1236" s="33"/>
      <c r="J1236" s="34"/>
      <c r="K1236" s="45"/>
      <c r="L1236" s="33"/>
      <c r="M1236" s="33" t="s">
        <v>4000</v>
      </c>
      <c r="N1236" s="89">
        <f>F1236*G1236</f>
        <v>0</v>
      </c>
      <c r="O1236" s="3" t="s">
        <v>4001</v>
      </c>
      <c r="P1236" s="260" t="s">
        <v>3856</v>
      </c>
      <c r="Q1236" s="3" t="s">
        <v>3846</v>
      </c>
      <c r="T1236" s="278" t="s">
        <v>4014</v>
      </c>
    </row>
    <row r="1237">
      <c r="C1237" s="117" t="s">
        <v>4015</v>
      </c>
      <c r="D1237" s="204" t="s">
        <v>4016</v>
      </c>
      <c r="E1237" s="33"/>
      <c r="F1237" s="171">
        <v>1</v>
      </c>
      <c r="G1237" s="35">
        <v>4500</v>
      </c>
      <c r="H1237" s="33"/>
      <c r="I1237" s="33"/>
      <c r="J1237" s="34"/>
      <c r="K1237" s="45"/>
      <c r="L1237" s="33"/>
      <c r="M1237" s="33" t="s">
        <v>4000</v>
      </c>
      <c r="N1237" s="89">
        <f>F1237*G1237</f>
        <v>4500</v>
      </c>
      <c r="O1237" s="3" t="s">
        <v>4001</v>
      </c>
      <c r="P1237" s="260" t="s">
        <v>3856</v>
      </c>
      <c r="Q1237" s="3" t="s">
        <v>3846</v>
      </c>
      <c r="T1237" s="278" t="s">
        <v>4017</v>
      </c>
    </row>
    <row r="1238">
      <c r="C1238" s="32" t="s">
        <v>4018</v>
      </c>
      <c r="D1238" s="204" t="s">
        <v>4019</v>
      </c>
      <c r="E1238" s="33"/>
      <c r="F1238" s="171">
        <v>0</v>
      </c>
      <c r="G1238" s="35">
        <v>1250</v>
      </c>
      <c r="H1238" s="33"/>
      <c r="I1238" s="33"/>
      <c r="J1238" s="34"/>
      <c r="K1238" s="45"/>
      <c r="L1238" s="33"/>
      <c r="M1238" s="33" t="s">
        <v>4000</v>
      </c>
      <c r="N1238" s="89">
        <f t="shared" si="43"/>
        <v>0</v>
      </c>
      <c r="O1238" s="3" t="s">
        <v>4020</v>
      </c>
      <c r="P1238" s="260" t="s">
        <v>3856</v>
      </c>
      <c r="Q1238" s="3" t="s">
        <v>3846</v>
      </c>
      <c r="T1238" s="278" t="s">
        <v>4021</v>
      </c>
    </row>
    <row r="1239">
      <c r="C1239" s="117" t="s">
        <v>4022</v>
      </c>
      <c r="D1239" s="204" t="s">
        <v>4023</v>
      </c>
      <c r="E1239" s="33"/>
      <c r="F1239" s="171">
        <v>0</v>
      </c>
      <c r="G1239" s="35">
        <v>2300</v>
      </c>
      <c r="H1239" s="33"/>
      <c r="I1239" s="33"/>
      <c r="J1239" s="34"/>
      <c r="K1239" s="45"/>
      <c r="L1239" s="33"/>
      <c r="M1239" s="33" t="s">
        <v>4000</v>
      </c>
      <c r="N1239" s="89">
        <f t="shared" si="43"/>
        <v>0</v>
      </c>
      <c r="O1239" s="3" t="s">
        <v>4001</v>
      </c>
      <c r="P1239" s="260" t="s">
        <v>3856</v>
      </c>
      <c r="Q1239" s="3" t="s">
        <v>3846</v>
      </c>
      <c r="T1239" s="278" t="s">
        <v>4024</v>
      </c>
    </row>
    <row r="1240">
      <c r="C1240" s="115" t="s">
        <v>4025</v>
      </c>
      <c r="D1240" s="204" t="s">
        <v>4026</v>
      </c>
      <c r="E1240" s="33"/>
      <c r="F1240" s="171">
        <v>3</v>
      </c>
      <c r="G1240" s="38">
        <v>1300</v>
      </c>
      <c r="H1240" s="33"/>
      <c r="I1240" s="33"/>
      <c r="J1240" s="34"/>
      <c r="K1240" s="45"/>
      <c r="L1240" s="33"/>
      <c r="M1240" s="33" t="s">
        <v>4000</v>
      </c>
      <c r="N1240" s="89">
        <f t="shared" si="43"/>
        <v>3900</v>
      </c>
      <c r="O1240" s="3" t="s">
        <v>4001</v>
      </c>
      <c r="P1240" s="260" t="s">
        <v>3856</v>
      </c>
      <c r="Q1240" s="3" t="s">
        <v>3846</v>
      </c>
      <c r="T1240" s="278" t="s">
        <v>4027</v>
      </c>
    </row>
    <row r="1241">
      <c r="C1241" s="115" t="s">
        <v>4028</v>
      </c>
      <c r="D1241" s="204" t="s">
        <v>4029</v>
      </c>
      <c r="E1241" s="33"/>
      <c r="F1241" s="171">
        <v>0</v>
      </c>
      <c r="G1241" s="38">
        <v>1300</v>
      </c>
      <c r="H1241" s="33"/>
      <c r="I1241" s="33"/>
      <c r="J1241" s="34"/>
      <c r="K1241" s="45"/>
      <c r="L1241" s="33"/>
      <c r="M1241" s="33" t="s">
        <v>4000</v>
      </c>
      <c r="N1241" s="89">
        <f>F1241*G1241</f>
        <v>0</v>
      </c>
      <c r="O1241" s="3" t="s">
        <v>4001</v>
      </c>
      <c r="P1241" s="260" t="s">
        <v>3856</v>
      </c>
      <c r="Q1241" s="3" t="s">
        <v>3846</v>
      </c>
      <c r="T1241" s="278" t="s">
        <v>4030</v>
      </c>
    </row>
    <row r="1242">
      <c r="C1242" s="115" t="s">
        <v>3995</v>
      </c>
      <c r="D1242" s="204" t="s">
        <v>4031</v>
      </c>
      <c r="E1242" s="33"/>
      <c r="F1242" s="171">
        <v>0</v>
      </c>
      <c r="G1242" s="38">
        <v>1300</v>
      </c>
      <c r="H1242" s="33"/>
      <c r="I1242" s="33"/>
      <c r="J1242" s="34"/>
      <c r="K1242" s="45"/>
      <c r="L1242" s="33"/>
      <c r="M1242" s="33" t="s">
        <v>4000</v>
      </c>
      <c r="N1242" s="89">
        <f>F1242*G1242</f>
        <v>0</v>
      </c>
      <c r="O1242" s="3" t="s">
        <v>4001</v>
      </c>
      <c r="P1242" s="260" t="s">
        <v>3856</v>
      </c>
      <c r="Q1242" s="3" t="s">
        <v>3846</v>
      </c>
      <c r="T1242" s="278" t="s">
        <v>4032</v>
      </c>
    </row>
    <row r="1243">
      <c r="C1243" s="115" t="s">
        <v>4033</v>
      </c>
      <c r="D1243" s="204" t="s">
        <v>4034</v>
      </c>
      <c r="E1243" s="33"/>
      <c r="F1243" s="171">
        <v>1</v>
      </c>
      <c r="G1243" s="35">
        <v>1000</v>
      </c>
      <c r="H1243" s="33"/>
      <c r="I1243" s="33"/>
      <c r="J1243" s="34"/>
      <c r="K1243" s="45"/>
      <c r="L1243" s="33"/>
      <c r="M1243" s="33" t="s">
        <v>4035</v>
      </c>
      <c r="N1243" s="89">
        <f t="shared" si="43"/>
        <v>1000</v>
      </c>
      <c r="O1243" s="3" t="s">
        <v>4036</v>
      </c>
      <c r="P1243" s="260" t="s">
        <v>3856</v>
      </c>
      <c r="Q1243" s="3" t="s">
        <v>3846</v>
      </c>
      <c r="T1243" s="278" t="s">
        <v>4037</v>
      </c>
    </row>
    <row r="1244">
      <c r="C1244" s="117" t="s">
        <v>4038</v>
      </c>
      <c r="D1244" s="204" t="s">
        <v>4039</v>
      </c>
      <c r="E1244" s="33"/>
      <c r="F1244" s="171">
        <v>7</v>
      </c>
      <c r="G1244" s="38">
        <v>200</v>
      </c>
      <c r="H1244" s="33"/>
      <c r="I1244" s="33"/>
      <c r="J1244" s="34"/>
      <c r="K1244" s="45"/>
      <c r="L1244" s="33"/>
      <c r="M1244" s="33" t="s">
        <v>4000</v>
      </c>
      <c r="N1244" s="89">
        <f t="shared" si="43"/>
        <v>1400</v>
      </c>
      <c r="O1244" s="3" t="s">
        <v>4001</v>
      </c>
      <c r="P1244" s="260" t="s">
        <v>3856</v>
      </c>
      <c r="Q1244" s="3" t="s">
        <v>3846</v>
      </c>
      <c r="T1244" s="278" t="s">
        <v>4040</v>
      </c>
    </row>
    <row r="1245">
      <c r="C1245" s="115" t="s">
        <v>4041</v>
      </c>
      <c r="D1245" s="204" t="s">
        <v>4042</v>
      </c>
      <c r="E1245" s="33"/>
      <c r="F1245" s="171">
        <v>1</v>
      </c>
      <c r="G1245" s="38">
        <v>150</v>
      </c>
      <c r="H1245" s="33"/>
      <c r="I1245" s="33"/>
      <c r="J1245" s="34"/>
      <c r="K1245" s="45"/>
      <c r="L1245" s="33"/>
      <c r="M1245" s="33" t="s">
        <v>63</v>
      </c>
      <c r="N1245" s="89">
        <f t="shared" si="43"/>
        <v>150</v>
      </c>
      <c r="O1245" s="3" t="s">
        <v>1195</v>
      </c>
      <c r="P1245" s="260" t="s">
        <v>3856</v>
      </c>
      <c r="Q1245" s="3" t="s">
        <v>3846</v>
      </c>
      <c r="T1245" s="278" t="s">
        <v>4043</v>
      </c>
    </row>
    <row r="1246">
      <c r="C1246" s="115" t="s">
        <v>4044</v>
      </c>
      <c r="D1246" s="204" t="s">
        <v>4045</v>
      </c>
      <c r="E1246" s="33"/>
      <c r="F1246" s="171">
        <v>1</v>
      </c>
      <c r="G1246" s="38">
        <v>250</v>
      </c>
      <c r="H1246" s="33"/>
      <c r="I1246" s="33"/>
      <c r="J1246" s="34"/>
      <c r="K1246" s="45"/>
      <c r="L1246" s="33"/>
      <c r="M1246" s="33" t="s">
        <v>4000</v>
      </c>
      <c r="N1246" s="89">
        <f t="shared" si="43"/>
        <v>250</v>
      </c>
      <c r="O1246" s="3" t="s">
        <v>4001</v>
      </c>
      <c r="P1246" s="260" t="s">
        <v>3856</v>
      </c>
      <c r="Q1246" s="3" t="s">
        <v>3846</v>
      </c>
      <c r="T1246" s="278" t="s">
        <v>4046</v>
      </c>
    </row>
    <row r="1247">
      <c r="C1247" s="115" t="s">
        <v>4047</v>
      </c>
      <c r="D1247" s="204" t="s">
        <v>4048</v>
      </c>
      <c r="E1247" s="33"/>
      <c r="F1247" s="170">
        <v>0</v>
      </c>
      <c r="G1247" s="35">
        <v>700</v>
      </c>
      <c r="H1247" s="33"/>
      <c r="I1247" s="33"/>
      <c r="J1247" s="34"/>
      <c r="K1247" s="45"/>
      <c r="L1247" s="33"/>
      <c r="M1247" s="33" t="s">
        <v>63</v>
      </c>
      <c r="N1247" s="89">
        <f ref="N1247:N1309" t="shared" si="44">F1247*G1247</f>
        <v>0</v>
      </c>
      <c r="O1247" s="3" t="s">
        <v>1195</v>
      </c>
      <c r="P1247" s="260" t="s">
        <v>3856</v>
      </c>
      <c r="Q1247" s="3" t="s">
        <v>3846</v>
      </c>
      <c r="T1247" s="278" t="s">
        <v>4049</v>
      </c>
    </row>
    <row r="1248">
      <c r="C1248" s="115" t="s">
        <v>4050</v>
      </c>
      <c r="D1248" s="204" t="s">
        <v>4051</v>
      </c>
      <c r="E1248" s="33"/>
      <c r="F1248" s="170">
        <v>8</v>
      </c>
      <c r="G1248" s="35">
        <v>500</v>
      </c>
      <c r="H1248" s="33"/>
      <c r="I1248" s="33"/>
      <c r="J1248" s="34"/>
      <c r="K1248" s="45"/>
      <c r="L1248" s="33"/>
      <c r="M1248" s="33" t="s">
        <v>63</v>
      </c>
      <c r="N1248" s="89">
        <f t="shared" si="44"/>
        <v>4000</v>
      </c>
      <c r="O1248" s="3" t="s">
        <v>1195</v>
      </c>
      <c r="P1248" s="260" t="s">
        <v>3856</v>
      </c>
      <c r="Q1248" s="3" t="s">
        <v>3846</v>
      </c>
      <c r="T1248" s="278" t="s">
        <v>4052</v>
      </c>
    </row>
    <row r="1249">
      <c r="C1249" s="115" t="s">
        <v>4053</v>
      </c>
      <c r="D1249" s="204" t="s">
        <v>4054</v>
      </c>
      <c r="E1249" s="33"/>
      <c r="F1249" s="170">
        <v>0</v>
      </c>
      <c r="G1249" s="35">
        <v>700</v>
      </c>
      <c r="H1249" s="33"/>
      <c r="I1249" s="33"/>
      <c r="J1249" s="34"/>
      <c r="K1249" s="45"/>
      <c r="L1249" s="33"/>
      <c r="M1249" s="33" t="s">
        <v>63</v>
      </c>
      <c r="N1249" s="89">
        <f t="shared" si="44"/>
        <v>0</v>
      </c>
      <c r="O1249" s="3" t="s">
        <v>1195</v>
      </c>
      <c r="P1249" s="260" t="s">
        <v>3856</v>
      </c>
      <c r="Q1249" s="3" t="s">
        <v>3846</v>
      </c>
      <c r="T1249" s="278" t="s">
        <v>4055</v>
      </c>
    </row>
    <row r="1250">
      <c r="C1250" s="115" t="s">
        <v>4056</v>
      </c>
      <c r="D1250" s="204" t="s">
        <v>4057</v>
      </c>
      <c r="E1250" s="33"/>
      <c r="F1250" s="170">
        <v>0</v>
      </c>
      <c r="G1250" s="35">
        <v>950</v>
      </c>
      <c r="H1250" s="33"/>
      <c r="I1250" s="33"/>
      <c r="J1250" s="34"/>
      <c r="K1250" s="45"/>
      <c r="L1250" s="33"/>
      <c r="M1250" s="33" t="s">
        <v>63</v>
      </c>
      <c r="N1250" s="89">
        <f t="shared" si="44"/>
        <v>0</v>
      </c>
      <c r="O1250" s="3" t="s">
        <v>1195</v>
      </c>
      <c r="P1250" s="260" t="s">
        <v>3856</v>
      </c>
      <c r="Q1250" s="3" t="s">
        <v>3846</v>
      </c>
      <c r="T1250" s="278" t="s">
        <v>4058</v>
      </c>
    </row>
    <row r="1251">
      <c r="C1251" s="115" t="s">
        <v>4059</v>
      </c>
      <c r="D1251" s="204" t="s">
        <v>4060</v>
      </c>
      <c r="E1251" s="33"/>
      <c r="F1251" s="170">
        <v>0</v>
      </c>
      <c r="G1251" s="36">
        <v>950</v>
      </c>
      <c r="H1251" s="33"/>
      <c r="I1251" s="33"/>
      <c r="J1251" s="34"/>
      <c r="K1251" s="45"/>
      <c r="L1251" s="33"/>
      <c r="M1251" s="33" t="s">
        <v>63</v>
      </c>
      <c r="N1251" s="89">
        <f t="shared" si="44"/>
        <v>0</v>
      </c>
      <c r="O1251" s="3" t="s">
        <v>1195</v>
      </c>
      <c r="P1251" s="260" t="s">
        <v>3856</v>
      </c>
      <c r="Q1251" s="3" t="s">
        <v>3846</v>
      </c>
      <c r="T1251" s="278" t="s">
        <v>4061</v>
      </c>
    </row>
    <row r="1252">
      <c r="C1252" s="131" t="s">
        <v>4062</v>
      </c>
      <c r="D1252" s="204">
        <v>15640002</v>
      </c>
      <c r="E1252" s="33"/>
      <c r="F1252" s="170">
        <v>1</v>
      </c>
      <c r="G1252" s="42">
        <v>700</v>
      </c>
      <c r="H1252" s="33"/>
      <c r="I1252" s="33"/>
      <c r="J1252" s="34"/>
      <c r="K1252" s="45"/>
      <c r="L1252" s="33"/>
      <c r="M1252" s="33" t="s">
        <v>3411</v>
      </c>
      <c r="N1252" s="89">
        <f t="shared" si="44"/>
        <v>700</v>
      </c>
      <c r="O1252" s="3" t="s">
        <v>4036</v>
      </c>
      <c r="P1252" s="260" t="s">
        <v>3856</v>
      </c>
      <c r="Q1252" s="3" t="s">
        <v>3846</v>
      </c>
      <c r="T1252" s="278" t="s">
        <v>4063</v>
      </c>
    </row>
    <row r="1253">
      <c r="C1253" s="131" t="s">
        <v>4064</v>
      </c>
      <c r="D1253" s="204" t="s">
        <v>4065</v>
      </c>
      <c r="E1253" s="33"/>
      <c r="F1253" s="170">
        <v>0</v>
      </c>
      <c r="G1253" s="42">
        <v>400</v>
      </c>
      <c r="H1253" s="33"/>
      <c r="I1253" s="33"/>
      <c r="J1253" s="34"/>
      <c r="K1253" s="45"/>
      <c r="L1253" s="33"/>
      <c r="M1253" s="33" t="s">
        <v>407</v>
      </c>
      <c r="N1253" s="89">
        <f t="shared" si="44"/>
        <v>0</v>
      </c>
      <c r="O1253" s="3" t="s">
        <v>4066</v>
      </c>
      <c r="P1253" s="260" t="s">
        <v>3856</v>
      </c>
      <c r="Q1253" s="3" t="s">
        <v>3846</v>
      </c>
      <c r="T1253" s="278" t="s">
        <v>4067</v>
      </c>
    </row>
    <row r="1254">
      <c r="C1254" s="33" t="s">
        <v>4068</v>
      </c>
      <c r="D1254" s="204" t="s">
        <v>4069</v>
      </c>
      <c r="E1254" s="33"/>
      <c r="F1254" s="170">
        <v>0</v>
      </c>
      <c r="G1254" s="37">
        <v>500</v>
      </c>
      <c r="H1254" s="33"/>
      <c r="I1254" s="33"/>
      <c r="J1254" s="34"/>
      <c r="K1254" s="45"/>
      <c r="L1254" s="33"/>
      <c r="M1254" s="33" t="s">
        <v>4000</v>
      </c>
      <c r="N1254" s="89">
        <f t="shared" si="44"/>
        <v>0</v>
      </c>
      <c r="O1254" s="3" t="s">
        <v>4070</v>
      </c>
      <c r="P1254" s="260" t="s">
        <v>3856</v>
      </c>
      <c r="Q1254" s="3" t="s">
        <v>3846</v>
      </c>
      <c r="T1254" s="278" t="s">
        <v>4071</v>
      </c>
    </row>
    <row r="1255">
      <c r="C1255" s="33" t="s">
        <v>4072</v>
      </c>
      <c r="D1255" s="204" t="s">
        <v>4073</v>
      </c>
      <c r="E1255" s="33"/>
      <c r="F1255" s="170">
        <v>0</v>
      </c>
      <c r="G1255" s="37">
        <v>600</v>
      </c>
      <c r="H1255" s="33"/>
      <c r="I1255" s="33"/>
      <c r="J1255" s="34"/>
      <c r="K1255" s="45"/>
      <c r="L1255" s="33"/>
      <c r="M1255" s="33" t="s">
        <v>63</v>
      </c>
      <c r="N1255" s="89">
        <f>F1255*G1255</f>
        <v>0</v>
      </c>
      <c r="O1255" s="3" t="s">
        <v>4074</v>
      </c>
      <c r="P1255" s="260" t="s">
        <v>3856</v>
      </c>
      <c r="Q1255" s="3" t="s">
        <v>3846</v>
      </c>
      <c r="T1255" s="278" t="s">
        <v>4075</v>
      </c>
    </row>
    <row r="1256">
      <c r="C1256" s="33" t="s">
        <v>4076</v>
      </c>
      <c r="D1256" s="204" t="s">
        <v>4077</v>
      </c>
      <c r="E1256" s="33"/>
      <c r="F1256" s="170">
        <v>1</v>
      </c>
      <c r="G1256" s="37">
        <v>1000</v>
      </c>
      <c r="H1256" s="33"/>
      <c r="I1256" s="33"/>
      <c r="J1256" s="34"/>
      <c r="K1256" s="45"/>
      <c r="L1256" s="33"/>
      <c r="M1256" s="33" t="s">
        <v>407</v>
      </c>
      <c r="N1256" s="89">
        <f t="shared" si="44"/>
        <v>1000</v>
      </c>
      <c r="O1256" s="3" t="s">
        <v>668</v>
      </c>
      <c r="P1256" s="260" t="s">
        <v>3856</v>
      </c>
      <c r="Q1256" s="3" t="s">
        <v>3846</v>
      </c>
      <c r="T1256" s="278" t="s">
        <v>4078</v>
      </c>
    </row>
    <row r="1257">
      <c r="C1257" s="33" t="s">
        <v>4079</v>
      </c>
      <c r="D1257" s="204" t="s">
        <v>4080</v>
      </c>
      <c r="E1257" s="33"/>
      <c r="F1257" s="170">
        <v>0</v>
      </c>
      <c r="G1257" s="37">
        <v>800</v>
      </c>
      <c r="H1257" s="33"/>
      <c r="I1257" s="33"/>
      <c r="J1257" s="34"/>
      <c r="K1257" s="45"/>
      <c r="L1257" s="33"/>
      <c r="M1257" s="33" t="s">
        <v>63</v>
      </c>
      <c r="N1257" s="89">
        <f t="shared" si="44"/>
        <v>0</v>
      </c>
      <c r="O1257" s="3" t="s">
        <v>1195</v>
      </c>
      <c r="P1257" s="260" t="s">
        <v>3856</v>
      </c>
      <c r="Q1257" s="3" t="s">
        <v>3846</v>
      </c>
      <c r="T1257" s="278" t="s">
        <v>4081</v>
      </c>
    </row>
    <row r="1258">
      <c r="A1258" s="163" t="s">
        <v>4082</v>
      </c>
      <c r="C1258" s="178" t="s">
        <v>4083</v>
      </c>
      <c r="D1258" s="204">
        <v>16231249</v>
      </c>
      <c r="E1258" s="33"/>
      <c r="F1258" s="170">
        <v>0</v>
      </c>
      <c r="G1258" s="35">
        <v>1250</v>
      </c>
      <c r="H1258" s="33"/>
      <c r="I1258" s="33"/>
      <c r="J1258" s="34"/>
      <c r="K1258" s="45"/>
      <c r="L1258" s="33" t="s">
        <v>4084</v>
      </c>
      <c r="M1258" s="33" t="s">
        <v>3411</v>
      </c>
      <c r="N1258" s="89">
        <f ref="N1258:N1269" t="shared" si="45">F1258*G1258</f>
        <v>0</v>
      </c>
      <c r="O1258" s="3" t="s">
        <v>3979</v>
      </c>
      <c r="P1258" s="12" t="s">
        <v>4085</v>
      </c>
      <c r="Q1258" s="3" t="s">
        <v>3846</v>
      </c>
      <c r="R1258" s="256" t="s">
        <v>4082</v>
      </c>
      <c r="T1258" s="278" t="s">
        <v>4086</v>
      </c>
    </row>
    <row r="1259">
      <c r="C1259" s="178" t="s">
        <v>4087</v>
      </c>
      <c r="D1259" s="204">
        <v>16231001</v>
      </c>
      <c r="E1259" s="33"/>
      <c r="F1259" s="170">
        <v>0</v>
      </c>
      <c r="G1259" s="35">
        <v>950</v>
      </c>
      <c r="H1259" s="33"/>
      <c r="I1259" s="33"/>
      <c r="J1259" s="34"/>
      <c r="K1259" s="45"/>
      <c r="L1259" s="33" t="s">
        <v>4088</v>
      </c>
      <c r="M1259" s="33" t="s">
        <v>3411</v>
      </c>
      <c r="N1259" s="89">
        <f t="shared" si="45"/>
        <v>0</v>
      </c>
      <c r="O1259" s="3" t="s">
        <v>3979</v>
      </c>
      <c r="P1259" s="12" t="s">
        <v>4085</v>
      </c>
      <c r="Q1259" s="3" t="s">
        <v>3846</v>
      </c>
      <c r="R1259" s="256" t="s">
        <v>4082</v>
      </c>
      <c r="T1259" s="278" t="s">
        <v>4089</v>
      </c>
    </row>
    <row r="1260">
      <c r="C1260" s="178" t="s">
        <v>4090</v>
      </c>
      <c r="D1260" s="204">
        <v>16231002</v>
      </c>
      <c r="E1260" s="33"/>
      <c r="F1260" s="170">
        <v>0</v>
      </c>
      <c r="G1260" s="35">
        <v>950</v>
      </c>
      <c r="H1260" s="33"/>
      <c r="I1260" s="33"/>
      <c r="J1260" s="34"/>
      <c r="K1260" s="45"/>
      <c r="L1260" s="33" t="s">
        <v>62</v>
      </c>
      <c r="M1260" s="33" t="s">
        <v>3411</v>
      </c>
      <c r="N1260" s="89">
        <f t="shared" si="45"/>
        <v>0</v>
      </c>
      <c r="O1260" s="3" t="s">
        <v>3979</v>
      </c>
      <c r="P1260" s="12" t="s">
        <v>4085</v>
      </c>
      <c r="Q1260" s="3" t="s">
        <v>3846</v>
      </c>
      <c r="R1260" s="256" t="s">
        <v>4082</v>
      </c>
      <c r="T1260" s="278" t="s">
        <v>4091</v>
      </c>
    </row>
    <row r="1261">
      <c r="C1261" s="178" t="s">
        <v>4092</v>
      </c>
      <c r="D1261" s="204">
        <v>16231024</v>
      </c>
      <c r="E1261" s="33"/>
      <c r="F1261" s="170">
        <v>0</v>
      </c>
      <c r="G1261" s="35">
        <v>900</v>
      </c>
      <c r="H1261" s="33"/>
      <c r="I1261" s="33"/>
      <c r="J1261" s="34"/>
      <c r="K1261" s="45"/>
      <c r="L1261" s="33" t="s">
        <v>4093</v>
      </c>
      <c r="M1261" s="33" t="s">
        <v>3411</v>
      </c>
      <c r="N1261" s="89">
        <f t="shared" si="45"/>
        <v>0</v>
      </c>
      <c r="O1261" s="3" t="s">
        <v>3979</v>
      </c>
      <c r="P1261" s="12" t="s">
        <v>4085</v>
      </c>
      <c r="Q1261" s="3" t="s">
        <v>3846</v>
      </c>
      <c r="R1261" s="256" t="s">
        <v>4082</v>
      </c>
      <c r="T1261" s="278" t="s">
        <v>4094</v>
      </c>
    </row>
    <row r="1262">
      <c r="C1262" s="178" t="s">
        <v>4095</v>
      </c>
      <c r="D1262" s="204">
        <v>16231020</v>
      </c>
      <c r="E1262" s="33"/>
      <c r="F1262" s="170">
        <v>0</v>
      </c>
      <c r="G1262" s="35">
        <v>950</v>
      </c>
      <c r="H1262" s="33"/>
      <c r="I1262" s="33"/>
      <c r="J1262" s="34"/>
      <c r="K1262" s="45"/>
      <c r="L1262" s="33" t="s">
        <v>4096</v>
      </c>
      <c r="M1262" s="33" t="s">
        <v>3411</v>
      </c>
      <c r="N1262" s="89">
        <f>F1262*G1262</f>
        <v>0</v>
      </c>
      <c r="O1262" s="3" t="s">
        <v>3979</v>
      </c>
      <c r="P1262" s="12" t="s">
        <v>4085</v>
      </c>
      <c r="Q1262" s="3" t="s">
        <v>3846</v>
      </c>
      <c r="R1262" s="256" t="s">
        <v>4082</v>
      </c>
      <c r="T1262" s="278" t="s">
        <v>4097</v>
      </c>
    </row>
    <row r="1263">
      <c r="C1263" s="178" t="s">
        <v>4098</v>
      </c>
      <c r="D1263" s="204">
        <v>16231049</v>
      </c>
      <c r="E1263" s="33"/>
      <c r="F1263" s="170">
        <v>0</v>
      </c>
      <c r="G1263" s="35">
        <v>1200</v>
      </c>
      <c r="H1263" s="33"/>
      <c r="I1263" s="33"/>
      <c r="J1263" s="34"/>
      <c r="K1263" s="45"/>
      <c r="L1263" s="33" t="s">
        <v>4084</v>
      </c>
      <c r="M1263" s="33" t="s">
        <v>3411</v>
      </c>
      <c r="N1263" s="89">
        <f t="shared" si="45"/>
        <v>0</v>
      </c>
      <c r="O1263" s="3" t="s">
        <v>3979</v>
      </c>
      <c r="P1263" s="12" t="s">
        <v>4085</v>
      </c>
      <c r="Q1263" s="3" t="s">
        <v>3846</v>
      </c>
      <c r="R1263" s="256" t="s">
        <v>4082</v>
      </c>
      <c r="T1263" s="278" t="s">
        <v>4099</v>
      </c>
    </row>
    <row r="1264">
      <c r="C1264" s="178" t="s">
        <v>4100</v>
      </c>
      <c r="D1264" s="204">
        <v>16231059</v>
      </c>
      <c r="E1264" s="33"/>
      <c r="F1264" s="170">
        <v>1</v>
      </c>
      <c r="G1264" s="35">
        <v>1200</v>
      </c>
      <c r="H1264" s="33"/>
      <c r="I1264" s="33"/>
      <c r="J1264" s="34"/>
      <c r="K1264" s="45"/>
      <c r="L1264" s="33" t="s">
        <v>4101</v>
      </c>
      <c r="M1264" s="33" t="s">
        <v>3411</v>
      </c>
      <c r="N1264" s="89">
        <f t="shared" si="45"/>
        <v>1200</v>
      </c>
      <c r="O1264" s="3" t="s">
        <v>3979</v>
      </c>
      <c r="P1264" s="12" t="s">
        <v>4085</v>
      </c>
      <c r="Q1264" s="3" t="s">
        <v>3846</v>
      </c>
      <c r="R1264" s="256" t="s">
        <v>4082</v>
      </c>
      <c r="T1264" s="278" t="s">
        <v>4102</v>
      </c>
    </row>
    <row r="1265">
      <c r="C1265" s="178" t="s">
        <v>4103</v>
      </c>
      <c r="D1265" s="204" t="s">
        <v>4104</v>
      </c>
      <c r="E1265" s="33"/>
      <c r="F1265" s="170">
        <v>0</v>
      </c>
      <c r="G1265" s="35">
        <v>950</v>
      </c>
      <c r="H1265" s="33"/>
      <c r="I1265" s="33"/>
      <c r="J1265" s="34"/>
      <c r="K1265" s="45"/>
      <c r="L1265" s="33" t="s">
        <v>4088</v>
      </c>
      <c r="M1265" s="33" t="s">
        <v>63</v>
      </c>
      <c r="N1265" s="89">
        <f t="shared" si="45"/>
        <v>0</v>
      </c>
      <c r="O1265" s="3" t="s">
        <v>1195</v>
      </c>
      <c r="P1265" s="12" t="s">
        <v>4085</v>
      </c>
      <c r="Q1265" s="3" t="s">
        <v>3846</v>
      </c>
      <c r="R1265" s="12" t="s">
        <v>4105</v>
      </c>
      <c r="T1265" s="278" t="s">
        <v>4106</v>
      </c>
    </row>
    <row r="1266">
      <c r="C1266" s="178" t="s">
        <v>4107</v>
      </c>
      <c r="D1266" s="204" t="s">
        <v>4108</v>
      </c>
      <c r="E1266" s="33"/>
      <c r="F1266" s="170">
        <v>2</v>
      </c>
      <c r="G1266" s="35">
        <v>950</v>
      </c>
      <c r="H1266" s="33"/>
      <c r="I1266" s="33"/>
      <c r="J1266" s="34"/>
      <c r="K1266" s="45"/>
      <c r="L1266" s="33"/>
      <c r="M1266" s="33" t="s">
        <v>63</v>
      </c>
      <c r="N1266" s="89">
        <f>F1266*G1266</f>
        <v>1900</v>
      </c>
      <c r="O1266" s="3" t="s">
        <v>1195</v>
      </c>
      <c r="P1266" s="12" t="s">
        <v>4085</v>
      </c>
      <c r="Q1266" s="3" t="s">
        <v>3846</v>
      </c>
      <c r="R1266" s="12" t="s">
        <v>4105</v>
      </c>
      <c r="T1266" s="278" t="s">
        <v>4109</v>
      </c>
    </row>
    <row r="1267">
      <c r="C1267" s="99" t="s">
        <v>4110</v>
      </c>
      <c r="D1267" s="207" t="s">
        <v>4111</v>
      </c>
      <c r="E1267" s="316"/>
      <c r="F1267" s="313">
        <v>0</v>
      </c>
      <c r="G1267" s="242">
        <v>950</v>
      </c>
      <c r="H1267" s="33"/>
      <c r="I1267" s="33"/>
      <c r="J1267" s="34"/>
      <c r="K1267" s="45"/>
      <c r="L1267" s="33" t="s">
        <v>62</v>
      </c>
      <c r="M1267" s="33" t="s">
        <v>63</v>
      </c>
      <c r="N1267" s="89">
        <f>F1267*G1267</f>
        <v>0</v>
      </c>
      <c r="O1267" s="3" t="s">
        <v>1195</v>
      </c>
      <c r="P1267" s="12" t="s">
        <v>4085</v>
      </c>
      <c r="Q1267" s="3" t="s">
        <v>3846</v>
      </c>
      <c r="R1267" s="12" t="s">
        <v>4105</v>
      </c>
      <c r="T1267" s="278" t="s">
        <v>4112</v>
      </c>
    </row>
    <row r="1268">
      <c r="C1268" s="178" t="s">
        <v>4113</v>
      </c>
      <c r="D1268" s="204" t="s">
        <v>4114</v>
      </c>
      <c r="E1268" s="33"/>
      <c r="F1268" s="170">
        <v>0</v>
      </c>
      <c r="G1268" s="35">
        <v>950</v>
      </c>
      <c r="H1268" s="33"/>
      <c r="I1268" s="33"/>
      <c r="J1268" s="34"/>
      <c r="K1268" s="45"/>
      <c r="L1268" s="33" t="s">
        <v>4084</v>
      </c>
      <c r="M1268" s="33" t="s">
        <v>63</v>
      </c>
      <c r="N1268" s="89">
        <f>F1268*G1268</f>
        <v>0</v>
      </c>
      <c r="O1268" s="3" t="s">
        <v>1195</v>
      </c>
      <c r="P1268" s="12" t="s">
        <v>4085</v>
      </c>
      <c r="Q1268" s="3" t="s">
        <v>3846</v>
      </c>
      <c r="R1268" s="12" t="s">
        <v>4105</v>
      </c>
      <c r="T1268" s="278" t="s">
        <v>4115</v>
      </c>
    </row>
    <row r="1269">
      <c r="C1269" s="178" t="s">
        <v>4116</v>
      </c>
      <c r="D1269" s="204" t="s">
        <v>4117</v>
      </c>
      <c r="E1269" s="33"/>
      <c r="F1269" s="170">
        <v>0</v>
      </c>
      <c r="G1269" s="35">
        <v>1200</v>
      </c>
      <c r="H1269" s="33"/>
      <c r="I1269" s="33"/>
      <c r="J1269" s="34"/>
      <c r="K1269" s="45"/>
      <c r="L1269" s="33" t="s">
        <v>4096</v>
      </c>
      <c r="M1269" s="33" t="s">
        <v>63</v>
      </c>
      <c r="N1269" s="89">
        <f t="shared" si="45"/>
        <v>0</v>
      </c>
      <c r="O1269" s="3" t="s">
        <v>1195</v>
      </c>
      <c r="P1269" s="12" t="s">
        <v>4085</v>
      </c>
      <c r="Q1269" s="3" t="s">
        <v>3846</v>
      </c>
      <c r="R1269" s="12" t="s">
        <v>4105</v>
      </c>
      <c r="T1269" s="278" t="s">
        <v>4118</v>
      </c>
    </row>
    <row r="1270">
      <c r="A1270" s="163" t="s">
        <v>4119</v>
      </c>
      <c r="C1270" s="112" t="s">
        <v>4120</v>
      </c>
      <c r="D1270" s="204">
        <v>16232001</v>
      </c>
      <c r="E1270" s="33"/>
      <c r="F1270" s="170">
        <v>0</v>
      </c>
      <c r="G1270" s="35">
        <v>600</v>
      </c>
      <c r="H1270" s="33"/>
      <c r="I1270" s="33"/>
      <c r="J1270" s="34"/>
      <c r="K1270" s="45"/>
      <c r="L1270" s="33" t="s">
        <v>4088</v>
      </c>
      <c r="M1270" s="33" t="s">
        <v>3411</v>
      </c>
      <c r="N1270" s="89">
        <f t="shared" si="44"/>
        <v>0</v>
      </c>
      <c r="O1270" s="3" t="s">
        <v>3979</v>
      </c>
      <c r="P1270" s="12" t="s">
        <v>4085</v>
      </c>
      <c r="Q1270" s="3" t="s">
        <v>3846</v>
      </c>
      <c r="R1270" s="256" t="s">
        <v>4121</v>
      </c>
      <c r="T1270" s="278" t="s">
        <v>4122</v>
      </c>
    </row>
    <row r="1271">
      <c r="C1271" s="110" t="s">
        <v>4123</v>
      </c>
      <c r="D1271" s="204" t="s">
        <v>4124</v>
      </c>
      <c r="E1271" s="33"/>
      <c r="F1271" s="170">
        <v>0</v>
      </c>
      <c r="G1271" s="38">
        <v>100</v>
      </c>
      <c r="H1271" s="33"/>
      <c r="I1271" s="33"/>
      <c r="J1271" s="34"/>
      <c r="K1271" s="45"/>
      <c r="L1271" s="33" t="s">
        <v>4125</v>
      </c>
      <c r="M1271" s="33" t="s">
        <v>3411</v>
      </c>
      <c r="N1271" s="89">
        <f t="shared" si="44"/>
        <v>0</v>
      </c>
      <c r="O1271" s="3" t="s">
        <v>3979</v>
      </c>
      <c r="P1271" s="12" t="s">
        <v>4085</v>
      </c>
      <c r="Q1271" s="3" t="s">
        <v>3846</v>
      </c>
      <c r="R1271" s="256" t="s">
        <v>4121</v>
      </c>
      <c r="T1271" s="278" t="s">
        <v>4126</v>
      </c>
    </row>
    <row r="1272">
      <c r="A1272" s="163" t="s">
        <v>4127</v>
      </c>
      <c r="C1272" s="161" t="s">
        <v>4128</v>
      </c>
      <c r="D1272" s="204" t="s">
        <v>4129</v>
      </c>
      <c r="E1272" s="33"/>
      <c r="F1272" s="170">
        <v>2</v>
      </c>
      <c r="G1272" s="38">
        <v>650</v>
      </c>
      <c r="H1272" s="33"/>
      <c r="I1272" s="33"/>
      <c r="J1272" s="34"/>
      <c r="K1272" s="45"/>
      <c r="L1272" s="33" t="s">
        <v>62</v>
      </c>
      <c r="M1272" s="33" t="s">
        <v>4130</v>
      </c>
      <c r="N1272" s="89">
        <f t="shared" si="44"/>
        <v>1300</v>
      </c>
      <c r="O1272" s="3" t="s">
        <v>4131</v>
      </c>
      <c r="P1272" s="256" t="s">
        <v>4127</v>
      </c>
      <c r="Q1272" s="3" t="s">
        <v>4132</v>
      </c>
      <c r="T1272" s="278" t="s">
        <v>4133</v>
      </c>
    </row>
    <row r="1273">
      <c r="C1273" s="161" t="s">
        <v>4134</v>
      </c>
      <c r="D1273" s="204" t="s">
        <v>4135</v>
      </c>
      <c r="E1273" s="33"/>
      <c r="F1273" s="170">
        <v>0</v>
      </c>
      <c r="G1273" s="38">
        <v>650</v>
      </c>
      <c r="H1273" s="33"/>
      <c r="I1273" s="33"/>
      <c r="J1273" s="34"/>
      <c r="K1273" s="45"/>
      <c r="L1273" s="33" t="s">
        <v>4088</v>
      </c>
      <c r="M1273" s="33" t="s">
        <v>4130</v>
      </c>
      <c r="N1273" s="89">
        <f>F1273*G1273</f>
        <v>0</v>
      </c>
      <c r="O1273" s="3" t="s">
        <v>4131</v>
      </c>
      <c r="P1273" s="256" t="s">
        <v>4127</v>
      </c>
      <c r="Q1273" s="3" t="s">
        <v>4132</v>
      </c>
      <c r="T1273" s="278" t="s">
        <v>4136</v>
      </c>
    </row>
    <row r="1274">
      <c r="C1274" s="161" t="s">
        <v>4137</v>
      </c>
      <c r="D1274" s="204" t="s">
        <v>4138</v>
      </c>
      <c r="E1274" s="33"/>
      <c r="F1274" s="170">
        <v>0</v>
      </c>
      <c r="G1274" s="38">
        <v>650</v>
      </c>
      <c r="H1274" s="33"/>
      <c r="I1274" s="33"/>
      <c r="J1274" s="34"/>
      <c r="K1274" s="45"/>
      <c r="L1274" s="33" t="s">
        <v>4125</v>
      </c>
      <c r="M1274" s="33" t="s">
        <v>4130</v>
      </c>
      <c r="N1274" s="89">
        <f>F1274*G1274</f>
        <v>0</v>
      </c>
      <c r="O1274" s="3" t="s">
        <v>4131</v>
      </c>
      <c r="P1274" s="256" t="s">
        <v>4127</v>
      </c>
      <c r="Q1274" s="3" t="s">
        <v>4132</v>
      </c>
      <c r="T1274" s="278" t="s">
        <v>4139</v>
      </c>
    </row>
    <row r="1275">
      <c r="C1275" s="161" t="s">
        <v>4140</v>
      </c>
      <c r="D1275" s="204" t="s">
        <v>4141</v>
      </c>
      <c r="E1275" s="33"/>
      <c r="F1275" s="170">
        <v>0</v>
      </c>
      <c r="G1275" s="38">
        <v>550</v>
      </c>
      <c r="H1275" s="33"/>
      <c r="I1275" s="33"/>
      <c r="J1275" s="34"/>
      <c r="K1275" s="45"/>
      <c r="L1275" s="33" t="s">
        <v>4088</v>
      </c>
      <c r="M1275" s="33" t="s">
        <v>4130</v>
      </c>
      <c r="N1275" s="89">
        <f t="shared" si="44"/>
        <v>0</v>
      </c>
      <c r="O1275" s="3" t="s">
        <v>4131</v>
      </c>
      <c r="P1275" s="256" t="s">
        <v>4127</v>
      </c>
      <c r="Q1275" s="3" t="s">
        <v>4132</v>
      </c>
      <c r="T1275" s="278" t="s">
        <v>4142</v>
      </c>
    </row>
    <row r="1276">
      <c r="C1276" s="161" t="s">
        <v>4143</v>
      </c>
      <c r="D1276" s="204" t="s">
        <v>4144</v>
      </c>
      <c r="E1276" s="33"/>
      <c r="F1276" s="170">
        <v>0</v>
      </c>
      <c r="G1276" s="38">
        <v>1200</v>
      </c>
      <c r="H1276" s="33"/>
      <c r="I1276" s="33"/>
      <c r="J1276" s="34"/>
      <c r="K1276" s="45"/>
      <c r="L1276" s="33" t="s">
        <v>4084</v>
      </c>
      <c r="M1276" s="33" t="s">
        <v>63</v>
      </c>
      <c r="N1276" s="89">
        <f>F1276*G1276</f>
        <v>0</v>
      </c>
      <c r="O1276" s="3" t="s">
        <v>4145</v>
      </c>
      <c r="P1276" s="256" t="s">
        <v>4127</v>
      </c>
      <c r="Q1276" s="3" t="s">
        <v>4132</v>
      </c>
      <c r="T1276" s="278" t="s">
        <v>4146</v>
      </c>
    </row>
    <row r="1277">
      <c r="C1277" s="161" t="s">
        <v>4147</v>
      </c>
      <c r="D1277" s="204" t="s">
        <v>4148</v>
      </c>
      <c r="E1277" s="33"/>
      <c r="F1277" s="170">
        <v>2</v>
      </c>
      <c r="G1277" s="38">
        <v>600</v>
      </c>
      <c r="H1277" s="33"/>
      <c r="I1277" s="33"/>
      <c r="J1277" s="34"/>
      <c r="K1277" s="45"/>
      <c r="L1277" s="33"/>
      <c r="M1277" s="33" t="s">
        <v>4000</v>
      </c>
      <c r="N1277" s="89">
        <f t="shared" si="44"/>
        <v>1200</v>
      </c>
      <c r="O1277" s="3" t="s">
        <v>4070</v>
      </c>
      <c r="P1277" s="256" t="s">
        <v>4127</v>
      </c>
      <c r="Q1277" s="3" t="s">
        <v>4132</v>
      </c>
      <c r="T1277" s="278" t="s">
        <v>4149</v>
      </c>
    </row>
    <row r="1278">
      <c r="C1278" s="161" t="s">
        <v>4150</v>
      </c>
      <c r="D1278" s="204" t="s">
        <v>4151</v>
      </c>
      <c r="E1278" s="33"/>
      <c r="F1278" s="170">
        <v>2</v>
      </c>
      <c r="G1278" s="38">
        <v>600</v>
      </c>
      <c r="H1278" s="33"/>
      <c r="I1278" s="33"/>
      <c r="J1278" s="34"/>
      <c r="K1278" s="45"/>
      <c r="L1278" s="33"/>
      <c r="M1278" s="33" t="s">
        <v>4000</v>
      </c>
      <c r="N1278" s="89">
        <f>F1278*G1278</f>
        <v>1200</v>
      </c>
      <c r="O1278" s="3" t="s">
        <v>4070</v>
      </c>
      <c r="P1278" s="256" t="s">
        <v>4127</v>
      </c>
      <c r="Q1278" s="3" t="s">
        <v>4132</v>
      </c>
      <c r="T1278" s="278" t="s">
        <v>4152</v>
      </c>
    </row>
    <row r="1279">
      <c r="C1279" s="161" t="s">
        <v>4153</v>
      </c>
      <c r="D1279" s="204" t="s">
        <v>4154</v>
      </c>
      <c r="E1279" s="33"/>
      <c r="F1279" s="170">
        <v>0</v>
      </c>
      <c r="G1279" s="38">
        <v>650</v>
      </c>
      <c r="H1279" s="33"/>
      <c r="I1279" s="33"/>
      <c r="J1279" s="34"/>
      <c r="K1279" s="45"/>
      <c r="L1279" s="33" t="s">
        <v>62</v>
      </c>
      <c r="M1279" s="33" t="s">
        <v>4000</v>
      </c>
      <c r="N1279" s="89">
        <f>F1279*G1279</f>
        <v>0</v>
      </c>
      <c r="O1279" s="3" t="s">
        <v>4070</v>
      </c>
      <c r="P1279" s="256" t="s">
        <v>4127</v>
      </c>
      <c r="Q1279" s="3" t="s">
        <v>4132</v>
      </c>
      <c r="T1279" s="278" t="s">
        <v>4155</v>
      </c>
    </row>
    <row r="1280">
      <c r="C1280" s="161" t="s">
        <v>4156</v>
      </c>
      <c r="D1280" s="204" t="s">
        <v>4157</v>
      </c>
      <c r="E1280" s="33"/>
      <c r="F1280" s="170">
        <v>2</v>
      </c>
      <c r="G1280" s="38">
        <v>650</v>
      </c>
      <c r="H1280" s="33"/>
      <c r="I1280" s="33"/>
      <c r="J1280" s="34"/>
      <c r="K1280" s="45"/>
      <c r="L1280" s="33" t="s">
        <v>4125</v>
      </c>
      <c r="M1280" s="33" t="s">
        <v>4000</v>
      </c>
      <c r="N1280" s="89">
        <f>F1280*G1280</f>
        <v>1300</v>
      </c>
      <c r="O1280" s="3" t="s">
        <v>4070</v>
      </c>
      <c r="P1280" s="256" t="s">
        <v>4127</v>
      </c>
      <c r="Q1280" s="3" t="s">
        <v>4132</v>
      </c>
      <c r="T1280" s="278" t="s">
        <v>4158</v>
      </c>
    </row>
    <row r="1281">
      <c r="C1281" s="161" t="s">
        <v>4159</v>
      </c>
      <c r="D1281" s="204" t="s">
        <v>4160</v>
      </c>
      <c r="E1281" s="33"/>
      <c r="F1281" s="170">
        <v>3</v>
      </c>
      <c r="G1281" s="38">
        <v>650</v>
      </c>
      <c r="H1281" s="33"/>
      <c r="I1281" s="33"/>
      <c r="J1281" s="34"/>
      <c r="K1281" s="45"/>
      <c r="L1281" s="33"/>
      <c r="M1281" s="33" t="s">
        <v>407</v>
      </c>
      <c r="N1281" s="89">
        <f>F1281*G1281</f>
        <v>1950</v>
      </c>
      <c r="O1281" s="3" t="s">
        <v>668</v>
      </c>
      <c r="P1281" s="256" t="s">
        <v>4127</v>
      </c>
      <c r="Q1281" s="3" t="s">
        <v>4132</v>
      </c>
      <c r="T1281" s="278" t="s">
        <v>4161</v>
      </c>
    </row>
    <row r="1282">
      <c r="C1282" s="161" t="s">
        <v>4162</v>
      </c>
      <c r="D1282" s="204" t="s">
        <v>4163</v>
      </c>
      <c r="E1282" s="33"/>
      <c r="F1282" s="170">
        <v>8</v>
      </c>
      <c r="G1282" s="38">
        <v>350</v>
      </c>
      <c r="H1282" s="33"/>
      <c r="I1282" s="33"/>
      <c r="J1282" s="34"/>
      <c r="K1282" s="45"/>
      <c r="L1282" s="33"/>
      <c r="M1282" s="33" t="s">
        <v>407</v>
      </c>
      <c r="N1282" s="89">
        <f>F1282*G1282</f>
        <v>2800</v>
      </c>
      <c r="O1282" s="3" t="s">
        <v>668</v>
      </c>
      <c r="P1282" s="256" t="s">
        <v>4127</v>
      </c>
      <c r="Q1282" s="3" t="s">
        <v>4132</v>
      </c>
      <c r="T1282" s="278" t="s">
        <v>4164</v>
      </c>
    </row>
    <row r="1283">
      <c r="C1283" s="160" t="s">
        <v>4165</v>
      </c>
      <c r="D1283" s="204" t="s">
        <v>4166</v>
      </c>
      <c r="E1283" s="33"/>
      <c r="F1283" s="170">
        <v>2</v>
      </c>
      <c r="G1283" s="38">
        <v>550</v>
      </c>
      <c r="H1283" s="33"/>
      <c r="I1283" s="33"/>
      <c r="J1283" s="34"/>
      <c r="K1283" s="45"/>
      <c r="L1283" s="33" t="s">
        <v>62</v>
      </c>
      <c r="M1283" s="33" t="s">
        <v>1366</v>
      </c>
      <c r="N1283" s="89">
        <f t="shared" si="44"/>
        <v>1100</v>
      </c>
      <c r="O1283" s="3" t="s">
        <v>4131</v>
      </c>
      <c r="P1283" s="260" t="s">
        <v>4167</v>
      </c>
      <c r="Q1283" s="3" t="s">
        <v>4132</v>
      </c>
      <c r="T1283" s="278" t="s">
        <v>4168</v>
      </c>
    </row>
    <row r="1284">
      <c r="C1284" s="160" t="s">
        <v>4169</v>
      </c>
      <c r="D1284" s="204" t="s">
        <v>4170</v>
      </c>
      <c r="E1284" s="33"/>
      <c r="F1284" s="170">
        <v>0</v>
      </c>
      <c r="G1284" s="38">
        <v>550</v>
      </c>
      <c r="H1284" s="33"/>
      <c r="I1284" s="33"/>
      <c r="J1284" s="34"/>
      <c r="K1284" s="45"/>
      <c r="L1284" s="33" t="s">
        <v>4088</v>
      </c>
      <c r="M1284" s="33" t="s">
        <v>1366</v>
      </c>
      <c r="N1284" s="89">
        <f t="shared" si="44"/>
        <v>0</v>
      </c>
      <c r="O1284" s="3" t="s">
        <v>4131</v>
      </c>
      <c r="P1284" s="260" t="s">
        <v>4167</v>
      </c>
      <c r="Q1284" s="3" t="s">
        <v>4132</v>
      </c>
      <c r="T1284" s="278" t="s">
        <v>4171</v>
      </c>
    </row>
    <row r="1285">
      <c r="C1285" s="160" t="s">
        <v>4172</v>
      </c>
      <c r="D1285" s="204" t="s">
        <v>4173</v>
      </c>
      <c r="E1285" s="33"/>
      <c r="F1285" s="170">
        <v>11</v>
      </c>
      <c r="G1285" s="38">
        <v>550</v>
      </c>
      <c r="H1285" s="33"/>
      <c r="I1285" s="33"/>
      <c r="J1285" s="34"/>
      <c r="K1285" s="45"/>
      <c r="L1285" s="33"/>
      <c r="M1285" s="33" t="s">
        <v>1366</v>
      </c>
      <c r="N1285" s="89">
        <f>F1285*G1285</f>
        <v>6050</v>
      </c>
      <c r="O1285" s="3" t="s">
        <v>4131</v>
      </c>
      <c r="P1285" s="260" t="s">
        <v>4167</v>
      </c>
      <c r="Q1285" s="3" t="s">
        <v>4132</v>
      </c>
      <c r="T1285" s="278" t="s">
        <v>4174</v>
      </c>
    </row>
    <row r="1286">
      <c r="C1286" s="162" t="s">
        <v>4175</v>
      </c>
      <c r="D1286" s="204" t="s">
        <v>4176</v>
      </c>
      <c r="E1286" s="33"/>
      <c r="F1286" s="170">
        <v>1</v>
      </c>
      <c r="G1286" s="38">
        <v>400</v>
      </c>
      <c r="H1286" s="33"/>
      <c r="I1286" s="33"/>
      <c r="J1286" s="34"/>
      <c r="K1286" s="45"/>
      <c r="L1286" s="33"/>
      <c r="M1286" s="33" t="s">
        <v>4000</v>
      </c>
      <c r="N1286" s="89">
        <f t="shared" si="44"/>
        <v>400</v>
      </c>
      <c r="O1286" s="3" t="s">
        <v>4070</v>
      </c>
      <c r="P1286" s="260" t="s">
        <v>4167</v>
      </c>
      <c r="Q1286" s="3" t="s">
        <v>4132</v>
      </c>
      <c r="T1286" s="278" t="s">
        <v>4177</v>
      </c>
    </row>
    <row r="1287">
      <c r="C1287" s="162" t="s">
        <v>4178</v>
      </c>
      <c r="D1287" s="204" t="s">
        <v>4179</v>
      </c>
      <c r="E1287" s="33"/>
      <c r="F1287" s="170">
        <v>2</v>
      </c>
      <c r="G1287" s="38">
        <v>400</v>
      </c>
      <c r="H1287" s="33"/>
      <c r="I1287" s="33"/>
      <c r="J1287" s="34"/>
      <c r="K1287" s="45"/>
      <c r="L1287" s="33"/>
      <c r="M1287" s="33" t="s">
        <v>4000</v>
      </c>
      <c r="N1287" s="89">
        <f t="shared" si="44"/>
        <v>800</v>
      </c>
      <c r="O1287" s="3" t="s">
        <v>4070</v>
      </c>
      <c r="P1287" s="260" t="s">
        <v>4167</v>
      </c>
      <c r="Q1287" s="3" t="s">
        <v>4132</v>
      </c>
      <c r="T1287" s="278" t="s">
        <v>4180</v>
      </c>
    </row>
    <row r="1288">
      <c r="C1288" s="162" t="s">
        <v>4181</v>
      </c>
      <c r="D1288" s="204" t="s">
        <v>4182</v>
      </c>
      <c r="E1288" s="33"/>
      <c r="F1288" s="170">
        <v>12</v>
      </c>
      <c r="G1288" s="38">
        <v>750</v>
      </c>
      <c r="H1288" s="33"/>
      <c r="I1288" s="33"/>
      <c r="J1288" s="34"/>
      <c r="K1288" s="45">
        <v>1</v>
      </c>
      <c r="L1288" s="33" t="s">
        <v>4084</v>
      </c>
      <c r="M1288" s="33" t="s">
        <v>4183</v>
      </c>
      <c r="N1288" s="89">
        <f t="shared" si="44"/>
        <v>9000</v>
      </c>
      <c r="O1288" s="3" t="s">
        <v>1195</v>
      </c>
      <c r="P1288" s="260" t="s">
        <v>4167</v>
      </c>
      <c r="Q1288" s="3" t="s">
        <v>4132</v>
      </c>
      <c r="T1288" s="278" t="s">
        <v>4184</v>
      </c>
    </row>
    <row r="1289">
      <c r="C1289" s="33" t="s">
        <v>4185</v>
      </c>
      <c r="D1289" s="204" t="s">
        <v>4186</v>
      </c>
      <c r="E1289" s="139"/>
      <c r="F1289" s="298">
        <v>6</v>
      </c>
      <c r="G1289" s="37">
        <v>1250</v>
      </c>
      <c r="H1289" s="33"/>
      <c r="I1289" s="33"/>
      <c r="J1289" s="34"/>
      <c r="K1289" s="45"/>
      <c r="L1289" s="33"/>
      <c r="M1289" s="33" t="s">
        <v>407</v>
      </c>
      <c r="N1289" s="89">
        <f t="shared" si="44"/>
        <v>7500</v>
      </c>
      <c r="O1289" s="3" t="s">
        <v>4187</v>
      </c>
      <c r="P1289" s="260" t="s">
        <v>4167</v>
      </c>
      <c r="Q1289" s="3" t="s">
        <v>4132</v>
      </c>
      <c r="T1289" s="278" t="s">
        <v>4188</v>
      </c>
    </row>
    <row r="1290">
      <c r="C1290" s="33" t="s">
        <v>4189</v>
      </c>
      <c r="D1290" s="204" t="s">
        <v>4190</v>
      </c>
      <c r="E1290" s="139"/>
      <c r="F1290" s="298">
        <v>28</v>
      </c>
      <c r="G1290" s="37">
        <v>1250</v>
      </c>
      <c r="H1290" s="33"/>
      <c r="I1290" s="33"/>
      <c r="J1290" s="34"/>
      <c r="K1290" s="45"/>
      <c r="L1290" s="33"/>
      <c r="M1290" s="33" t="s">
        <v>407</v>
      </c>
      <c r="N1290" s="89">
        <f t="shared" si="44"/>
        <v>35000</v>
      </c>
      <c r="O1290" s="3" t="s">
        <v>4187</v>
      </c>
      <c r="P1290" s="260" t="s">
        <v>4167</v>
      </c>
      <c r="Q1290" s="3" t="s">
        <v>4132</v>
      </c>
      <c r="T1290" s="278" t="s">
        <v>4191</v>
      </c>
    </row>
    <row r="1291">
      <c r="C1291" s="33" t="s">
        <v>4192</v>
      </c>
      <c r="D1291" s="204" t="s">
        <v>4193</v>
      </c>
      <c r="E1291" s="139"/>
      <c r="F1291" s="298">
        <v>7</v>
      </c>
      <c r="G1291" s="37">
        <v>1250</v>
      </c>
      <c r="H1291" s="33"/>
      <c r="I1291" s="33"/>
      <c r="J1291" s="34"/>
      <c r="K1291" s="45"/>
      <c r="L1291" s="33"/>
      <c r="M1291" s="33" t="s">
        <v>407</v>
      </c>
      <c r="N1291" s="89">
        <f t="shared" si="44"/>
        <v>8750</v>
      </c>
      <c r="O1291" s="3" t="s">
        <v>4187</v>
      </c>
      <c r="P1291" s="260" t="s">
        <v>4167</v>
      </c>
      <c r="Q1291" s="3" t="s">
        <v>4132</v>
      </c>
      <c r="T1291" s="278" t="s">
        <v>4194</v>
      </c>
    </row>
    <row r="1292">
      <c r="C1292" s="33" t="s">
        <v>4195</v>
      </c>
      <c r="D1292" s="204" t="s">
        <v>4196</v>
      </c>
      <c r="E1292" s="139"/>
      <c r="F1292" s="298">
        <v>2</v>
      </c>
      <c r="G1292" s="37">
        <v>1250</v>
      </c>
      <c r="H1292" s="33"/>
      <c r="I1292" s="33"/>
      <c r="J1292" s="34"/>
      <c r="K1292" s="45"/>
      <c r="L1292" s="33"/>
      <c r="M1292" s="33" t="s">
        <v>407</v>
      </c>
      <c r="N1292" s="89">
        <f t="shared" si="44"/>
        <v>2500</v>
      </c>
      <c r="O1292" s="3" t="s">
        <v>4187</v>
      </c>
      <c r="P1292" s="260" t="s">
        <v>4167</v>
      </c>
      <c r="Q1292" s="3" t="s">
        <v>4132</v>
      </c>
      <c r="T1292" s="278" t="s">
        <v>4197</v>
      </c>
    </row>
    <row r="1293">
      <c r="C1293" s="33" t="s">
        <v>4198</v>
      </c>
      <c r="D1293" s="204" t="s">
        <v>4199</v>
      </c>
      <c r="E1293" s="139"/>
      <c r="F1293" s="298">
        <v>10</v>
      </c>
      <c r="G1293" s="37">
        <v>1250</v>
      </c>
      <c r="H1293" s="33"/>
      <c r="I1293" s="33"/>
      <c r="J1293" s="34"/>
      <c r="K1293" s="45"/>
      <c r="L1293" s="33"/>
      <c r="M1293" s="33" t="s">
        <v>407</v>
      </c>
      <c r="N1293" s="89">
        <f t="shared" si="44"/>
        <v>12500</v>
      </c>
      <c r="O1293" s="3" t="s">
        <v>4187</v>
      </c>
      <c r="P1293" s="260" t="s">
        <v>4167</v>
      </c>
      <c r="Q1293" s="3" t="s">
        <v>4132</v>
      </c>
      <c r="T1293" s="278" t="s">
        <v>4200</v>
      </c>
    </row>
    <row r="1294">
      <c r="C1294" s="33" t="s">
        <v>4201</v>
      </c>
      <c r="D1294" s="204" t="s">
        <v>4202</v>
      </c>
      <c r="E1294" s="139"/>
      <c r="F1294" s="298">
        <v>2</v>
      </c>
      <c r="G1294" s="37">
        <v>750</v>
      </c>
      <c r="H1294" s="33"/>
      <c r="I1294" s="33"/>
      <c r="J1294" s="34"/>
      <c r="K1294" s="45"/>
      <c r="L1294" s="33"/>
      <c r="M1294" s="33" t="s">
        <v>407</v>
      </c>
      <c r="N1294" s="89">
        <f t="shared" si="44"/>
        <v>1500</v>
      </c>
      <c r="P1294" s="256" t="s">
        <v>4127</v>
      </c>
      <c r="Q1294" s="3" t="s">
        <v>4132</v>
      </c>
      <c r="T1294" s="278"/>
    </row>
    <row r="1295">
      <c r="C1295" s="33" t="s">
        <v>4203</v>
      </c>
      <c r="D1295" s="204" t="s">
        <v>4204</v>
      </c>
      <c r="E1295" s="139"/>
      <c r="F1295" s="298">
        <v>2</v>
      </c>
      <c r="G1295" s="37">
        <v>950</v>
      </c>
      <c r="H1295" s="33"/>
      <c r="I1295" s="33"/>
      <c r="J1295" s="34"/>
      <c r="K1295" s="45"/>
      <c r="L1295" s="33"/>
      <c r="M1295" s="33" t="s">
        <v>407</v>
      </c>
      <c r="N1295" s="89">
        <f t="shared" si="44"/>
        <v>1900</v>
      </c>
      <c r="P1295" s="256" t="s">
        <v>4127</v>
      </c>
      <c r="Q1295" s="3" t="s">
        <v>4132</v>
      </c>
      <c r="T1295" s="278"/>
    </row>
    <row r="1296">
      <c r="C1296" s="162" t="s">
        <v>4205</v>
      </c>
      <c r="D1296" s="204" t="s">
        <v>4206</v>
      </c>
      <c r="E1296" s="33"/>
      <c r="F1296" s="170">
        <v>0</v>
      </c>
      <c r="G1296" s="38">
        <v>500</v>
      </c>
      <c r="H1296" s="33"/>
      <c r="I1296" s="33"/>
      <c r="J1296" s="34"/>
      <c r="K1296" s="45"/>
      <c r="L1296" s="33" t="s">
        <v>4207</v>
      </c>
      <c r="M1296" s="33" t="s">
        <v>63</v>
      </c>
      <c r="N1296" s="89">
        <f t="shared" si="44"/>
        <v>0</v>
      </c>
      <c r="O1296" s="3" t="s">
        <v>1264</v>
      </c>
      <c r="P1296" s="260" t="s">
        <v>4167</v>
      </c>
      <c r="Q1296" s="3" t="s">
        <v>4132</v>
      </c>
      <c r="T1296" s="278" t="s">
        <v>4208</v>
      </c>
    </row>
    <row r="1297">
      <c r="C1297" s="162" t="s">
        <v>4209</v>
      </c>
      <c r="D1297" s="204" t="s">
        <v>4210</v>
      </c>
      <c r="E1297" s="33"/>
      <c r="F1297" s="170">
        <v>0</v>
      </c>
      <c r="G1297" s="38">
        <v>500</v>
      </c>
      <c r="H1297" s="33"/>
      <c r="I1297" s="33"/>
      <c r="J1297" s="34"/>
      <c r="K1297" s="45"/>
      <c r="L1297" s="33" t="s">
        <v>4207</v>
      </c>
      <c r="M1297" s="33" t="s">
        <v>63</v>
      </c>
      <c r="N1297" s="89">
        <f>F1297*G1297</f>
        <v>0</v>
      </c>
      <c r="O1297" s="3" t="s">
        <v>1264</v>
      </c>
      <c r="P1297" s="260" t="s">
        <v>4167</v>
      </c>
      <c r="Q1297" s="3" t="s">
        <v>4132</v>
      </c>
      <c r="T1297" s="278" t="s">
        <v>4211</v>
      </c>
    </row>
    <row r="1298">
      <c r="C1298" s="162" t="s">
        <v>4212</v>
      </c>
      <c r="D1298" s="204">
        <v>12114202</v>
      </c>
      <c r="E1298" s="33"/>
      <c r="F1298" s="170">
        <v>0</v>
      </c>
      <c r="G1298" s="38">
        <v>550</v>
      </c>
      <c r="H1298" s="33"/>
      <c r="I1298" s="33"/>
      <c r="J1298" s="34"/>
      <c r="K1298" s="45"/>
      <c r="L1298" s="33" t="s">
        <v>62</v>
      </c>
      <c r="M1298" s="33" t="s">
        <v>3411</v>
      </c>
      <c r="N1298" s="89">
        <f>F1298*G1298</f>
        <v>0</v>
      </c>
      <c r="O1298" s="3" t="s">
        <v>3979</v>
      </c>
      <c r="P1298" s="260" t="s">
        <v>4167</v>
      </c>
      <c r="Q1298" s="3" t="s">
        <v>4132</v>
      </c>
      <c r="T1298" s="278" t="s">
        <v>4213</v>
      </c>
    </row>
    <row r="1299">
      <c r="C1299" s="161" t="s">
        <v>4214</v>
      </c>
      <c r="D1299" s="204">
        <v>12109007</v>
      </c>
      <c r="E1299" s="33"/>
      <c r="F1299" s="170">
        <v>1</v>
      </c>
      <c r="G1299" s="38">
        <v>450</v>
      </c>
      <c r="H1299" s="33"/>
      <c r="I1299" s="33"/>
      <c r="J1299" s="34"/>
      <c r="K1299" s="45"/>
      <c r="L1299" s="33" t="s">
        <v>4215</v>
      </c>
      <c r="M1299" s="33" t="s">
        <v>3411</v>
      </c>
      <c r="N1299" s="89">
        <f t="shared" si="44"/>
        <v>450</v>
      </c>
      <c r="O1299" s="3" t="s">
        <v>3979</v>
      </c>
      <c r="P1299" s="260" t="s">
        <v>4167</v>
      </c>
      <c r="Q1299" s="3" t="s">
        <v>4132</v>
      </c>
      <c r="T1299" s="278" t="s">
        <v>4216</v>
      </c>
    </row>
    <row r="1300">
      <c r="C1300" s="161" t="s">
        <v>4217</v>
      </c>
      <c r="D1300" s="204" t="s">
        <v>4218</v>
      </c>
      <c r="E1300" s="33"/>
      <c r="F1300" s="170">
        <v>0</v>
      </c>
      <c r="G1300" s="38">
        <v>400</v>
      </c>
      <c r="H1300" s="33"/>
      <c r="I1300" s="33"/>
      <c r="J1300" s="34"/>
      <c r="K1300" s="45"/>
      <c r="L1300" s="33" t="s">
        <v>4215</v>
      </c>
      <c r="M1300" s="33" t="s">
        <v>3411</v>
      </c>
      <c r="N1300" s="89">
        <f t="shared" si="44"/>
        <v>0</v>
      </c>
      <c r="O1300" s="3" t="s">
        <v>4219</v>
      </c>
      <c r="P1300" s="260" t="s">
        <v>4167</v>
      </c>
      <c r="Q1300" s="3" t="s">
        <v>4132</v>
      </c>
      <c r="T1300" s="278" t="s">
        <v>4220</v>
      </c>
    </row>
    <row r="1301">
      <c r="C1301" s="161" t="s">
        <v>4221</v>
      </c>
      <c r="D1301" s="204">
        <v>12111002</v>
      </c>
      <c r="E1301" s="33"/>
      <c r="F1301" s="170">
        <v>0</v>
      </c>
      <c r="G1301" s="38">
        <v>400</v>
      </c>
      <c r="H1301" s="33"/>
      <c r="I1301" s="33"/>
      <c r="J1301" s="34"/>
      <c r="K1301" s="45"/>
      <c r="L1301" s="33" t="s">
        <v>62</v>
      </c>
      <c r="M1301" s="33" t="s">
        <v>3411</v>
      </c>
      <c r="N1301" s="89">
        <f t="shared" si="44"/>
        <v>0</v>
      </c>
      <c r="O1301" s="3" t="s">
        <v>3979</v>
      </c>
      <c r="P1301" s="260" t="s">
        <v>4167</v>
      </c>
      <c r="Q1301" s="3" t="s">
        <v>4132</v>
      </c>
      <c r="T1301" s="278" t="s">
        <v>4222</v>
      </c>
    </row>
    <row r="1302" ht="21" customHeight="1">
      <c r="A1302" s="163" t="s">
        <v>4223</v>
      </c>
      <c r="C1302" s="249" t="s">
        <v>4224</v>
      </c>
      <c r="D1302" s="204" t="s">
        <v>4225</v>
      </c>
      <c r="E1302" s="33"/>
      <c r="F1302" s="170">
        <v>1</v>
      </c>
      <c r="G1302" s="35">
        <v>500</v>
      </c>
      <c r="H1302" s="33"/>
      <c r="I1302" s="33"/>
      <c r="J1302" s="34"/>
      <c r="K1302" s="45"/>
      <c r="L1302" s="33" t="s">
        <v>62</v>
      </c>
      <c r="M1302" s="33" t="s">
        <v>4000</v>
      </c>
      <c r="N1302" s="89">
        <f t="shared" si="44"/>
        <v>500</v>
      </c>
      <c r="O1302" s="3" t="s">
        <v>4070</v>
      </c>
      <c r="P1302" s="256" t="s">
        <v>4226</v>
      </c>
      <c r="Q1302" s="3" t="s">
        <v>4132</v>
      </c>
      <c r="T1302" s="278" t="s">
        <v>4227</v>
      </c>
    </row>
    <row r="1303">
      <c r="C1303" s="250" t="s">
        <v>4228</v>
      </c>
      <c r="D1303" s="204" t="s">
        <v>4229</v>
      </c>
      <c r="E1303" s="33"/>
      <c r="F1303" s="170">
        <v>0</v>
      </c>
      <c r="G1303" s="35">
        <v>750</v>
      </c>
      <c r="H1303" s="33"/>
      <c r="I1303" s="33"/>
      <c r="J1303" s="34"/>
      <c r="K1303" s="45"/>
      <c r="L1303" s="33"/>
      <c r="M1303" s="33" t="s">
        <v>4000</v>
      </c>
      <c r="N1303" s="89">
        <f t="shared" si="44"/>
        <v>0</v>
      </c>
      <c r="O1303" s="3" t="s">
        <v>4070</v>
      </c>
      <c r="P1303" s="256" t="s">
        <v>4226</v>
      </c>
      <c r="Q1303" s="3" t="s">
        <v>4132</v>
      </c>
      <c r="T1303" s="278" t="s">
        <v>4230</v>
      </c>
    </row>
    <row r="1304">
      <c r="C1304" s="250" t="s">
        <v>4231</v>
      </c>
      <c r="D1304" s="204" t="s">
        <v>4232</v>
      </c>
      <c r="E1304" s="33"/>
      <c r="F1304" s="170">
        <v>0</v>
      </c>
      <c r="G1304" s="35">
        <v>700</v>
      </c>
      <c r="H1304" s="33"/>
      <c r="I1304" s="33"/>
      <c r="J1304" s="34"/>
      <c r="K1304" s="45"/>
      <c r="L1304" s="33" t="s">
        <v>62</v>
      </c>
      <c r="M1304" s="33" t="s">
        <v>4000</v>
      </c>
      <c r="N1304" s="89">
        <f>F1304*G1304</f>
        <v>0</v>
      </c>
      <c r="O1304" s="3" t="s">
        <v>4070</v>
      </c>
      <c r="P1304" s="256" t="s">
        <v>4226</v>
      </c>
      <c r="Q1304" s="3" t="s">
        <v>4132</v>
      </c>
      <c r="T1304" s="278" t="s">
        <v>4233</v>
      </c>
    </row>
    <row r="1305">
      <c r="C1305" s="250" t="s">
        <v>4234</v>
      </c>
      <c r="D1305" s="204" t="s">
        <v>4235</v>
      </c>
      <c r="E1305" s="33"/>
      <c r="F1305" s="170">
        <v>0</v>
      </c>
      <c r="G1305" s="35">
        <v>750</v>
      </c>
      <c r="H1305" s="33"/>
      <c r="I1305" s="33"/>
      <c r="J1305" s="34"/>
      <c r="K1305" s="45"/>
      <c r="L1305" s="33" t="s">
        <v>4088</v>
      </c>
      <c r="M1305" s="33" t="s">
        <v>4000</v>
      </c>
      <c r="N1305" s="89">
        <f>F1305*G1305</f>
        <v>0</v>
      </c>
      <c r="O1305" s="3" t="s">
        <v>4070</v>
      </c>
      <c r="P1305" s="256" t="s">
        <v>4226</v>
      </c>
      <c r="Q1305" s="3" t="s">
        <v>4132</v>
      </c>
      <c r="T1305" s="278" t="s">
        <v>4236</v>
      </c>
    </row>
    <row r="1306">
      <c r="C1306" s="250" t="s">
        <v>4237</v>
      </c>
      <c r="D1306" s="204" t="s">
        <v>4238</v>
      </c>
      <c r="E1306" s="33"/>
      <c r="F1306" s="170">
        <v>1</v>
      </c>
      <c r="G1306" s="35">
        <v>750</v>
      </c>
      <c r="H1306" s="33"/>
      <c r="I1306" s="33"/>
      <c r="J1306" s="34"/>
      <c r="K1306" s="45"/>
      <c r="L1306" s="33" t="s">
        <v>4239</v>
      </c>
      <c r="M1306" s="33" t="s">
        <v>4000</v>
      </c>
      <c r="N1306" s="89">
        <f>F1306*G1306</f>
        <v>750</v>
      </c>
      <c r="O1306" s="3" t="s">
        <v>4070</v>
      </c>
      <c r="P1306" s="256" t="s">
        <v>4226</v>
      </c>
      <c r="Q1306" s="3" t="s">
        <v>4132</v>
      </c>
      <c r="T1306" s="278" t="s">
        <v>4240</v>
      </c>
    </row>
    <row r="1307">
      <c r="C1307" s="250" t="s">
        <v>4241</v>
      </c>
      <c r="D1307" s="204" t="s">
        <v>4242</v>
      </c>
      <c r="E1307" s="33"/>
      <c r="F1307" s="170">
        <v>0</v>
      </c>
      <c r="G1307" s="35">
        <v>900</v>
      </c>
      <c r="H1307" s="33"/>
      <c r="I1307" s="33"/>
      <c r="J1307" s="34"/>
      <c r="K1307" s="45"/>
      <c r="L1307" s="33"/>
      <c r="M1307" s="33" t="s">
        <v>4000</v>
      </c>
      <c r="N1307" s="89">
        <f t="shared" si="44"/>
        <v>0</v>
      </c>
      <c r="O1307" s="3" t="s">
        <v>4070</v>
      </c>
      <c r="P1307" s="256" t="s">
        <v>4226</v>
      </c>
      <c r="Q1307" s="3" t="s">
        <v>4132</v>
      </c>
      <c r="T1307" s="278" t="s">
        <v>4243</v>
      </c>
    </row>
    <row r="1308">
      <c r="C1308" s="251" t="s">
        <v>4244</v>
      </c>
      <c r="D1308" s="204">
        <v>12307057</v>
      </c>
      <c r="E1308" s="33"/>
      <c r="F1308" s="170">
        <v>2</v>
      </c>
      <c r="G1308" s="35">
        <v>650</v>
      </c>
      <c r="H1308" s="33"/>
      <c r="I1308" s="33"/>
      <c r="J1308" s="34"/>
      <c r="K1308" s="45"/>
      <c r="L1308" s="33"/>
      <c r="M1308" s="33" t="s">
        <v>3411</v>
      </c>
      <c r="N1308" s="89">
        <f t="shared" si="44"/>
        <v>1300</v>
      </c>
      <c r="O1308" s="3" t="s">
        <v>3979</v>
      </c>
      <c r="P1308" s="256" t="s">
        <v>4226</v>
      </c>
      <c r="Q1308" s="3" t="s">
        <v>4132</v>
      </c>
      <c r="T1308" s="278" t="s">
        <v>4245</v>
      </c>
    </row>
    <row r="1309">
      <c r="C1309" s="251" t="s">
        <v>4246</v>
      </c>
      <c r="D1309" s="204">
        <v>12311001</v>
      </c>
      <c r="E1309" s="33"/>
      <c r="F1309" s="170">
        <v>1</v>
      </c>
      <c r="G1309" s="35">
        <v>600</v>
      </c>
      <c r="H1309" s="33"/>
      <c r="I1309" s="33"/>
      <c r="J1309" s="34"/>
      <c r="K1309" s="45"/>
      <c r="L1309" s="33"/>
      <c r="M1309" s="33" t="s">
        <v>3411</v>
      </c>
      <c r="N1309" s="89">
        <f t="shared" si="44"/>
        <v>600</v>
      </c>
      <c r="O1309" s="3" t="s">
        <v>3979</v>
      </c>
      <c r="P1309" s="256" t="s">
        <v>4226</v>
      </c>
      <c r="Q1309" s="3" t="s">
        <v>4132</v>
      </c>
      <c r="T1309" s="278" t="s">
        <v>4247</v>
      </c>
    </row>
    <row r="1310">
      <c r="C1310" s="250" t="s">
        <v>4248</v>
      </c>
      <c r="D1310" s="204" t="s">
        <v>4249</v>
      </c>
      <c r="E1310" s="33"/>
      <c r="F1310" s="170">
        <v>1</v>
      </c>
      <c r="G1310" s="35">
        <v>750</v>
      </c>
      <c r="H1310" s="33"/>
      <c r="I1310" s="33"/>
      <c r="J1310" s="34"/>
      <c r="K1310" s="45"/>
      <c r="L1310" s="33"/>
      <c r="M1310" s="33" t="s">
        <v>4000</v>
      </c>
      <c r="N1310" s="89">
        <f ref="N1310:N1352" t="shared" si="46">F1310*G1310</f>
        <v>750</v>
      </c>
      <c r="O1310" s="3" t="s">
        <v>4070</v>
      </c>
      <c r="P1310" s="256" t="s">
        <v>4226</v>
      </c>
      <c r="Q1310" s="3" t="s">
        <v>4132</v>
      </c>
      <c r="T1310" s="278" t="s">
        <v>4250</v>
      </c>
    </row>
    <row r="1311">
      <c r="C1311" s="250" t="s">
        <v>4251</v>
      </c>
      <c r="D1311" s="204" t="s">
        <v>4252</v>
      </c>
      <c r="E1311" s="33"/>
      <c r="F1311" s="170">
        <v>0</v>
      </c>
      <c r="G1311" s="35">
        <v>650</v>
      </c>
      <c r="H1311" s="33"/>
      <c r="I1311" s="33"/>
      <c r="J1311" s="34"/>
      <c r="K1311" s="45"/>
      <c r="L1311" s="33"/>
      <c r="M1311" s="33" t="s">
        <v>4000</v>
      </c>
      <c r="N1311" s="89">
        <f t="shared" si="46"/>
        <v>0</v>
      </c>
      <c r="O1311" s="3" t="s">
        <v>4070</v>
      </c>
      <c r="P1311" s="256" t="s">
        <v>4226</v>
      </c>
      <c r="Q1311" s="3" t="s">
        <v>4132</v>
      </c>
      <c r="T1311" s="278" t="s">
        <v>4253</v>
      </c>
    </row>
    <row r="1312">
      <c r="C1312" s="250" t="s">
        <v>4254</v>
      </c>
      <c r="D1312" s="204" t="s">
        <v>4255</v>
      </c>
      <c r="E1312" s="33"/>
      <c r="F1312" s="170">
        <v>1</v>
      </c>
      <c r="G1312" s="35">
        <v>400</v>
      </c>
      <c r="H1312" s="33"/>
      <c r="I1312" s="33"/>
      <c r="J1312" s="34"/>
      <c r="K1312" s="45"/>
      <c r="L1312" s="33"/>
      <c r="M1312" s="33" t="s">
        <v>3411</v>
      </c>
      <c r="N1312" s="89">
        <f t="shared" si="46"/>
        <v>400</v>
      </c>
      <c r="O1312" s="3" t="s">
        <v>3979</v>
      </c>
      <c r="P1312" s="256" t="s">
        <v>4226</v>
      </c>
      <c r="Q1312" s="3" t="s">
        <v>4132</v>
      </c>
      <c r="T1312" s="278" t="s">
        <v>4256</v>
      </c>
    </row>
    <row r="1313">
      <c r="C1313" s="250" t="s">
        <v>4257</v>
      </c>
      <c r="D1313" s="204" t="s">
        <v>4258</v>
      </c>
      <c r="E1313" s="33"/>
      <c r="F1313" s="170">
        <v>0</v>
      </c>
      <c r="G1313" s="35">
        <v>750</v>
      </c>
      <c r="H1313" s="33"/>
      <c r="I1313" s="33"/>
      <c r="J1313" s="34"/>
      <c r="K1313" s="45"/>
      <c r="L1313" s="33"/>
      <c r="M1313" s="33" t="s">
        <v>3411</v>
      </c>
      <c r="N1313" s="89">
        <f t="shared" si="46"/>
        <v>0</v>
      </c>
      <c r="O1313" s="3" t="s">
        <v>3979</v>
      </c>
      <c r="P1313" s="256" t="s">
        <v>4226</v>
      </c>
      <c r="Q1313" s="3" t="s">
        <v>4132</v>
      </c>
      <c r="T1313" s="278" t="s">
        <v>4259</v>
      </c>
    </row>
    <row r="1314">
      <c r="C1314" s="250" t="s">
        <v>4260</v>
      </c>
      <c r="D1314" s="204" t="s">
        <v>4261</v>
      </c>
      <c r="E1314" s="33"/>
      <c r="F1314" s="170">
        <v>1</v>
      </c>
      <c r="G1314" s="35">
        <v>550</v>
      </c>
      <c r="H1314" s="33"/>
      <c r="I1314" s="33"/>
      <c r="J1314" s="34"/>
      <c r="K1314" s="45"/>
      <c r="L1314" s="33"/>
      <c r="M1314" s="33" t="s">
        <v>4000</v>
      </c>
      <c r="N1314" s="89">
        <f t="shared" si="46"/>
        <v>550</v>
      </c>
      <c r="O1314" s="3" t="s">
        <v>4070</v>
      </c>
      <c r="P1314" s="256" t="s">
        <v>4226</v>
      </c>
      <c r="Q1314" s="3" t="s">
        <v>4132</v>
      </c>
      <c r="T1314" s="278" t="s">
        <v>4262</v>
      </c>
    </row>
    <row r="1315">
      <c r="C1315" s="249" t="s">
        <v>4263</v>
      </c>
      <c r="D1315" s="204" t="s">
        <v>4264</v>
      </c>
      <c r="E1315" s="33"/>
      <c r="F1315" s="170">
        <v>1</v>
      </c>
      <c r="G1315" s="35">
        <v>600</v>
      </c>
      <c r="H1315" s="33"/>
      <c r="I1315" s="33"/>
      <c r="J1315" s="34"/>
      <c r="K1315" s="45"/>
      <c r="L1315" s="33"/>
      <c r="M1315" s="33" t="s">
        <v>3411</v>
      </c>
      <c r="N1315" s="89">
        <f t="shared" si="46"/>
        <v>600</v>
      </c>
      <c r="O1315" s="3" t="s">
        <v>3979</v>
      </c>
      <c r="P1315" s="256" t="s">
        <v>4226</v>
      </c>
      <c r="Q1315" s="3" t="s">
        <v>4132</v>
      </c>
      <c r="T1315" s="278" t="s">
        <v>4265</v>
      </c>
    </row>
    <row r="1316">
      <c r="C1316" s="249" t="s">
        <v>4266</v>
      </c>
      <c r="D1316" s="204" t="s">
        <v>4267</v>
      </c>
      <c r="E1316" s="33"/>
      <c r="F1316" s="170">
        <v>0</v>
      </c>
      <c r="G1316" s="35">
        <v>600</v>
      </c>
      <c r="H1316" s="33"/>
      <c r="I1316" s="33"/>
      <c r="J1316" s="34"/>
      <c r="K1316" s="45"/>
      <c r="L1316" s="33"/>
      <c r="M1316" s="33" t="s">
        <v>3411</v>
      </c>
      <c r="N1316" s="89">
        <f t="shared" si="46"/>
        <v>0</v>
      </c>
      <c r="O1316" s="3" t="s">
        <v>3979</v>
      </c>
      <c r="P1316" s="256" t="s">
        <v>4226</v>
      </c>
      <c r="Q1316" s="3" t="s">
        <v>4132</v>
      </c>
      <c r="T1316" s="278" t="s">
        <v>4268</v>
      </c>
    </row>
    <row r="1317">
      <c r="C1317" s="249" t="s">
        <v>4269</v>
      </c>
      <c r="D1317" s="204" t="s">
        <v>4270</v>
      </c>
      <c r="E1317" s="33"/>
      <c r="F1317" s="170">
        <v>0</v>
      </c>
      <c r="G1317" s="35">
        <v>400</v>
      </c>
      <c r="H1317" s="33"/>
      <c r="I1317" s="33"/>
      <c r="J1317" s="34"/>
      <c r="K1317" s="45"/>
      <c r="L1317" s="33"/>
      <c r="M1317" s="33" t="s">
        <v>63</v>
      </c>
      <c r="N1317" s="89">
        <f t="shared" si="46"/>
        <v>0</v>
      </c>
      <c r="O1317" s="3" t="s">
        <v>1195</v>
      </c>
      <c r="P1317" s="256" t="s">
        <v>4226</v>
      </c>
      <c r="Q1317" s="3" t="s">
        <v>4132</v>
      </c>
      <c r="T1317" s="278" t="s">
        <v>4271</v>
      </c>
    </row>
    <row r="1318">
      <c r="C1318" s="249" t="s">
        <v>4272</v>
      </c>
      <c r="D1318" s="204" t="s">
        <v>4273</v>
      </c>
      <c r="E1318" s="33"/>
      <c r="F1318" s="170">
        <v>0</v>
      </c>
      <c r="G1318" s="35">
        <v>400</v>
      </c>
      <c r="H1318" s="33"/>
      <c r="I1318" s="33"/>
      <c r="J1318" s="34"/>
      <c r="K1318" s="45"/>
      <c r="L1318" s="33"/>
      <c r="M1318" s="33" t="s">
        <v>4183</v>
      </c>
      <c r="N1318" s="89">
        <f t="shared" si="46"/>
        <v>0</v>
      </c>
      <c r="O1318" s="3" t="s">
        <v>1195</v>
      </c>
      <c r="P1318" s="256" t="s">
        <v>4226</v>
      </c>
      <c r="Q1318" s="3" t="s">
        <v>4132</v>
      </c>
      <c r="T1318" s="278" t="s">
        <v>4274</v>
      </c>
    </row>
    <row r="1319">
      <c r="C1319" s="249" t="s">
        <v>4275</v>
      </c>
      <c r="D1319" s="204" t="s">
        <v>4276</v>
      </c>
      <c r="E1319" s="33"/>
      <c r="F1319" s="170">
        <v>9</v>
      </c>
      <c r="G1319" s="35">
        <v>300</v>
      </c>
      <c r="H1319" s="33"/>
      <c r="I1319" s="33"/>
      <c r="J1319" s="34"/>
      <c r="K1319" s="45"/>
      <c r="L1319" s="33"/>
      <c r="M1319" s="33" t="s">
        <v>4183</v>
      </c>
      <c r="N1319" s="89">
        <f t="shared" si="46"/>
        <v>2700</v>
      </c>
      <c r="O1319" s="3" t="s">
        <v>1195</v>
      </c>
      <c r="P1319" s="256" t="s">
        <v>4226</v>
      </c>
      <c r="Q1319" s="3" t="s">
        <v>4132</v>
      </c>
      <c r="T1319" s="278" t="s">
        <v>4277</v>
      </c>
    </row>
    <row r="1320">
      <c r="A1320" s="163" t="s">
        <v>4278</v>
      </c>
      <c r="C1320" s="115" t="s">
        <v>4279</v>
      </c>
      <c r="D1320" s="204" t="s">
        <v>4280</v>
      </c>
      <c r="E1320" s="33"/>
      <c r="F1320" s="170">
        <v>1</v>
      </c>
      <c r="G1320" s="38">
        <v>250</v>
      </c>
      <c r="H1320" s="33"/>
      <c r="I1320" s="33"/>
      <c r="J1320" s="34"/>
      <c r="K1320" s="45"/>
      <c r="L1320" s="33"/>
      <c r="M1320" s="33" t="s">
        <v>4000</v>
      </c>
      <c r="N1320" s="89">
        <f t="shared" si="46"/>
        <v>750</v>
      </c>
      <c r="O1320" s="3" t="s">
        <v>4070</v>
      </c>
      <c r="P1320" s="256" t="s">
        <v>4281</v>
      </c>
      <c r="Q1320" s="3" t="s">
        <v>4282</v>
      </c>
      <c r="T1320" s="278" t="s">
        <v>4283</v>
      </c>
    </row>
    <row r="1321">
      <c r="C1321" s="115" t="s">
        <v>4284</v>
      </c>
      <c r="D1321" s="204" t="s">
        <v>4285</v>
      </c>
      <c r="E1321" s="33"/>
      <c r="F1321" s="170">
        <v>-1</v>
      </c>
      <c r="G1321" s="38">
        <v>250</v>
      </c>
      <c r="H1321" s="33"/>
      <c r="I1321" s="33"/>
      <c r="J1321" s="34"/>
      <c r="K1321" s="45"/>
      <c r="L1321" s="33"/>
      <c r="M1321" s="33" t="s">
        <v>4000</v>
      </c>
      <c r="N1321" s="89">
        <f t="shared" si="46"/>
        <v>0</v>
      </c>
      <c r="O1321" s="3" t="s">
        <v>4070</v>
      </c>
      <c r="P1321" s="256" t="s">
        <v>4281</v>
      </c>
      <c r="Q1321" s="3" t="s">
        <v>4282</v>
      </c>
      <c r="T1321" s="278" t="s">
        <v>4286</v>
      </c>
    </row>
    <row r="1322">
      <c r="C1322" s="115" t="s">
        <v>4287</v>
      </c>
      <c r="D1322" s="204" t="s">
        <v>4288</v>
      </c>
      <c r="E1322" s="33"/>
      <c r="F1322" s="170">
        <v>1</v>
      </c>
      <c r="G1322" s="38">
        <v>300</v>
      </c>
      <c r="H1322" s="33"/>
      <c r="I1322" s="33"/>
      <c r="J1322" s="34"/>
      <c r="K1322" s="45"/>
      <c r="L1322" s="33"/>
      <c r="M1322" s="33" t="s">
        <v>4183</v>
      </c>
      <c r="N1322" s="89">
        <f t="shared" si="46"/>
        <v>300</v>
      </c>
      <c r="O1322" s="3" t="s">
        <v>1195</v>
      </c>
      <c r="P1322" s="256" t="s">
        <v>4281</v>
      </c>
      <c r="Q1322" s="3" t="s">
        <v>4282</v>
      </c>
      <c r="T1322" s="278" t="s">
        <v>4289</v>
      </c>
    </row>
    <row r="1323">
      <c r="C1323" s="115" t="s">
        <v>4290</v>
      </c>
      <c r="D1323" s="204" t="s">
        <v>4291</v>
      </c>
      <c r="E1323" s="33"/>
      <c r="F1323" s="170">
        <v>1</v>
      </c>
      <c r="G1323" s="38">
        <v>300</v>
      </c>
      <c r="H1323" s="33"/>
      <c r="I1323" s="33"/>
      <c r="J1323" s="34"/>
      <c r="K1323" s="45"/>
      <c r="L1323" s="33"/>
      <c r="M1323" s="33" t="s">
        <v>4183</v>
      </c>
      <c r="N1323" s="89">
        <f t="shared" si="46"/>
        <v>300</v>
      </c>
      <c r="O1323" s="3" t="s">
        <v>1195</v>
      </c>
      <c r="P1323" s="256" t="s">
        <v>4281</v>
      </c>
      <c r="Q1323" s="3" t="s">
        <v>4282</v>
      </c>
      <c r="T1323" s="278" t="s">
        <v>4292</v>
      </c>
    </row>
    <row r="1324">
      <c r="C1324" s="115" t="s">
        <v>4293</v>
      </c>
      <c r="D1324" s="204" t="s">
        <v>4294</v>
      </c>
      <c r="E1324" s="33"/>
      <c r="F1324" s="170">
        <v>1</v>
      </c>
      <c r="G1324" s="38">
        <v>300</v>
      </c>
      <c r="H1324" s="33"/>
      <c r="I1324" s="33"/>
      <c r="J1324" s="34"/>
      <c r="K1324" s="45"/>
      <c r="L1324" s="33"/>
      <c r="M1324" s="33" t="s">
        <v>4183</v>
      </c>
      <c r="N1324" s="89">
        <f t="shared" si="46"/>
        <v>300</v>
      </c>
      <c r="O1324" s="3" t="s">
        <v>1195</v>
      </c>
      <c r="P1324" s="256" t="s">
        <v>4281</v>
      </c>
      <c r="Q1324" s="3" t="s">
        <v>4282</v>
      </c>
      <c r="T1324" s="278" t="s">
        <v>4295</v>
      </c>
    </row>
    <row r="1325">
      <c r="C1325" s="115" t="s">
        <v>4296</v>
      </c>
      <c r="D1325" s="204" t="s">
        <v>4297</v>
      </c>
      <c r="E1325" s="33"/>
      <c r="F1325" s="170">
        <v>1</v>
      </c>
      <c r="G1325" s="38">
        <v>300</v>
      </c>
      <c r="H1325" s="33"/>
      <c r="I1325" s="33"/>
      <c r="J1325" s="34"/>
      <c r="K1325" s="45"/>
      <c r="L1325" s="33"/>
      <c r="M1325" s="33" t="s">
        <v>4183</v>
      </c>
      <c r="N1325" s="89">
        <f t="shared" si="46"/>
        <v>300</v>
      </c>
      <c r="O1325" s="3" t="s">
        <v>1195</v>
      </c>
      <c r="P1325" s="256" t="s">
        <v>4281</v>
      </c>
      <c r="Q1325" s="3" t="s">
        <v>4282</v>
      </c>
      <c r="T1325" s="278" t="s">
        <v>4298</v>
      </c>
    </row>
    <row r="1326">
      <c r="C1326" s="115" t="s">
        <v>4299</v>
      </c>
      <c r="D1326" s="204" t="s">
        <v>4300</v>
      </c>
      <c r="E1326" s="33"/>
      <c r="F1326" s="170">
        <v>1</v>
      </c>
      <c r="G1326" s="38">
        <v>450</v>
      </c>
      <c r="H1326" s="33"/>
      <c r="I1326" s="33"/>
      <c r="J1326" s="34"/>
      <c r="K1326" s="45"/>
      <c r="L1326" s="33"/>
      <c r="M1326" s="33" t="s">
        <v>407</v>
      </c>
      <c r="N1326" s="89">
        <f t="shared" si="46"/>
        <v>450</v>
      </c>
      <c r="P1326" s="256" t="s">
        <v>4281</v>
      </c>
      <c r="Q1326" s="3" t="s">
        <v>4282</v>
      </c>
      <c r="T1326" s="289" t="s">
        <v>4301</v>
      </c>
    </row>
    <row r="1327">
      <c r="C1327" s="115" t="s">
        <v>4302</v>
      </c>
      <c r="D1327" s="204" t="s">
        <v>4303</v>
      </c>
      <c r="E1327" s="33"/>
      <c r="F1327" s="170">
        <v>1</v>
      </c>
      <c r="G1327" s="38">
        <v>250</v>
      </c>
      <c r="H1327" s="33"/>
      <c r="I1327" s="33"/>
      <c r="J1327" s="34"/>
      <c r="K1327" s="45"/>
      <c r="L1327" s="33"/>
      <c r="M1327" s="33" t="s">
        <v>407</v>
      </c>
      <c r="N1327" s="89">
        <f t="shared" si="46"/>
        <v>250</v>
      </c>
      <c r="P1327" s="256" t="s">
        <v>4281</v>
      </c>
      <c r="Q1327" s="3" t="s">
        <v>4282</v>
      </c>
      <c r="T1327" s="289" t="s">
        <v>4304</v>
      </c>
    </row>
    <row r="1328">
      <c r="C1328" s="115" t="s">
        <v>4305</v>
      </c>
      <c r="D1328" s="204" t="s">
        <v>4306</v>
      </c>
      <c r="E1328" s="33"/>
      <c r="F1328" s="170">
        <v>0</v>
      </c>
      <c r="G1328" s="38">
        <v>300</v>
      </c>
      <c r="H1328" s="33"/>
      <c r="I1328" s="33"/>
      <c r="J1328" s="34"/>
      <c r="K1328" s="45"/>
      <c r="L1328" s="33"/>
      <c r="M1328" s="33" t="s">
        <v>407</v>
      </c>
      <c r="N1328" s="89">
        <f t="shared" si="46"/>
        <v>0</v>
      </c>
      <c r="P1328" s="256" t="s">
        <v>4281</v>
      </c>
      <c r="Q1328" s="3" t="s">
        <v>4282</v>
      </c>
      <c r="T1328" s="289" t="s">
        <v>4307</v>
      </c>
    </row>
    <row r="1329">
      <c r="C1329" s="115" t="s">
        <v>4308</v>
      </c>
      <c r="D1329" s="204" t="s">
        <v>4309</v>
      </c>
      <c r="E1329" s="33"/>
      <c r="F1329" s="170">
        <v>2</v>
      </c>
      <c r="G1329" s="38">
        <v>300</v>
      </c>
      <c r="H1329" s="33"/>
      <c r="I1329" s="33"/>
      <c r="J1329" s="34"/>
      <c r="K1329" s="45"/>
      <c r="L1329" s="33"/>
      <c r="M1329" s="33" t="s">
        <v>407</v>
      </c>
      <c r="N1329" s="89">
        <f t="shared" si="46"/>
        <v>600</v>
      </c>
      <c r="P1329" s="256" t="s">
        <v>4281</v>
      </c>
      <c r="Q1329" s="3" t="s">
        <v>4282</v>
      </c>
      <c r="T1329" s="289" t="s">
        <v>4310</v>
      </c>
    </row>
    <row r="1330">
      <c r="C1330" s="115" t="s">
        <v>4311</v>
      </c>
      <c r="D1330" s="204" t="s">
        <v>4312</v>
      </c>
      <c r="E1330" s="33"/>
      <c r="F1330" s="170">
        <v>1</v>
      </c>
      <c r="G1330" s="38">
        <v>300</v>
      </c>
      <c r="H1330" s="33"/>
      <c r="I1330" s="33"/>
      <c r="J1330" s="34"/>
      <c r="K1330" s="45"/>
      <c r="L1330" s="33"/>
      <c r="M1330" s="33" t="s">
        <v>407</v>
      </c>
      <c r="N1330" s="89">
        <f t="shared" si="46"/>
        <v>300</v>
      </c>
      <c r="P1330" s="256" t="s">
        <v>4281</v>
      </c>
      <c r="Q1330" s="3" t="s">
        <v>4282</v>
      </c>
      <c r="T1330" s="289" t="s">
        <v>4313</v>
      </c>
    </row>
    <row r="1331">
      <c r="C1331" s="115" t="s">
        <v>4314</v>
      </c>
      <c r="D1331" s="204" t="s">
        <v>4315</v>
      </c>
      <c r="E1331" s="33"/>
      <c r="F1331" s="170">
        <v>1</v>
      </c>
      <c r="G1331" s="38">
        <v>300</v>
      </c>
      <c r="H1331" s="33"/>
      <c r="I1331" s="33"/>
      <c r="J1331" s="34"/>
      <c r="K1331" s="45"/>
      <c r="L1331" s="33"/>
      <c r="M1331" s="33" t="s">
        <v>407</v>
      </c>
      <c r="N1331" s="89">
        <f t="shared" si="46"/>
        <v>300</v>
      </c>
      <c r="P1331" s="256" t="s">
        <v>4281</v>
      </c>
      <c r="Q1331" s="3" t="s">
        <v>4282</v>
      </c>
      <c r="T1331" s="289" t="s">
        <v>4316</v>
      </c>
    </row>
    <row r="1332">
      <c r="C1332" s="115" t="s">
        <v>4317</v>
      </c>
      <c r="D1332" s="204" t="s">
        <v>4318</v>
      </c>
      <c r="E1332" s="33"/>
      <c r="F1332" s="170">
        <v>2</v>
      </c>
      <c r="G1332" s="38">
        <v>300</v>
      </c>
      <c r="H1332" s="33"/>
      <c r="I1332" s="33"/>
      <c r="J1332" s="34"/>
      <c r="K1332" s="45"/>
      <c r="L1332" s="33"/>
      <c r="M1332" s="33" t="s">
        <v>407</v>
      </c>
      <c r="N1332" s="89">
        <f t="shared" si="46"/>
        <v>600</v>
      </c>
      <c r="P1332" s="256" t="s">
        <v>4281</v>
      </c>
      <c r="Q1332" s="3" t="s">
        <v>4282</v>
      </c>
      <c r="T1332" s="289" t="s">
        <v>4319</v>
      </c>
    </row>
    <row r="1333">
      <c r="C1333" s="115" t="s">
        <v>4320</v>
      </c>
      <c r="D1333" s="204" t="s">
        <v>4321</v>
      </c>
      <c r="E1333" s="33"/>
      <c r="F1333" s="170">
        <v>0</v>
      </c>
      <c r="G1333" s="38">
        <v>300</v>
      </c>
      <c r="H1333" s="33"/>
      <c r="I1333" s="33"/>
      <c r="J1333" s="34"/>
      <c r="K1333" s="45"/>
      <c r="L1333" s="33"/>
      <c r="M1333" s="33" t="s">
        <v>407</v>
      </c>
      <c r="N1333" s="89">
        <f t="shared" si="46"/>
        <v>0</v>
      </c>
      <c r="P1333" s="256" t="s">
        <v>4281</v>
      </c>
      <c r="Q1333" s="3" t="s">
        <v>4282</v>
      </c>
      <c r="T1333" s="289" t="s">
        <v>4322</v>
      </c>
    </row>
    <row r="1334">
      <c r="C1334" s="115" t="s">
        <v>4323</v>
      </c>
      <c r="D1334" s="204" t="s">
        <v>4324</v>
      </c>
      <c r="E1334" s="33"/>
      <c r="F1334" s="170">
        <v>4</v>
      </c>
      <c r="G1334" s="38">
        <v>300</v>
      </c>
      <c r="H1334" s="33"/>
      <c r="I1334" s="33"/>
      <c r="J1334" s="34"/>
      <c r="K1334" s="45"/>
      <c r="L1334" s="33"/>
      <c r="M1334" s="33" t="s">
        <v>407</v>
      </c>
      <c r="N1334" s="89">
        <f t="shared" si="46"/>
        <v>1200</v>
      </c>
      <c r="P1334" s="256" t="s">
        <v>4281</v>
      </c>
      <c r="Q1334" s="3" t="s">
        <v>4282</v>
      </c>
      <c r="T1334" s="289" t="s">
        <v>4325</v>
      </c>
    </row>
    <row r="1335">
      <c r="C1335" s="115" t="s">
        <v>4326</v>
      </c>
      <c r="D1335" s="204" t="s">
        <v>4327</v>
      </c>
      <c r="E1335" s="33"/>
      <c r="F1335" s="170">
        <v>2</v>
      </c>
      <c r="G1335" s="38">
        <v>350</v>
      </c>
      <c r="H1335" s="33"/>
      <c r="I1335" s="33"/>
      <c r="J1335" s="34"/>
      <c r="K1335" s="45"/>
      <c r="L1335" s="33"/>
      <c r="M1335" s="33" t="s">
        <v>407</v>
      </c>
      <c r="N1335" s="89">
        <f t="shared" si="46"/>
        <v>700</v>
      </c>
      <c r="P1335" s="256" t="s">
        <v>4281</v>
      </c>
      <c r="Q1335" s="3" t="s">
        <v>4282</v>
      </c>
      <c r="T1335" s="289" t="s">
        <v>4328</v>
      </c>
    </row>
    <row r="1336">
      <c r="C1336" s="115" t="s">
        <v>4329</v>
      </c>
      <c r="D1336" s="204" t="s">
        <v>4330</v>
      </c>
      <c r="E1336" s="33"/>
      <c r="F1336" s="170">
        <v>1</v>
      </c>
      <c r="G1336" s="38">
        <v>400</v>
      </c>
      <c r="H1336" s="33"/>
      <c r="I1336" s="33"/>
      <c r="J1336" s="34"/>
      <c r="K1336" s="45"/>
      <c r="L1336" s="33"/>
      <c r="M1336" s="33" t="s">
        <v>407</v>
      </c>
      <c r="N1336" s="89">
        <f t="shared" si="46"/>
        <v>400</v>
      </c>
      <c r="P1336" s="256" t="s">
        <v>4281</v>
      </c>
      <c r="Q1336" s="3" t="s">
        <v>4282</v>
      </c>
      <c r="T1336" s="289" t="s">
        <v>4331</v>
      </c>
    </row>
    <row r="1337">
      <c r="C1337" s="115" t="s">
        <v>4332</v>
      </c>
      <c r="D1337" s="204" t="s">
        <v>4333</v>
      </c>
      <c r="E1337" s="33"/>
      <c r="F1337" s="170">
        <v>4</v>
      </c>
      <c r="G1337" s="38">
        <v>400</v>
      </c>
      <c r="H1337" s="33"/>
      <c r="I1337" s="33"/>
      <c r="J1337" s="34"/>
      <c r="K1337" s="45"/>
      <c r="L1337" s="33"/>
      <c r="M1337" s="33" t="s">
        <v>407</v>
      </c>
      <c r="N1337" s="89">
        <f t="shared" si="46"/>
        <v>1600</v>
      </c>
      <c r="P1337" s="256" t="s">
        <v>4281</v>
      </c>
      <c r="Q1337" s="3" t="s">
        <v>4282</v>
      </c>
      <c r="T1337" s="289" t="s">
        <v>4334</v>
      </c>
    </row>
    <row r="1338">
      <c r="C1338" s="115" t="s">
        <v>4335</v>
      </c>
      <c r="D1338" s="204" t="s">
        <v>4336</v>
      </c>
      <c r="E1338" s="33"/>
      <c r="F1338" s="170">
        <v>2</v>
      </c>
      <c r="G1338" s="38">
        <v>350</v>
      </c>
      <c r="H1338" s="33"/>
      <c r="I1338" s="33"/>
      <c r="J1338" s="34"/>
      <c r="K1338" s="45"/>
      <c r="L1338" s="33"/>
      <c r="M1338" s="33" t="s">
        <v>407</v>
      </c>
      <c r="N1338" s="89">
        <f t="shared" si="46"/>
        <v>700</v>
      </c>
      <c r="P1338" s="256" t="s">
        <v>4281</v>
      </c>
      <c r="Q1338" s="3" t="s">
        <v>4282</v>
      </c>
      <c r="T1338" s="289" t="s">
        <v>4337</v>
      </c>
    </row>
    <row r="1339">
      <c r="C1339" s="115" t="s">
        <v>4338</v>
      </c>
      <c r="D1339" s="204" t="s">
        <v>4339</v>
      </c>
      <c r="E1339" s="33"/>
      <c r="F1339" s="170">
        <v>5</v>
      </c>
      <c r="G1339" s="38">
        <v>400</v>
      </c>
      <c r="H1339" s="33"/>
      <c r="I1339" s="33"/>
      <c r="J1339" s="34"/>
      <c r="K1339" s="45"/>
      <c r="L1339" s="33"/>
      <c r="M1339" s="33" t="s">
        <v>407</v>
      </c>
      <c r="N1339" s="89">
        <f t="shared" si="46"/>
        <v>2000</v>
      </c>
      <c r="P1339" s="256" t="s">
        <v>4281</v>
      </c>
      <c r="Q1339" s="3" t="s">
        <v>4282</v>
      </c>
      <c r="T1339" s="289" t="s">
        <v>4340</v>
      </c>
    </row>
    <row r="1340">
      <c r="C1340" s="115" t="s">
        <v>4341</v>
      </c>
      <c r="D1340" s="204" t="s">
        <v>4342</v>
      </c>
      <c r="E1340" s="33"/>
      <c r="F1340" s="170">
        <v>2</v>
      </c>
      <c r="G1340" s="38">
        <v>400</v>
      </c>
      <c r="H1340" s="33"/>
      <c r="I1340" s="33"/>
      <c r="J1340" s="34"/>
      <c r="K1340" s="45"/>
      <c r="L1340" s="33"/>
      <c r="M1340" s="33" t="s">
        <v>407</v>
      </c>
      <c r="N1340" s="89">
        <f t="shared" si="46"/>
        <v>800</v>
      </c>
      <c r="P1340" s="256" t="s">
        <v>4281</v>
      </c>
      <c r="Q1340" s="3" t="s">
        <v>4282</v>
      </c>
      <c r="T1340" s="289" t="s">
        <v>4343</v>
      </c>
    </row>
    <row r="1341">
      <c r="C1341" s="115" t="s">
        <v>4344</v>
      </c>
      <c r="D1341" s="204" t="s">
        <v>4345</v>
      </c>
      <c r="E1341" s="33"/>
      <c r="F1341" s="170">
        <v>2</v>
      </c>
      <c r="G1341" s="38">
        <v>350</v>
      </c>
      <c r="H1341" s="33"/>
      <c r="I1341" s="33"/>
      <c r="J1341" s="34"/>
      <c r="K1341" s="45"/>
      <c r="L1341" s="33"/>
      <c r="M1341" s="33" t="s">
        <v>407</v>
      </c>
      <c r="N1341" s="89">
        <f t="shared" si="46"/>
        <v>700</v>
      </c>
      <c r="P1341" s="256" t="s">
        <v>4281</v>
      </c>
      <c r="Q1341" s="3" t="s">
        <v>4282</v>
      </c>
      <c r="T1341" s="289" t="s">
        <v>4346</v>
      </c>
    </row>
    <row r="1342">
      <c r="C1342" s="115" t="s">
        <v>4347</v>
      </c>
      <c r="D1342" s="204" t="s">
        <v>4348</v>
      </c>
      <c r="E1342" s="33"/>
      <c r="F1342" s="170">
        <v>1</v>
      </c>
      <c r="G1342" s="38">
        <v>450</v>
      </c>
      <c r="H1342" s="33"/>
      <c r="I1342" s="33"/>
      <c r="J1342" s="34"/>
      <c r="K1342" s="45"/>
      <c r="L1342" s="33"/>
      <c r="M1342" s="33" t="s">
        <v>407</v>
      </c>
      <c r="N1342" s="89">
        <f t="shared" si="46"/>
        <v>450</v>
      </c>
      <c r="P1342" s="256" t="s">
        <v>4281</v>
      </c>
      <c r="Q1342" s="3" t="s">
        <v>4282</v>
      </c>
      <c r="T1342" s="289" t="s">
        <v>4349</v>
      </c>
    </row>
    <row r="1343">
      <c r="C1343" s="115" t="s">
        <v>4350</v>
      </c>
      <c r="D1343" s="204" t="s">
        <v>4351</v>
      </c>
      <c r="E1343" s="33"/>
      <c r="F1343" s="170">
        <v>3</v>
      </c>
      <c r="G1343" s="38">
        <v>450</v>
      </c>
      <c r="H1343" s="33"/>
      <c r="I1343" s="33"/>
      <c r="J1343" s="34"/>
      <c r="K1343" s="45"/>
      <c r="L1343" s="33"/>
      <c r="M1343" s="33" t="s">
        <v>407</v>
      </c>
      <c r="N1343" s="89">
        <f t="shared" si="46"/>
        <v>1350</v>
      </c>
      <c r="P1343" s="256" t="s">
        <v>4281</v>
      </c>
      <c r="Q1343" s="3" t="s">
        <v>4282</v>
      </c>
      <c r="T1343" s="289" t="s">
        <v>4352</v>
      </c>
    </row>
    <row r="1344">
      <c r="C1344" s="115" t="s">
        <v>4353</v>
      </c>
      <c r="D1344" s="204" t="s">
        <v>4354</v>
      </c>
      <c r="E1344" s="33"/>
      <c r="F1344" s="170">
        <v>0</v>
      </c>
      <c r="G1344" s="38">
        <v>450</v>
      </c>
      <c r="H1344" s="33"/>
      <c r="I1344" s="33"/>
      <c r="J1344" s="34"/>
      <c r="K1344" s="45"/>
      <c r="L1344" s="33"/>
      <c r="M1344" s="33" t="s">
        <v>407</v>
      </c>
      <c r="N1344" s="89">
        <f t="shared" si="46"/>
        <v>0</v>
      </c>
      <c r="P1344" s="256" t="s">
        <v>4281</v>
      </c>
      <c r="Q1344" s="3" t="s">
        <v>4282</v>
      </c>
      <c r="T1344" s="289" t="s">
        <v>4355</v>
      </c>
    </row>
    <row r="1345">
      <c r="C1345" s="115" t="s">
        <v>4356</v>
      </c>
      <c r="D1345" s="204" t="s">
        <v>4357</v>
      </c>
      <c r="E1345" s="33"/>
      <c r="F1345" s="170">
        <v>2</v>
      </c>
      <c r="G1345" s="38">
        <v>450</v>
      </c>
      <c r="H1345" s="33"/>
      <c r="I1345" s="33"/>
      <c r="J1345" s="34"/>
      <c r="K1345" s="45"/>
      <c r="L1345" s="33"/>
      <c r="M1345" s="33" t="s">
        <v>407</v>
      </c>
      <c r="N1345" s="89">
        <f t="shared" si="46"/>
        <v>900</v>
      </c>
      <c r="P1345" s="256" t="s">
        <v>4281</v>
      </c>
      <c r="Q1345" s="3" t="s">
        <v>4282</v>
      </c>
      <c r="T1345" s="289" t="s">
        <v>4358</v>
      </c>
    </row>
    <row r="1346">
      <c r="C1346" s="115" t="s">
        <v>4359</v>
      </c>
      <c r="D1346" s="204" t="s">
        <v>4360</v>
      </c>
      <c r="E1346" s="33"/>
      <c r="F1346" s="170">
        <v>0</v>
      </c>
      <c r="G1346" s="38">
        <v>450</v>
      </c>
      <c r="H1346" s="33"/>
      <c r="I1346" s="33"/>
      <c r="J1346" s="34"/>
      <c r="K1346" s="45"/>
      <c r="L1346" s="33"/>
      <c r="M1346" s="33" t="s">
        <v>407</v>
      </c>
      <c r="N1346" s="89">
        <f>F1346*G1346</f>
        <v>0</v>
      </c>
      <c r="P1346" s="256" t="s">
        <v>4281</v>
      </c>
      <c r="Q1346" s="3" t="s">
        <v>4282</v>
      </c>
      <c r="T1346" s="289" t="s">
        <v>4361</v>
      </c>
    </row>
    <row r="1347">
      <c r="C1347" s="115" t="s">
        <v>4362</v>
      </c>
      <c r="D1347" s="204" t="s">
        <v>4363</v>
      </c>
      <c r="E1347" s="33"/>
      <c r="F1347" s="170">
        <v>2</v>
      </c>
      <c r="G1347" s="38">
        <v>450</v>
      </c>
      <c r="H1347" s="33"/>
      <c r="I1347" s="33"/>
      <c r="J1347" s="34"/>
      <c r="K1347" s="45"/>
      <c r="L1347" s="33"/>
      <c r="M1347" s="33" t="s">
        <v>407</v>
      </c>
      <c r="N1347" s="89">
        <f>F1347*G1347</f>
        <v>900</v>
      </c>
      <c r="P1347" s="256" t="s">
        <v>4281</v>
      </c>
      <c r="Q1347" s="3" t="s">
        <v>4282</v>
      </c>
      <c r="T1347" s="289" t="s">
        <v>4364</v>
      </c>
    </row>
    <row r="1348">
      <c r="C1348" s="115" t="s">
        <v>4365</v>
      </c>
      <c r="D1348" s="204" t="s">
        <v>4366</v>
      </c>
      <c r="E1348" s="33"/>
      <c r="F1348" s="170">
        <v>2</v>
      </c>
      <c r="G1348" s="38">
        <v>450</v>
      </c>
      <c r="H1348" s="33"/>
      <c r="I1348" s="33"/>
      <c r="J1348" s="34"/>
      <c r="K1348" s="45"/>
      <c r="L1348" s="33"/>
      <c r="M1348" s="33" t="s">
        <v>407</v>
      </c>
      <c r="N1348" s="89">
        <f>F1348*G1348</f>
        <v>900</v>
      </c>
      <c r="P1348" s="256" t="s">
        <v>4281</v>
      </c>
      <c r="Q1348" s="3" t="s">
        <v>4282</v>
      </c>
      <c r="T1348" s="289" t="s">
        <v>4367</v>
      </c>
    </row>
    <row r="1349">
      <c r="C1349" s="115" t="s">
        <v>4368</v>
      </c>
      <c r="D1349" s="204" t="s">
        <v>4369</v>
      </c>
      <c r="E1349" s="33"/>
      <c r="F1349" s="170">
        <v>1</v>
      </c>
      <c r="G1349" s="38">
        <v>450</v>
      </c>
      <c r="H1349" s="33"/>
      <c r="I1349" s="33"/>
      <c r="J1349" s="34"/>
      <c r="K1349" s="45"/>
      <c r="L1349" s="33"/>
      <c r="M1349" s="33" t="s">
        <v>407</v>
      </c>
      <c r="N1349" s="89">
        <f>F1349*G1349</f>
        <v>450</v>
      </c>
      <c r="P1349" s="256" t="s">
        <v>4281</v>
      </c>
      <c r="Q1349" s="3" t="s">
        <v>4282</v>
      </c>
      <c r="T1349" s="289" t="s">
        <v>4370</v>
      </c>
    </row>
    <row r="1350" ht="18" customHeight="1">
      <c r="A1350" s="163" t="s">
        <v>4371</v>
      </c>
      <c r="C1350" s="177" t="s">
        <v>4372</v>
      </c>
      <c r="D1350" s="204" t="s">
        <v>4373</v>
      </c>
      <c r="E1350" s="33"/>
      <c r="F1350" s="170">
        <v>1</v>
      </c>
      <c r="G1350" s="35">
        <v>3200</v>
      </c>
      <c r="H1350" s="33"/>
      <c r="I1350" s="33"/>
      <c r="J1350" s="34"/>
      <c r="K1350" s="45"/>
      <c r="L1350" s="33" t="s">
        <v>62</v>
      </c>
      <c r="M1350" s="33" t="s">
        <v>4183</v>
      </c>
      <c r="N1350" s="89">
        <f t="shared" si="46"/>
        <v>3200</v>
      </c>
      <c r="O1350" s="3" t="s">
        <v>4374</v>
      </c>
      <c r="P1350" s="260" t="s">
        <v>4375</v>
      </c>
      <c r="Q1350" s="3" t="s">
        <v>3846</v>
      </c>
      <c r="T1350" s="278" t="s">
        <v>4376</v>
      </c>
    </row>
    <row r="1351" ht="18" customHeight="1">
      <c r="C1351" s="177" t="s">
        <v>4377</v>
      </c>
      <c r="D1351" s="204" t="s">
        <v>4378</v>
      </c>
      <c r="E1351" s="33"/>
      <c r="F1351" s="170">
        <v>0</v>
      </c>
      <c r="G1351" s="35">
        <v>3200</v>
      </c>
      <c r="H1351" s="33"/>
      <c r="I1351" s="33"/>
      <c r="J1351" s="34"/>
      <c r="K1351" s="45"/>
      <c r="L1351" s="33" t="s">
        <v>4088</v>
      </c>
      <c r="M1351" s="33" t="s">
        <v>4183</v>
      </c>
      <c r="N1351" s="89">
        <f>F1351*G1351</f>
        <v>0</v>
      </c>
      <c r="O1351" s="3" t="s">
        <v>4374</v>
      </c>
      <c r="P1351" s="260" t="s">
        <v>4375</v>
      </c>
      <c r="Q1351" s="3" t="s">
        <v>3846</v>
      </c>
      <c r="T1351" s="278" t="s">
        <v>4379</v>
      </c>
    </row>
    <row r="1352" ht="18" customHeight="1">
      <c r="C1352" s="177" t="s">
        <v>4380</v>
      </c>
      <c r="D1352" s="204" t="s">
        <v>4381</v>
      </c>
      <c r="E1352" s="33"/>
      <c r="F1352" s="170">
        <v>0</v>
      </c>
      <c r="G1352" s="35">
        <v>2800</v>
      </c>
      <c r="H1352" s="33"/>
      <c r="I1352" s="33"/>
      <c r="J1352" s="34"/>
      <c r="K1352" s="45"/>
      <c r="L1352" s="33" t="s">
        <v>62</v>
      </c>
      <c r="M1352" s="33" t="s">
        <v>4183</v>
      </c>
      <c r="N1352" s="89">
        <f t="shared" si="46"/>
        <v>0</v>
      </c>
      <c r="O1352" s="3" t="s">
        <v>4374</v>
      </c>
      <c r="P1352" s="260" t="s">
        <v>4375</v>
      </c>
      <c r="Q1352" s="3" t="s">
        <v>3846</v>
      </c>
      <c r="T1352" s="278" t="s">
        <v>4382</v>
      </c>
    </row>
    <row r="1353">
      <c r="C1353" s="177" t="s">
        <v>4383</v>
      </c>
      <c r="D1353" s="204" t="s">
        <v>4384</v>
      </c>
      <c r="E1353" s="33"/>
      <c r="F1353" s="170">
        <v>0</v>
      </c>
      <c r="G1353" s="35">
        <v>2800</v>
      </c>
      <c r="H1353" s="33"/>
      <c r="I1353" s="33"/>
      <c r="J1353" s="34"/>
      <c r="K1353" s="45"/>
      <c r="L1353" s="33" t="s">
        <v>4088</v>
      </c>
      <c r="M1353" s="33" t="s">
        <v>4183</v>
      </c>
      <c r="N1353" s="89">
        <f ref="N1353:N1402" t="shared" si="47">F1353*G1353</f>
        <v>0</v>
      </c>
      <c r="O1353" s="3" t="s">
        <v>4374</v>
      </c>
      <c r="P1353" s="260" t="s">
        <v>4375</v>
      </c>
      <c r="Q1353" s="3" t="s">
        <v>3846</v>
      </c>
      <c r="T1353" s="278" t="s">
        <v>4385</v>
      </c>
    </row>
    <row r="1354">
      <c r="C1354" s="177" t="s">
        <v>4386</v>
      </c>
      <c r="D1354" s="204" t="s">
        <v>4387</v>
      </c>
      <c r="E1354" s="33"/>
      <c r="F1354" s="170">
        <v>1</v>
      </c>
      <c r="G1354" s="35">
        <v>1900</v>
      </c>
      <c r="H1354" s="33"/>
      <c r="I1354" s="33"/>
      <c r="J1354" s="34"/>
      <c r="K1354" s="45"/>
      <c r="L1354" s="33" t="s">
        <v>62</v>
      </c>
      <c r="M1354" s="33" t="s">
        <v>4183</v>
      </c>
      <c r="N1354" s="89">
        <f t="shared" si="47"/>
        <v>1900</v>
      </c>
      <c r="O1354" s="3" t="s">
        <v>4374</v>
      </c>
      <c r="P1354" s="260" t="s">
        <v>4375</v>
      </c>
      <c r="Q1354" s="3" t="s">
        <v>3846</v>
      </c>
      <c r="T1354" s="278" t="s">
        <v>4388</v>
      </c>
    </row>
    <row r="1355">
      <c r="C1355" s="177" t="s">
        <v>4389</v>
      </c>
      <c r="D1355" s="204" t="s">
        <v>4390</v>
      </c>
      <c r="E1355" s="33"/>
      <c r="F1355" s="170">
        <v>3</v>
      </c>
      <c r="G1355" s="35">
        <v>1900</v>
      </c>
      <c r="H1355" s="33"/>
      <c r="I1355" s="33"/>
      <c r="J1355" s="34"/>
      <c r="K1355" s="45"/>
      <c r="L1355" s="33" t="s">
        <v>62</v>
      </c>
      <c r="M1355" s="33" t="s">
        <v>4183</v>
      </c>
      <c r="N1355" s="89">
        <f t="shared" si="47"/>
        <v>5700</v>
      </c>
      <c r="O1355" s="3" t="s">
        <v>4374</v>
      </c>
      <c r="P1355" s="260" t="s">
        <v>4375</v>
      </c>
      <c r="Q1355" s="3" t="s">
        <v>3846</v>
      </c>
      <c r="T1355" s="278" t="s">
        <v>4391</v>
      </c>
    </row>
    <row r="1356">
      <c r="C1356" s="177" t="s">
        <v>4392</v>
      </c>
      <c r="D1356" s="204" t="s">
        <v>4393</v>
      </c>
      <c r="E1356" s="33"/>
      <c r="F1356" s="170">
        <v>0</v>
      </c>
      <c r="G1356" s="35">
        <v>2800</v>
      </c>
      <c r="H1356" s="33"/>
      <c r="I1356" s="33"/>
      <c r="J1356" s="34"/>
      <c r="K1356" s="45"/>
      <c r="L1356" s="33" t="s">
        <v>4088</v>
      </c>
      <c r="M1356" s="33" t="s">
        <v>4183</v>
      </c>
      <c r="N1356" s="89">
        <f t="shared" si="47"/>
        <v>0</v>
      </c>
      <c r="O1356" s="3" t="s">
        <v>4374</v>
      </c>
      <c r="P1356" s="260" t="s">
        <v>4375</v>
      </c>
      <c r="Q1356" s="3" t="s">
        <v>3846</v>
      </c>
      <c r="T1356" s="278" t="s">
        <v>4394</v>
      </c>
    </row>
    <row r="1357">
      <c r="C1357" s="177" t="s">
        <v>4395</v>
      </c>
      <c r="D1357" s="204" t="s">
        <v>4396</v>
      </c>
      <c r="E1357" s="33"/>
      <c r="F1357" s="170">
        <v>0</v>
      </c>
      <c r="G1357" s="38">
        <v>950</v>
      </c>
      <c r="H1357" s="33"/>
      <c r="I1357" s="33"/>
      <c r="J1357" s="34"/>
      <c r="K1357" s="45"/>
      <c r="L1357" s="33" t="s">
        <v>4088</v>
      </c>
      <c r="M1357" s="33" t="s">
        <v>4183</v>
      </c>
      <c r="N1357" s="89">
        <f t="shared" si="47"/>
        <v>0</v>
      </c>
      <c r="O1357" s="3" t="s">
        <v>4397</v>
      </c>
      <c r="P1357" s="260" t="s">
        <v>4375</v>
      </c>
      <c r="Q1357" s="3" t="s">
        <v>3846</v>
      </c>
      <c r="T1357" s="278" t="s">
        <v>4398</v>
      </c>
    </row>
    <row r="1358">
      <c r="C1358" s="177" t="s">
        <v>4399</v>
      </c>
      <c r="D1358" s="204" t="s">
        <v>4400</v>
      </c>
      <c r="E1358" s="33"/>
      <c r="F1358" s="170">
        <v>0</v>
      </c>
      <c r="G1358" s="38">
        <v>950</v>
      </c>
      <c r="H1358" s="33"/>
      <c r="I1358" s="33"/>
      <c r="J1358" s="34"/>
      <c r="K1358" s="45"/>
      <c r="L1358" s="33" t="s">
        <v>62</v>
      </c>
      <c r="M1358" s="33" t="s">
        <v>4183</v>
      </c>
      <c r="N1358" s="89">
        <f t="shared" si="47"/>
        <v>0</v>
      </c>
      <c r="O1358" s="3" t="s">
        <v>4397</v>
      </c>
      <c r="P1358" s="260" t="s">
        <v>4375</v>
      </c>
      <c r="Q1358" s="3" t="s">
        <v>3846</v>
      </c>
      <c r="T1358" s="278" t="s">
        <v>4401</v>
      </c>
    </row>
    <row r="1359">
      <c r="C1359" s="177" t="s">
        <v>4402</v>
      </c>
      <c r="D1359" s="204" t="s">
        <v>4403</v>
      </c>
      <c r="E1359" s="33"/>
      <c r="F1359" s="170">
        <v>0</v>
      </c>
      <c r="G1359" s="38">
        <v>1750</v>
      </c>
      <c r="H1359" s="33"/>
      <c r="I1359" s="33"/>
      <c r="J1359" s="34"/>
      <c r="K1359" s="45"/>
      <c r="L1359" s="33" t="s">
        <v>4088</v>
      </c>
      <c r="M1359" s="33" t="s">
        <v>4183</v>
      </c>
      <c r="N1359" s="89">
        <f t="shared" si="47"/>
        <v>0</v>
      </c>
      <c r="O1359" s="3" t="s">
        <v>4397</v>
      </c>
      <c r="P1359" s="260" t="s">
        <v>4375</v>
      </c>
      <c r="Q1359" s="3" t="s">
        <v>3846</v>
      </c>
      <c r="T1359" s="278" t="s">
        <v>4404</v>
      </c>
    </row>
    <row r="1360">
      <c r="C1360" s="177" t="s">
        <v>4405</v>
      </c>
      <c r="D1360" s="204" t="s">
        <v>4406</v>
      </c>
      <c r="E1360" s="33"/>
      <c r="F1360" s="170">
        <v>0</v>
      </c>
      <c r="G1360" s="38">
        <v>1750</v>
      </c>
      <c r="H1360" s="33"/>
      <c r="I1360" s="33"/>
      <c r="J1360" s="34"/>
      <c r="K1360" s="45"/>
      <c r="L1360" s="33" t="s">
        <v>62</v>
      </c>
      <c r="M1360" s="33" t="s">
        <v>4183</v>
      </c>
      <c r="N1360" s="89">
        <f t="shared" si="47"/>
        <v>0</v>
      </c>
      <c r="O1360" s="3" t="s">
        <v>4397</v>
      </c>
      <c r="P1360" s="260" t="s">
        <v>4375</v>
      </c>
      <c r="Q1360" s="3" t="s">
        <v>3846</v>
      </c>
      <c r="T1360" s="278" t="s">
        <v>4407</v>
      </c>
    </row>
    <row r="1361">
      <c r="C1361" s="177" t="s">
        <v>4408</v>
      </c>
      <c r="D1361" s="204" t="s">
        <v>4409</v>
      </c>
      <c r="E1361" s="33"/>
      <c r="F1361" s="170">
        <v>0</v>
      </c>
      <c r="G1361" s="38">
        <v>1650</v>
      </c>
      <c r="H1361" s="33"/>
      <c r="I1361" s="33"/>
      <c r="J1361" s="34"/>
      <c r="K1361" s="45"/>
      <c r="L1361" s="33" t="s">
        <v>4088</v>
      </c>
      <c r="M1361" s="33" t="s">
        <v>4183</v>
      </c>
      <c r="N1361" s="89">
        <f t="shared" si="47"/>
        <v>0</v>
      </c>
      <c r="O1361" s="3" t="s">
        <v>4397</v>
      </c>
      <c r="P1361" s="260" t="s">
        <v>4375</v>
      </c>
      <c r="Q1361" s="3" t="s">
        <v>3846</v>
      </c>
      <c r="T1361" s="278" t="s">
        <v>4410</v>
      </c>
    </row>
    <row r="1362">
      <c r="C1362" s="177" t="s">
        <v>4411</v>
      </c>
      <c r="D1362" s="204" t="s">
        <v>4412</v>
      </c>
      <c r="E1362" s="33"/>
      <c r="F1362" s="170">
        <v>0</v>
      </c>
      <c r="G1362" s="38">
        <v>1650</v>
      </c>
      <c r="H1362" s="33"/>
      <c r="I1362" s="33"/>
      <c r="J1362" s="34"/>
      <c r="K1362" s="45"/>
      <c r="L1362" s="33" t="s">
        <v>62</v>
      </c>
      <c r="M1362" s="33" t="s">
        <v>4183</v>
      </c>
      <c r="N1362" s="89">
        <f t="shared" si="47"/>
        <v>0</v>
      </c>
      <c r="O1362" s="3" t="s">
        <v>4397</v>
      </c>
      <c r="P1362" s="260" t="s">
        <v>4375</v>
      </c>
      <c r="Q1362" s="3" t="s">
        <v>3846</v>
      </c>
      <c r="T1362" s="278" t="s">
        <v>4413</v>
      </c>
    </row>
    <row r="1363">
      <c r="C1363" s="177" t="s">
        <v>4414</v>
      </c>
      <c r="D1363" s="204" t="s">
        <v>4415</v>
      </c>
      <c r="E1363" s="33"/>
      <c r="F1363" s="170">
        <v>0</v>
      </c>
      <c r="G1363" s="38">
        <v>2500</v>
      </c>
      <c r="H1363" s="33"/>
      <c r="I1363" s="33"/>
      <c r="J1363" s="34"/>
      <c r="K1363" s="45"/>
      <c r="L1363" s="33" t="s">
        <v>4088</v>
      </c>
      <c r="M1363" s="33" t="s">
        <v>4183</v>
      </c>
      <c r="N1363" s="89">
        <f t="shared" si="47"/>
        <v>0</v>
      </c>
      <c r="O1363" s="3" t="s">
        <v>4397</v>
      </c>
      <c r="P1363" s="260" t="s">
        <v>4375</v>
      </c>
      <c r="Q1363" s="3" t="s">
        <v>3846</v>
      </c>
      <c r="T1363" s="278" t="s">
        <v>4416</v>
      </c>
    </row>
    <row r="1364">
      <c r="C1364" s="177" t="s">
        <v>4417</v>
      </c>
      <c r="D1364" s="204" t="s">
        <v>4418</v>
      </c>
      <c r="E1364" s="33"/>
      <c r="F1364" s="170">
        <v>1</v>
      </c>
      <c r="G1364" s="38">
        <v>2500</v>
      </c>
      <c r="H1364" s="33"/>
      <c r="I1364" s="33"/>
      <c r="J1364" s="34"/>
      <c r="K1364" s="45"/>
      <c r="L1364" s="33"/>
      <c r="M1364" s="33" t="s">
        <v>4183</v>
      </c>
      <c r="N1364" s="89">
        <f>F1364*G1364</f>
        <v>2500</v>
      </c>
      <c r="O1364" s="3" t="s">
        <v>4145</v>
      </c>
      <c r="P1364" s="260" t="s">
        <v>4375</v>
      </c>
      <c r="Q1364" s="3" t="s">
        <v>3846</v>
      </c>
      <c r="T1364" s="278" t="s">
        <v>4419</v>
      </c>
    </row>
    <row r="1365">
      <c r="C1365" s="178" t="s">
        <v>4420</v>
      </c>
      <c r="D1365" s="204" t="s">
        <v>4421</v>
      </c>
      <c r="E1365" s="33"/>
      <c r="F1365" s="170">
        <v>0</v>
      </c>
      <c r="G1365" s="38">
        <v>3200</v>
      </c>
      <c r="H1365" s="33"/>
      <c r="I1365" s="33"/>
      <c r="J1365" s="34"/>
      <c r="K1365" s="45"/>
      <c r="L1365" s="33"/>
      <c r="M1365" s="33" t="s">
        <v>4183</v>
      </c>
      <c r="N1365" s="89">
        <f t="shared" si="47"/>
        <v>0</v>
      </c>
      <c r="O1365" s="3" t="s">
        <v>4145</v>
      </c>
      <c r="P1365" s="260" t="s">
        <v>4375</v>
      </c>
      <c r="Q1365" s="3" t="s">
        <v>3846</v>
      </c>
      <c r="T1365" s="278" t="s">
        <v>4422</v>
      </c>
    </row>
    <row r="1366">
      <c r="C1366" s="178" t="s">
        <v>4423</v>
      </c>
      <c r="D1366" s="204" t="s">
        <v>4424</v>
      </c>
      <c r="E1366" s="33"/>
      <c r="F1366" s="170">
        <v>0</v>
      </c>
      <c r="G1366" s="38">
        <v>3200</v>
      </c>
      <c r="H1366" s="33"/>
      <c r="I1366" s="33"/>
      <c r="J1366" s="34"/>
      <c r="K1366" s="45"/>
      <c r="L1366" s="33"/>
      <c r="M1366" s="33" t="s">
        <v>4183</v>
      </c>
      <c r="N1366" s="89">
        <f t="shared" si="47"/>
        <v>0</v>
      </c>
      <c r="O1366" s="3" t="s">
        <v>4145</v>
      </c>
      <c r="P1366" s="260" t="s">
        <v>4375</v>
      </c>
      <c r="Q1366" s="3" t="s">
        <v>3846</v>
      </c>
      <c r="T1366" s="278" t="s">
        <v>4425</v>
      </c>
    </row>
    <row r="1367">
      <c r="C1367" s="178" t="s">
        <v>4426</v>
      </c>
      <c r="D1367" s="204" t="s">
        <v>4427</v>
      </c>
      <c r="E1367" s="33"/>
      <c r="F1367" s="170">
        <v>0</v>
      </c>
      <c r="G1367" s="38">
        <v>3550</v>
      </c>
      <c r="H1367" s="33"/>
      <c r="I1367" s="33"/>
      <c r="J1367" s="34"/>
      <c r="K1367" s="45"/>
      <c r="L1367" s="33"/>
      <c r="M1367" s="33" t="s">
        <v>4183</v>
      </c>
      <c r="N1367" s="89">
        <f t="shared" si="47"/>
        <v>0</v>
      </c>
      <c r="O1367" s="3" t="s">
        <v>4145</v>
      </c>
      <c r="P1367" s="260" t="s">
        <v>4375</v>
      </c>
      <c r="Q1367" s="3" t="s">
        <v>3846</v>
      </c>
      <c r="T1367" s="278" t="s">
        <v>4428</v>
      </c>
    </row>
    <row r="1368">
      <c r="C1368" s="178" t="s">
        <v>4429</v>
      </c>
      <c r="D1368" s="204" t="s">
        <v>4430</v>
      </c>
      <c r="E1368" s="33"/>
      <c r="F1368" s="170">
        <v>0</v>
      </c>
      <c r="G1368" s="38">
        <v>2550</v>
      </c>
      <c r="H1368" s="33"/>
      <c r="I1368" s="33"/>
      <c r="J1368" s="34"/>
      <c r="K1368" s="45"/>
      <c r="L1368" s="33"/>
      <c r="M1368" s="33" t="s">
        <v>4183</v>
      </c>
      <c r="N1368" s="89">
        <f t="shared" si="47"/>
        <v>0</v>
      </c>
      <c r="O1368" s="3" t="s">
        <v>4145</v>
      </c>
      <c r="P1368" s="260" t="s">
        <v>4375</v>
      </c>
      <c r="Q1368" s="3" t="s">
        <v>3846</v>
      </c>
      <c r="T1368" s="278" t="s">
        <v>4431</v>
      </c>
    </row>
    <row r="1369">
      <c r="C1369" s="178" t="s">
        <v>4432</v>
      </c>
      <c r="D1369" s="204" t="s">
        <v>4433</v>
      </c>
      <c r="E1369" s="33"/>
      <c r="F1369" s="170">
        <v>0</v>
      </c>
      <c r="G1369" s="38">
        <v>850</v>
      </c>
      <c r="H1369" s="33"/>
      <c r="I1369" s="33"/>
      <c r="J1369" s="34"/>
      <c r="K1369" s="45"/>
      <c r="L1369" s="33"/>
      <c r="M1369" s="33" t="s">
        <v>4183</v>
      </c>
      <c r="N1369" s="89">
        <f t="shared" si="47"/>
        <v>0</v>
      </c>
      <c r="O1369" s="3" t="s">
        <v>1195</v>
      </c>
      <c r="P1369" s="260" t="s">
        <v>4375</v>
      </c>
      <c r="Q1369" s="3" t="s">
        <v>3846</v>
      </c>
      <c r="T1369" s="278" t="s">
        <v>4434</v>
      </c>
    </row>
    <row r="1370">
      <c r="C1370" s="178" t="s">
        <v>4435</v>
      </c>
      <c r="D1370" s="204" t="s">
        <v>4436</v>
      </c>
      <c r="E1370" s="33"/>
      <c r="F1370" s="170">
        <v>0</v>
      </c>
      <c r="G1370" s="38">
        <v>4700</v>
      </c>
      <c r="H1370" s="33"/>
      <c r="I1370" s="33"/>
      <c r="J1370" s="34"/>
      <c r="K1370" s="45"/>
      <c r="L1370" s="33"/>
      <c r="M1370" s="33" t="s">
        <v>4437</v>
      </c>
      <c r="N1370" s="89">
        <f t="shared" si="47"/>
        <v>0</v>
      </c>
      <c r="O1370" s="3" t="s">
        <v>4438</v>
      </c>
      <c r="P1370" s="260" t="s">
        <v>4375</v>
      </c>
      <c r="Q1370" s="3" t="s">
        <v>3846</v>
      </c>
      <c r="T1370" s="278" t="s">
        <v>4439</v>
      </c>
    </row>
    <row r="1371">
      <c r="C1371" s="178" t="s">
        <v>4440</v>
      </c>
      <c r="D1371" s="204" t="s">
        <v>4441</v>
      </c>
      <c r="E1371" s="33"/>
      <c r="F1371" s="170">
        <v>1</v>
      </c>
      <c r="G1371" s="38">
        <v>5200</v>
      </c>
      <c r="H1371" s="33"/>
      <c r="I1371" s="33"/>
      <c r="J1371" s="34"/>
      <c r="K1371" s="45"/>
      <c r="L1371" s="33"/>
      <c r="M1371" s="33" t="s">
        <v>4437</v>
      </c>
      <c r="N1371" s="89">
        <f t="shared" si="47"/>
        <v>5200</v>
      </c>
      <c r="O1371" s="3" t="s">
        <v>4438</v>
      </c>
      <c r="P1371" s="260" t="s">
        <v>4375</v>
      </c>
      <c r="Q1371" s="3" t="s">
        <v>3846</v>
      </c>
      <c r="T1371" s="278" t="s">
        <v>4442</v>
      </c>
    </row>
    <row r="1372">
      <c r="C1372" s="106" t="s">
        <v>4443</v>
      </c>
      <c r="D1372" s="204" t="s">
        <v>4444</v>
      </c>
      <c r="E1372" s="33"/>
      <c r="F1372" s="170">
        <v>2</v>
      </c>
      <c r="G1372" s="38">
        <v>800</v>
      </c>
      <c r="H1372" s="33"/>
      <c r="I1372" s="33"/>
      <c r="J1372" s="34"/>
      <c r="K1372" s="45"/>
      <c r="L1372" s="33" t="s">
        <v>469</v>
      </c>
      <c r="M1372" s="33" t="s">
        <v>624</v>
      </c>
      <c r="N1372" s="89">
        <f>F1372*G1372</f>
        <v>1600</v>
      </c>
      <c r="O1372" s="3" t="s">
        <v>4445</v>
      </c>
      <c r="P1372" s="260" t="s">
        <v>4375</v>
      </c>
      <c r="Q1372" s="3" t="s">
        <v>3846</v>
      </c>
      <c r="T1372" s="278" t="s">
        <v>4446</v>
      </c>
    </row>
    <row r="1373">
      <c r="C1373" s="106" t="s">
        <v>4447</v>
      </c>
      <c r="D1373" s="204" t="s">
        <v>4448</v>
      </c>
      <c r="E1373" s="33"/>
      <c r="F1373" s="170">
        <v>1</v>
      </c>
      <c r="G1373" s="38">
        <v>400</v>
      </c>
      <c r="H1373" s="33"/>
      <c r="I1373" s="33"/>
      <c r="J1373" s="34"/>
      <c r="K1373" s="45"/>
      <c r="L1373" s="33" t="s">
        <v>62</v>
      </c>
      <c r="M1373" s="33" t="s">
        <v>63</v>
      </c>
      <c r="N1373" s="89">
        <f>F1373*G1373</f>
        <v>400</v>
      </c>
      <c r="O1373" s="3" t="s">
        <v>1195</v>
      </c>
      <c r="P1373" s="260" t="s">
        <v>4375</v>
      </c>
      <c r="Q1373" s="3" t="s">
        <v>3846</v>
      </c>
      <c r="T1373" s="278" t="s">
        <v>4449</v>
      </c>
    </row>
    <row r="1374">
      <c r="C1374" s="106" t="s">
        <v>4450</v>
      </c>
      <c r="D1374" s="204" t="s">
        <v>4451</v>
      </c>
      <c r="E1374" s="33"/>
      <c r="F1374" s="170">
        <v>0</v>
      </c>
      <c r="G1374" s="38">
        <v>400</v>
      </c>
      <c r="H1374" s="33"/>
      <c r="I1374" s="33"/>
      <c r="J1374" s="34"/>
      <c r="K1374" s="45"/>
      <c r="L1374" s="33" t="s">
        <v>4084</v>
      </c>
      <c r="M1374" s="33" t="s">
        <v>63</v>
      </c>
      <c r="N1374" s="89">
        <f>F1374*G1374</f>
        <v>0</v>
      </c>
      <c r="O1374" s="3" t="s">
        <v>1195</v>
      </c>
      <c r="P1374" s="260" t="s">
        <v>4375</v>
      </c>
      <c r="Q1374" s="3" t="s">
        <v>3846</v>
      </c>
      <c r="T1374" s="278" t="s">
        <v>4452</v>
      </c>
    </row>
    <row r="1375">
      <c r="C1375" s="106" t="s">
        <v>4453</v>
      </c>
      <c r="D1375" s="204" t="s">
        <v>4451</v>
      </c>
      <c r="E1375" s="33"/>
      <c r="F1375" s="170">
        <v>0</v>
      </c>
      <c r="G1375" s="38">
        <v>400</v>
      </c>
      <c r="H1375" s="33"/>
      <c r="I1375" s="33"/>
      <c r="J1375" s="34"/>
      <c r="K1375" s="45"/>
      <c r="L1375" s="33"/>
      <c r="M1375" s="33" t="s">
        <v>63</v>
      </c>
      <c r="N1375" s="89">
        <f>F1375*G1375</f>
        <v>0</v>
      </c>
      <c r="O1375" s="3" t="s">
        <v>1195</v>
      </c>
      <c r="P1375" s="260" t="s">
        <v>4375</v>
      </c>
      <c r="Q1375" s="3" t="s">
        <v>3846</v>
      </c>
      <c r="T1375" s="278" t="s">
        <v>4454</v>
      </c>
    </row>
    <row r="1376">
      <c r="C1376" s="106" t="s">
        <v>4455</v>
      </c>
      <c r="D1376" s="204" t="s">
        <v>4456</v>
      </c>
      <c r="E1376" s="33"/>
      <c r="F1376" s="170">
        <v>0</v>
      </c>
      <c r="G1376" s="38">
        <v>400</v>
      </c>
      <c r="H1376" s="33"/>
      <c r="I1376" s="33"/>
      <c r="J1376" s="34"/>
      <c r="K1376" s="45"/>
      <c r="L1376" s="33" t="s">
        <v>4457</v>
      </c>
      <c r="M1376" s="33" t="s">
        <v>63</v>
      </c>
      <c r="N1376" s="89">
        <f ref="N1376:N1383" t="shared" si="48">F1376*G1376</f>
        <v>0</v>
      </c>
      <c r="O1376" s="3" t="s">
        <v>1195</v>
      </c>
      <c r="P1376" s="260" t="s">
        <v>4375</v>
      </c>
      <c r="Q1376" s="3" t="s">
        <v>3846</v>
      </c>
      <c r="T1376" s="278" t="s">
        <v>4458</v>
      </c>
    </row>
    <row r="1377">
      <c r="C1377" s="106" t="s">
        <v>4459</v>
      </c>
      <c r="D1377" s="204" t="s">
        <v>4460</v>
      </c>
      <c r="E1377" s="33"/>
      <c r="F1377" s="170">
        <v>2</v>
      </c>
      <c r="G1377" s="38">
        <v>300</v>
      </c>
      <c r="H1377" s="33"/>
      <c r="I1377" s="33"/>
      <c r="J1377" s="34"/>
      <c r="K1377" s="45"/>
      <c r="L1377" s="33" t="s">
        <v>4457</v>
      </c>
      <c r="M1377" s="33" t="s">
        <v>63</v>
      </c>
      <c r="N1377" s="89">
        <f t="shared" si="48"/>
        <v>600</v>
      </c>
      <c r="O1377" s="3" t="s">
        <v>1195</v>
      </c>
      <c r="P1377" s="260" t="s">
        <v>4375</v>
      </c>
      <c r="Q1377" s="3" t="s">
        <v>3846</v>
      </c>
      <c r="T1377" s="278" t="s">
        <v>4461</v>
      </c>
    </row>
    <row r="1378">
      <c r="C1378" s="106" t="s">
        <v>4462</v>
      </c>
      <c r="D1378" s="204" t="s">
        <v>4463</v>
      </c>
      <c r="E1378" s="33"/>
      <c r="F1378" s="170">
        <v>2</v>
      </c>
      <c r="G1378" s="38">
        <v>300</v>
      </c>
      <c r="H1378" s="33"/>
      <c r="I1378" s="33"/>
      <c r="J1378" s="34"/>
      <c r="K1378" s="45"/>
      <c r="L1378" s="33" t="s">
        <v>4464</v>
      </c>
      <c r="M1378" s="33" t="s">
        <v>63</v>
      </c>
      <c r="N1378" s="89">
        <f t="shared" si="48"/>
        <v>600</v>
      </c>
      <c r="O1378" s="3" t="s">
        <v>1195</v>
      </c>
      <c r="P1378" s="260" t="s">
        <v>4375</v>
      </c>
      <c r="Q1378" s="3" t="s">
        <v>3846</v>
      </c>
      <c r="T1378" s="278" t="s">
        <v>4465</v>
      </c>
    </row>
    <row r="1379">
      <c r="C1379" s="106" t="s">
        <v>4466</v>
      </c>
      <c r="D1379" s="204" t="s">
        <v>4467</v>
      </c>
      <c r="E1379" s="33"/>
      <c r="F1379" s="170">
        <v>2</v>
      </c>
      <c r="G1379" s="38">
        <v>350</v>
      </c>
      <c r="H1379" s="33"/>
      <c r="I1379" s="33"/>
      <c r="J1379" s="34"/>
      <c r="K1379" s="45"/>
      <c r="L1379" s="33" t="s">
        <v>4084</v>
      </c>
      <c r="M1379" s="33" t="s">
        <v>63</v>
      </c>
      <c r="N1379" s="89">
        <f t="shared" si="48"/>
        <v>700</v>
      </c>
      <c r="O1379" s="3" t="s">
        <v>1195</v>
      </c>
      <c r="P1379" s="260" t="s">
        <v>4375</v>
      </c>
      <c r="Q1379" s="3" t="s">
        <v>3846</v>
      </c>
      <c r="T1379" s="278" t="s">
        <v>4468</v>
      </c>
    </row>
    <row r="1380">
      <c r="C1380" s="107" t="s">
        <v>4469</v>
      </c>
      <c r="D1380" s="204">
        <v>610638</v>
      </c>
      <c r="E1380" s="33"/>
      <c r="F1380" s="170">
        <v>0</v>
      </c>
      <c r="G1380" s="38">
        <v>450</v>
      </c>
      <c r="H1380" s="33"/>
      <c r="I1380" s="33"/>
      <c r="J1380" s="34"/>
      <c r="K1380" s="45"/>
      <c r="L1380" s="33" t="s">
        <v>4470</v>
      </c>
      <c r="M1380" s="33" t="s">
        <v>3411</v>
      </c>
      <c r="N1380" s="89">
        <f t="shared" si="48"/>
        <v>0</v>
      </c>
      <c r="O1380" s="3" t="s">
        <v>4445</v>
      </c>
      <c r="P1380" s="260" t="s">
        <v>4375</v>
      </c>
      <c r="Q1380" s="3" t="s">
        <v>3846</v>
      </c>
      <c r="T1380" s="278" t="s">
        <v>4471</v>
      </c>
    </row>
    <row r="1381">
      <c r="C1381" s="107" t="s">
        <v>4472</v>
      </c>
      <c r="D1381" s="204" t="s">
        <v>4473</v>
      </c>
      <c r="E1381" s="33"/>
      <c r="F1381" s="170">
        <v>0</v>
      </c>
      <c r="G1381" s="38">
        <v>1200</v>
      </c>
      <c r="H1381" s="33"/>
      <c r="I1381" s="33"/>
      <c r="J1381" s="34"/>
      <c r="K1381" s="45"/>
      <c r="L1381" s="33" t="s">
        <v>4474</v>
      </c>
      <c r="M1381" s="33" t="s">
        <v>63</v>
      </c>
      <c r="N1381" s="89">
        <f t="shared" si="48"/>
        <v>0</v>
      </c>
      <c r="O1381" s="3" t="s">
        <v>4145</v>
      </c>
      <c r="P1381" s="260" t="s">
        <v>4375</v>
      </c>
      <c r="Q1381" s="3" t="s">
        <v>3846</v>
      </c>
      <c r="T1381" s="278" t="s">
        <v>4475</v>
      </c>
    </row>
    <row r="1382">
      <c r="C1382" s="107" t="s">
        <v>4476</v>
      </c>
      <c r="D1382" s="204">
        <v>16671549</v>
      </c>
      <c r="E1382" s="33"/>
      <c r="F1382" s="170">
        <v>0</v>
      </c>
      <c r="G1382" s="38">
        <v>1000</v>
      </c>
      <c r="H1382" s="33"/>
      <c r="I1382" s="33"/>
      <c r="J1382" s="34"/>
      <c r="K1382" s="45"/>
      <c r="L1382" s="33" t="s">
        <v>4474</v>
      </c>
      <c r="M1382" s="33" t="s">
        <v>3411</v>
      </c>
      <c r="N1382" s="89">
        <f t="shared" si="48"/>
        <v>0</v>
      </c>
      <c r="O1382" s="3" t="s">
        <v>3979</v>
      </c>
      <c r="P1382" s="260" t="s">
        <v>4375</v>
      </c>
      <c r="Q1382" s="3" t="s">
        <v>3846</v>
      </c>
      <c r="T1382" s="278" t="s">
        <v>4477</v>
      </c>
    </row>
    <row r="1383">
      <c r="C1383" s="107" t="s">
        <v>4478</v>
      </c>
      <c r="D1383" s="204">
        <v>16671521</v>
      </c>
      <c r="E1383" s="33"/>
      <c r="F1383" s="170">
        <v>0</v>
      </c>
      <c r="G1383" s="38">
        <v>1000</v>
      </c>
      <c r="H1383" s="33"/>
      <c r="I1383" s="33"/>
      <c r="J1383" s="34"/>
      <c r="K1383" s="45"/>
      <c r="L1383" s="33" t="s">
        <v>4470</v>
      </c>
      <c r="M1383" s="33" t="s">
        <v>3411</v>
      </c>
      <c r="N1383" s="89">
        <f t="shared" si="48"/>
        <v>0</v>
      </c>
      <c r="O1383" s="3" t="s">
        <v>3979</v>
      </c>
      <c r="P1383" s="260" t="s">
        <v>4375</v>
      </c>
      <c r="Q1383" s="3" t="s">
        <v>3846</v>
      </c>
      <c r="T1383" s="278" t="s">
        <v>4479</v>
      </c>
    </row>
    <row r="1384">
      <c r="A1384" s="163" t="s">
        <v>4480</v>
      </c>
      <c r="C1384" s="162" t="s">
        <v>4481</v>
      </c>
      <c r="D1384" s="204">
        <v>10712021</v>
      </c>
      <c r="E1384" s="33"/>
      <c r="F1384" s="170">
        <v>0</v>
      </c>
      <c r="G1384" s="35">
        <v>2700</v>
      </c>
      <c r="H1384" s="33"/>
      <c r="I1384" s="33"/>
      <c r="J1384" s="34"/>
      <c r="K1384" s="45"/>
      <c r="L1384" s="33"/>
      <c r="M1384" s="33" t="s">
        <v>3411</v>
      </c>
      <c r="N1384" s="89">
        <f t="shared" si="47"/>
        <v>0</v>
      </c>
      <c r="O1384" s="3" t="s">
        <v>3979</v>
      </c>
      <c r="P1384" s="260" t="s">
        <v>4482</v>
      </c>
      <c r="Q1384" s="3" t="s">
        <v>3846</v>
      </c>
      <c r="T1384" s="278" t="s">
        <v>4483</v>
      </c>
    </row>
    <row r="1385">
      <c r="C1385" s="162" t="s">
        <v>4484</v>
      </c>
      <c r="D1385" s="204">
        <v>10712002</v>
      </c>
      <c r="E1385" s="33"/>
      <c r="F1385" s="170">
        <v>1</v>
      </c>
      <c r="G1385" s="35">
        <v>2700</v>
      </c>
      <c r="H1385" s="33"/>
      <c r="I1385" s="33"/>
      <c r="J1385" s="34"/>
      <c r="K1385" s="45"/>
      <c r="L1385" s="33"/>
      <c r="M1385" s="33" t="s">
        <v>3411</v>
      </c>
      <c r="N1385" s="89">
        <f t="shared" si="47"/>
        <v>2700</v>
      </c>
      <c r="O1385" s="3" t="s">
        <v>3979</v>
      </c>
      <c r="P1385" s="260" t="s">
        <v>4482</v>
      </c>
      <c r="Q1385" s="3" t="s">
        <v>3846</v>
      </c>
      <c r="T1385" s="278" t="s">
        <v>4485</v>
      </c>
    </row>
    <row r="1386">
      <c r="C1386" s="162" t="s">
        <v>4486</v>
      </c>
      <c r="D1386" s="204">
        <v>10721001</v>
      </c>
      <c r="E1386" s="33"/>
      <c r="F1386" s="170">
        <v>0</v>
      </c>
      <c r="G1386" s="35">
        <v>2700</v>
      </c>
      <c r="H1386" s="33"/>
      <c r="I1386" s="33"/>
      <c r="J1386" s="34"/>
      <c r="K1386" s="45"/>
      <c r="L1386" s="33"/>
      <c r="M1386" s="33" t="s">
        <v>3411</v>
      </c>
      <c r="N1386" s="89">
        <f t="shared" si="47"/>
        <v>0</v>
      </c>
      <c r="O1386" s="3" t="s">
        <v>3979</v>
      </c>
      <c r="P1386" s="260" t="s">
        <v>4482</v>
      </c>
      <c r="Q1386" s="3" t="s">
        <v>3846</v>
      </c>
      <c r="T1386" s="278" t="s">
        <v>4487</v>
      </c>
    </row>
    <row r="1387">
      <c r="C1387" s="161" t="s">
        <v>4488</v>
      </c>
      <c r="D1387" s="204" t="s">
        <v>4489</v>
      </c>
      <c r="E1387" s="33"/>
      <c r="F1387" s="170">
        <v>0</v>
      </c>
      <c r="G1387" s="35">
        <v>2300</v>
      </c>
      <c r="H1387" s="33"/>
      <c r="I1387" s="33"/>
      <c r="J1387" s="34"/>
      <c r="K1387" s="45"/>
      <c r="L1387" s="33"/>
      <c r="M1387" s="33" t="s">
        <v>3411</v>
      </c>
      <c r="N1387" s="89">
        <f t="shared" si="47"/>
        <v>0</v>
      </c>
      <c r="O1387" s="3" t="s">
        <v>3979</v>
      </c>
      <c r="P1387" s="260" t="s">
        <v>4482</v>
      </c>
      <c r="Q1387" s="3" t="s">
        <v>3846</v>
      </c>
      <c r="T1387" s="278" t="s">
        <v>4490</v>
      </c>
    </row>
    <row r="1388">
      <c r="C1388" s="162" t="s">
        <v>4491</v>
      </c>
      <c r="D1388" s="204">
        <v>10711071</v>
      </c>
      <c r="E1388" s="33"/>
      <c r="F1388" s="170">
        <v>1</v>
      </c>
      <c r="G1388" s="35">
        <v>2000</v>
      </c>
      <c r="H1388" s="33"/>
      <c r="I1388" s="33"/>
      <c r="J1388" s="34"/>
      <c r="K1388" s="45"/>
      <c r="L1388" s="33"/>
      <c r="M1388" s="33" t="s">
        <v>3411</v>
      </c>
      <c r="N1388" s="89">
        <f t="shared" si="47"/>
        <v>2000</v>
      </c>
      <c r="O1388" s="3" t="s">
        <v>3979</v>
      </c>
      <c r="P1388" s="260" t="s">
        <v>4482</v>
      </c>
      <c r="Q1388" s="3" t="s">
        <v>3846</v>
      </c>
      <c r="T1388" s="278" t="s">
        <v>4492</v>
      </c>
    </row>
    <row r="1389">
      <c r="C1389" s="162" t="s">
        <v>4493</v>
      </c>
      <c r="D1389" s="204" t="s">
        <v>4494</v>
      </c>
      <c r="E1389" s="33"/>
      <c r="F1389" s="170">
        <v>1</v>
      </c>
      <c r="G1389" s="35">
        <v>3200</v>
      </c>
      <c r="H1389" s="33"/>
      <c r="I1389" s="33"/>
      <c r="J1389" s="34"/>
      <c r="K1389" s="45"/>
      <c r="L1389" s="33"/>
      <c r="M1389" s="33" t="s">
        <v>3411</v>
      </c>
      <c r="N1389" s="89">
        <f t="shared" si="47"/>
        <v>3200</v>
      </c>
      <c r="O1389" s="3" t="s">
        <v>3979</v>
      </c>
      <c r="P1389" s="260" t="s">
        <v>4482</v>
      </c>
      <c r="Q1389" s="3" t="s">
        <v>3846</v>
      </c>
      <c r="T1389" s="278" t="s">
        <v>4495</v>
      </c>
    </row>
    <row r="1390">
      <c r="C1390" s="161" t="s">
        <v>4496</v>
      </c>
      <c r="D1390" s="204">
        <v>10714070</v>
      </c>
      <c r="E1390" s="33"/>
      <c r="F1390" s="170">
        <v>1</v>
      </c>
      <c r="G1390" s="35">
        <v>1800</v>
      </c>
      <c r="H1390" s="33"/>
      <c r="I1390" s="33"/>
      <c r="J1390" s="34"/>
      <c r="K1390" s="45"/>
      <c r="L1390" s="33"/>
      <c r="M1390" s="33" t="s">
        <v>3411</v>
      </c>
      <c r="N1390" s="89">
        <f t="shared" si="47"/>
        <v>1800</v>
      </c>
      <c r="O1390" s="3" t="s">
        <v>3979</v>
      </c>
      <c r="P1390" s="260" t="s">
        <v>4482</v>
      </c>
      <c r="Q1390" s="3" t="s">
        <v>3846</v>
      </c>
      <c r="T1390" s="278" t="s">
        <v>4497</v>
      </c>
    </row>
    <row r="1391">
      <c r="C1391" s="162" t="s">
        <v>4498</v>
      </c>
      <c r="D1391" s="204">
        <v>13530001</v>
      </c>
      <c r="E1391" s="33"/>
      <c r="F1391" s="170">
        <v>0</v>
      </c>
      <c r="G1391" s="35">
        <v>2300</v>
      </c>
      <c r="H1391" s="33"/>
      <c r="I1391" s="33"/>
      <c r="J1391" s="34"/>
      <c r="K1391" s="45"/>
      <c r="L1391" s="33"/>
      <c r="M1391" s="33" t="s">
        <v>3411</v>
      </c>
      <c r="N1391" s="89">
        <f t="shared" si="47"/>
        <v>0</v>
      </c>
      <c r="O1391" s="3" t="s">
        <v>3979</v>
      </c>
      <c r="P1391" s="260" t="s">
        <v>4482</v>
      </c>
      <c r="Q1391" s="3" t="s">
        <v>3846</v>
      </c>
      <c r="T1391" s="278" t="s">
        <v>4499</v>
      </c>
    </row>
    <row r="1392">
      <c r="C1392" s="162" t="s">
        <v>4500</v>
      </c>
      <c r="D1392" s="204">
        <v>13530021</v>
      </c>
      <c r="E1392" s="33"/>
      <c r="F1392" s="170">
        <v>1</v>
      </c>
      <c r="G1392" s="35">
        <v>2800</v>
      </c>
      <c r="H1392" s="33"/>
      <c r="I1392" s="33"/>
      <c r="J1392" s="34"/>
      <c r="K1392" s="45"/>
      <c r="L1392" s="33"/>
      <c r="M1392" s="33" t="s">
        <v>3411</v>
      </c>
      <c r="N1392" s="89">
        <f>F1392*G1392</f>
        <v>2800</v>
      </c>
      <c r="O1392" s="3" t="s">
        <v>3979</v>
      </c>
      <c r="P1392" s="260" t="s">
        <v>4482</v>
      </c>
      <c r="Q1392" s="3" t="s">
        <v>3846</v>
      </c>
      <c r="T1392" s="278" t="s">
        <v>4501</v>
      </c>
    </row>
    <row r="1393">
      <c r="C1393" s="162" t="s">
        <v>4502</v>
      </c>
      <c r="D1393" s="204" t="s">
        <v>4503</v>
      </c>
      <c r="E1393" s="33"/>
      <c r="F1393" s="170">
        <v>0</v>
      </c>
      <c r="G1393" s="35">
        <v>1600</v>
      </c>
      <c r="H1393" s="33"/>
      <c r="I1393" s="33"/>
      <c r="J1393" s="34"/>
      <c r="K1393" s="45"/>
      <c r="L1393" s="33"/>
      <c r="M1393" s="33" t="s">
        <v>4183</v>
      </c>
      <c r="N1393" s="89">
        <f>F1393*G1393</f>
        <v>0</v>
      </c>
      <c r="O1393" s="3" t="s">
        <v>1195</v>
      </c>
      <c r="P1393" s="260" t="s">
        <v>4482</v>
      </c>
      <c r="Q1393" s="3" t="s">
        <v>3846</v>
      </c>
      <c r="T1393" s="278" t="s">
        <v>4504</v>
      </c>
    </row>
    <row r="1394">
      <c r="A1394" s="163" t="s">
        <v>4505</v>
      </c>
      <c r="C1394" s="180" t="s">
        <v>4506</v>
      </c>
      <c r="D1394" s="204">
        <v>13496401</v>
      </c>
      <c r="E1394" s="33"/>
      <c r="F1394" s="170">
        <v>1</v>
      </c>
      <c r="G1394" s="38">
        <v>600</v>
      </c>
      <c r="H1394" s="33"/>
      <c r="I1394" s="33"/>
      <c r="J1394" s="34"/>
      <c r="K1394" s="45"/>
      <c r="L1394" s="33"/>
      <c r="M1394" s="33" t="s">
        <v>3411</v>
      </c>
      <c r="N1394" s="89">
        <f t="shared" si="47"/>
        <v>600</v>
      </c>
      <c r="O1394" s="3" t="s">
        <v>3979</v>
      </c>
      <c r="P1394" s="260" t="s">
        <v>4507</v>
      </c>
      <c r="Q1394" s="3" t="s">
        <v>3846</v>
      </c>
      <c r="T1394" s="278" t="s">
        <v>4508</v>
      </c>
    </row>
    <row r="1395">
      <c r="C1395" s="180" t="s">
        <v>4509</v>
      </c>
      <c r="D1395" s="204">
        <v>16152221</v>
      </c>
      <c r="E1395" s="33"/>
      <c r="F1395" s="170">
        <v>0</v>
      </c>
      <c r="G1395" s="38">
        <v>900</v>
      </c>
      <c r="H1395" s="33"/>
      <c r="I1395" s="33"/>
      <c r="J1395" s="34"/>
      <c r="K1395" s="45"/>
      <c r="L1395" s="33"/>
      <c r="M1395" s="33" t="s">
        <v>3411</v>
      </c>
      <c r="N1395" s="89">
        <f t="shared" si="47"/>
        <v>0</v>
      </c>
      <c r="O1395" s="3" t="s">
        <v>3979</v>
      </c>
      <c r="P1395" s="260" t="s">
        <v>4507</v>
      </c>
      <c r="Q1395" s="3" t="s">
        <v>3846</v>
      </c>
      <c r="T1395" s="278" t="s">
        <v>4510</v>
      </c>
    </row>
    <row r="1396">
      <c r="C1396" s="179" t="s">
        <v>4511</v>
      </c>
      <c r="D1396" s="204" t="s">
        <v>4512</v>
      </c>
      <c r="E1396" s="33"/>
      <c r="F1396" s="170">
        <v>1</v>
      </c>
      <c r="G1396" s="38">
        <v>1900</v>
      </c>
      <c r="H1396" s="33"/>
      <c r="I1396" s="33"/>
      <c r="J1396" s="34"/>
      <c r="K1396" s="45"/>
      <c r="L1396" s="33"/>
      <c r="M1396" s="33" t="s">
        <v>4183</v>
      </c>
      <c r="N1396" s="89">
        <f t="shared" si="47"/>
        <v>1900</v>
      </c>
      <c r="O1396" s="3" t="s">
        <v>1195</v>
      </c>
      <c r="P1396" s="260" t="s">
        <v>4507</v>
      </c>
      <c r="Q1396" s="3" t="s">
        <v>3846</v>
      </c>
      <c r="T1396" s="278" t="s">
        <v>4513</v>
      </c>
    </row>
    <row r="1397">
      <c r="C1397" s="181" t="s">
        <v>4514</v>
      </c>
      <c r="D1397" s="204" t="s">
        <v>4515</v>
      </c>
      <c r="E1397" s="33"/>
      <c r="F1397" s="170">
        <v>1</v>
      </c>
      <c r="G1397" s="35">
        <v>1900</v>
      </c>
      <c r="H1397" s="33"/>
      <c r="I1397" s="33"/>
      <c r="J1397" s="34"/>
      <c r="K1397" s="45"/>
      <c r="L1397" s="33"/>
      <c r="M1397" s="33" t="s">
        <v>4183</v>
      </c>
      <c r="N1397" s="89">
        <f t="shared" si="47"/>
        <v>1900</v>
      </c>
      <c r="O1397" s="3" t="s">
        <v>1195</v>
      </c>
      <c r="P1397" s="260" t="s">
        <v>4507</v>
      </c>
      <c r="Q1397" s="3" t="s">
        <v>3846</v>
      </c>
      <c r="T1397" s="278" t="s">
        <v>4516</v>
      </c>
    </row>
    <row r="1398">
      <c r="C1398" s="181" t="s">
        <v>4517</v>
      </c>
      <c r="D1398" s="204" t="s">
        <v>4518</v>
      </c>
      <c r="E1398" s="33"/>
      <c r="F1398" s="170">
        <v>1</v>
      </c>
      <c r="G1398" s="38">
        <v>1900</v>
      </c>
      <c r="H1398" s="33"/>
      <c r="I1398" s="33"/>
      <c r="J1398" s="34"/>
      <c r="K1398" s="45"/>
      <c r="L1398" s="33"/>
      <c r="M1398" s="33" t="s">
        <v>4183</v>
      </c>
      <c r="N1398" s="89">
        <f>F1398*G1398</f>
        <v>1900</v>
      </c>
      <c r="O1398" s="3" t="s">
        <v>1195</v>
      </c>
      <c r="P1398" s="260" t="s">
        <v>4507</v>
      </c>
      <c r="Q1398" s="3" t="s">
        <v>3846</v>
      </c>
      <c r="T1398" s="278" t="s">
        <v>4519</v>
      </c>
    </row>
    <row r="1399">
      <c r="C1399" s="180" t="s">
        <v>4520</v>
      </c>
      <c r="D1399" s="204">
        <v>13496602</v>
      </c>
      <c r="E1399" s="33"/>
      <c r="F1399" s="170">
        <v>1</v>
      </c>
      <c r="G1399" s="35">
        <v>750</v>
      </c>
      <c r="H1399" s="33"/>
      <c r="I1399" s="33"/>
      <c r="J1399" s="34"/>
      <c r="K1399" s="45"/>
      <c r="L1399" s="33"/>
      <c r="M1399" s="33" t="s">
        <v>3411</v>
      </c>
      <c r="N1399" s="89">
        <f t="shared" si="47"/>
        <v>750</v>
      </c>
      <c r="O1399" s="3" t="s">
        <v>3979</v>
      </c>
      <c r="P1399" s="260" t="s">
        <v>4507</v>
      </c>
      <c r="Q1399" s="3" t="s">
        <v>3846</v>
      </c>
      <c r="T1399" s="278" t="s">
        <v>4521</v>
      </c>
    </row>
    <row r="1400">
      <c r="C1400" s="179" t="s">
        <v>4522</v>
      </c>
      <c r="D1400" s="204">
        <v>15522201</v>
      </c>
      <c r="E1400" s="33"/>
      <c r="F1400" s="170">
        <v>1</v>
      </c>
      <c r="G1400" s="38">
        <v>350</v>
      </c>
      <c r="H1400" s="33"/>
      <c r="I1400" s="33"/>
      <c r="J1400" s="34"/>
      <c r="K1400" s="45"/>
      <c r="L1400" s="33"/>
      <c r="M1400" s="33" t="s">
        <v>3411</v>
      </c>
      <c r="N1400" s="89">
        <f t="shared" si="47"/>
        <v>350</v>
      </c>
      <c r="O1400" s="3" t="s">
        <v>3979</v>
      </c>
      <c r="P1400" s="260" t="s">
        <v>4507</v>
      </c>
      <c r="Q1400" s="3" t="s">
        <v>3846</v>
      </c>
      <c r="T1400" s="278" t="s">
        <v>4523</v>
      </c>
    </row>
    <row r="1401">
      <c r="C1401" s="180" t="s">
        <v>4524</v>
      </c>
      <c r="D1401" s="204" t="s">
        <v>4525</v>
      </c>
      <c r="E1401" s="33"/>
      <c r="F1401" s="170">
        <v>2</v>
      </c>
      <c r="G1401" s="38">
        <v>650</v>
      </c>
      <c r="H1401" s="33"/>
      <c r="I1401" s="33"/>
      <c r="J1401" s="34"/>
      <c r="K1401" s="45"/>
      <c r="L1401" s="33"/>
      <c r="M1401" s="33" t="s">
        <v>3411</v>
      </c>
      <c r="N1401" s="89">
        <f t="shared" si="47"/>
        <v>1300</v>
      </c>
      <c r="O1401" s="3" t="s">
        <v>4219</v>
      </c>
      <c r="P1401" s="260" t="s">
        <v>4507</v>
      </c>
      <c r="Q1401" s="3" t="s">
        <v>3846</v>
      </c>
      <c r="T1401" s="278" t="s">
        <v>4526</v>
      </c>
    </row>
    <row r="1402">
      <c r="C1402" s="180" t="s">
        <v>4527</v>
      </c>
      <c r="D1402" s="204">
        <v>16156005</v>
      </c>
      <c r="E1402" s="33"/>
      <c r="F1402" s="170">
        <v>3</v>
      </c>
      <c r="G1402" s="38">
        <v>850</v>
      </c>
      <c r="H1402" s="33"/>
      <c r="I1402" s="33"/>
      <c r="J1402" s="34"/>
      <c r="K1402" s="45"/>
      <c r="L1402" s="33"/>
      <c r="M1402" s="33" t="s">
        <v>3411</v>
      </c>
      <c r="N1402" s="89">
        <f t="shared" si="47"/>
        <v>2550</v>
      </c>
      <c r="O1402" s="3" t="s">
        <v>3979</v>
      </c>
      <c r="P1402" s="260" t="s">
        <v>4507</v>
      </c>
      <c r="Q1402" s="3" t="s">
        <v>3846</v>
      </c>
      <c r="T1402" s="278" t="s">
        <v>4528</v>
      </c>
    </row>
    <row r="1403">
      <c r="C1403" s="179" t="s">
        <v>4529</v>
      </c>
      <c r="D1403" s="204" t="s">
        <v>4530</v>
      </c>
      <c r="E1403" s="33"/>
      <c r="F1403" s="170">
        <v>1</v>
      </c>
      <c r="G1403" s="38">
        <v>450</v>
      </c>
      <c r="H1403" s="33"/>
      <c r="I1403" s="33"/>
      <c r="J1403" s="34"/>
      <c r="K1403" s="45"/>
      <c r="L1403" s="33"/>
      <c r="M1403" s="33" t="s">
        <v>4183</v>
      </c>
      <c r="N1403" s="89">
        <f ref="N1403:N1430" t="shared" si="49">F1403*G1403</f>
        <v>450</v>
      </c>
      <c r="O1403" s="3" t="s">
        <v>4531</v>
      </c>
      <c r="P1403" s="260" t="s">
        <v>4507</v>
      </c>
      <c r="Q1403" s="3" t="s">
        <v>3846</v>
      </c>
      <c r="T1403" s="278" t="s">
        <v>4532</v>
      </c>
    </row>
    <row r="1404">
      <c r="C1404" s="179" t="s">
        <v>4533</v>
      </c>
      <c r="D1404" s="204" t="s">
        <v>4534</v>
      </c>
      <c r="E1404" s="33"/>
      <c r="F1404" s="170">
        <v>1</v>
      </c>
      <c r="G1404" s="38">
        <v>2100</v>
      </c>
      <c r="H1404" s="33"/>
      <c r="I1404" s="33"/>
      <c r="J1404" s="34"/>
      <c r="K1404" s="45"/>
      <c r="L1404" s="33"/>
      <c r="M1404" s="33" t="s">
        <v>3411</v>
      </c>
      <c r="N1404" s="89">
        <f t="shared" si="49"/>
        <v>2100</v>
      </c>
      <c r="O1404" s="3" t="s">
        <v>4535</v>
      </c>
      <c r="P1404" s="260" t="s">
        <v>4507</v>
      </c>
      <c r="Q1404" s="3" t="s">
        <v>3846</v>
      </c>
      <c r="T1404" s="278" t="s">
        <v>4536</v>
      </c>
    </row>
    <row r="1405">
      <c r="C1405" s="179" t="s">
        <v>4537</v>
      </c>
      <c r="D1405" s="204" t="s">
        <v>4538</v>
      </c>
      <c r="E1405" s="33"/>
      <c r="F1405" s="170">
        <v>1</v>
      </c>
      <c r="G1405" s="38">
        <v>2100</v>
      </c>
      <c r="H1405" s="33"/>
      <c r="I1405" s="33"/>
      <c r="J1405" s="34"/>
      <c r="K1405" s="45"/>
      <c r="L1405" s="33"/>
      <c r="M1405" s="33" t="s">
        <v>3411</v>
      </c>
      <c r="N1405" s="89">
        <f t="shared" si="49"/>
        <v>2100</v>
      </c>
      <c r="O1405" s="3" t="s">
        <v>4535</v>
      </c>
      <c r="P1405" s="260" t="s">
        <v>4507</v>
      </c>
      <c r="Q1405" s="3" t="s">
        <v>3846</v>
      </c>
      <c r="T1405" s="278" t="s">
        <v>4539</v>
      </c>
    </row>
    <row r="1406">
      <c r="C1406" s="179" t="s">
        <v>4540</v>
      </c>
      <c r="D1406" s="204">
        <v>134602</v>
      </c>
      <c r="E1406" s="33"/>
      <c r="F1406" s="170">
        <v>1</v>
      </c>
      <c r="G1406" s="38">
        <v>350</v>
      </c>
      <c r="H1406" s="33"/>
      <c r="I1406" s="33"/>
      <c r="J1406" s="34"/>
      <c r="K1406" s="45"/>
      <c r="L1406" s="33"/>
      <c r="M1406" s="33" t="s">
        <v>3411</v>
      </c>
      <c r="N1406" s="89">
        <f t="shared" si="49"/>
        <v>350</v>
      </c>
      <c r="O1406" s="3" t="s">
        <v>3979</v>
      </c>
      <c r="P1406" s="260" t="s">
        <v>4507</v>
      </c>
      <c r="Q1406" s="3" t="s">
        <v>3846</v>
      </c>
      <c r="T1406" s="278" t="s">
        <v>4541</v>
      </c>
    </row>
    <row r="1407">
      <c r="C1407" s="179" t="s">
        <v>4542</v>
      </c>
      <c r="D1407" s="273" t="s">
        <v>4543</v>
      </c>
      <c r="E1407" s="33"/>
      <c r="F1407" s="170">
        <v>1</v>
      </c>
      <c r="G1407" s="38">
        <v>650</v>
      </c>
      <c r="H1407" s="33"/>
      <c r="I1407" s="33"/>
      <c r="J1407" s="34"/>
      <c r="K1407" s="45"/>
      <c r="L1407" s="33"/>
      <c r="M1407" s="33" t="s">
        <v>4183</v>
      </c>
      <c r="N1407" s="89">
        <f t="shared" si="49"/>
        <v>650</v>
      </c>
      <c r="O1407" s="3" t="s">
        <v>4531</v>
      </c>
      <c r="P1407" s="260" t="s">
        <v>4507</v>
      </c>
      <c r="Q1407" s="3" t="s">
        <v>3846</v>
      </c>
      <c r="T1407" s="278" t="s">
        <v>4544</v>
      </c>
    </row>
    <row r="1408">
      <c r="C1408" s="179" t="s">
        <v>4545</v>
      </c>
      <c r="D1408" s="204" t="s">
        <v>4546</v>
      </c>
      <c r="E1408" s="33"/>
      <c r="F1408" s="170">
        <v>1</v>
      </c>
      <c r="G1408" s="38">
        <v>700</v>
      </c>
      <c r="H1408" s="33"/>
      <c r="I1408" s="33"/>
      <c r="J1408" s="34"/>
      <c r="K1408" s="45"/>
      <c r="L1408" s="33"/>
      <c r="M1408" s="33" t="s">
        <v>4000</v>
      </c>
      <c r="N1408" s="89">
        <f t="shared" si="49"/>
        <v>700</v>
      </c>
      <c r="O1408" s="3" t="s">
        <v>668</v>
      </c>
      <c r="P1408" s="260" t="s">
        <v>4507</v>
      </c>
      <c r="Q1408" s="3" t="s">
        <v>3846</v>
      </c>
      <c r="T1408" s="278" t="s">
        <v>4547</v>
      </c>
    </row>
    <row r="1409">
      <c r="C1409" s="179" t="s">
        <v>4548</v>
      </c>
      <c r="D1409" s="204" t="s">
        <v>4549</v>
      </c>
      <c r="E1409" s="33"/>
      <c r="F1409" s="170">
        <v>1</v>
      </c>
      <c r="G1409" s="38">
        <v>700</v>
      </c>
      <c r="H1409" s="33"/>
      <c r="I1409" s="33"/>
      <c r="J1409" s="34"/>
      <c r="K1409" s="45"/>
      <c r="L1409" s="33"/>
      <c r="M1409" s="33" t="s">
        <v>4183</v>
      </c>
      <c r="N1409" s="89">
        <f t="shared" si="49"/>
        <v>700</v>
      </c>
      <c r="O1409" s="3" t="s">
        <v>1195</v>
      </c>
      <c r="P1409" s="260" t="s">
        <v>4507</v>
      </c>
      <c r="Q1409" s="3" t="s">
        <v>3846</v>
      </c>
      <c r="T1409" s="278" t="s">
        <v>4550</v>
      </c>
    </row>
    <row r="1410">
      <c r="C1410" s="179" t="s">
        <v>4551</v>
      </c>
      <c r="D1410" s="204" t="s">
        <v>4552</v>
      </c>
      <c r="E1410" s="33"/>
      <c r="F1410" s="170">
        <v>2</v>
      </c>
      <c r="G1410" s="38">
        <v>800</v>
      </c>
      <c r="H1410" s="33"/>
      <c r="I1410" s="33"/>
      <c r="J1410" s="34"/>
      <c r="K1410" s="45"/>
      <c r="L1410" s="33"/>
      <c r="M1410" s="33" t="s">
        <v>4183</v>
      </c>
      <c r="N1410" s="89">
        <f t="shared" si="49"/>
        <v>1600</v>
      </c>
      <c r="O1410" s="3" t="s">
        <v>1195</v>
      </c>
      <c r="P1410" s="260" t="s">
        <v>4507</v>
      </c>
      <c r="Q1410" s="3" t="s">
        <v>3846</v>
      </c>
      <c r="T1410" s="278" t="s">
        <v>4553</v>
      </c>
    </row>
    <row r="1411">
      <c r="C1411" s="179" t="s">
        <v>4554</v>
      </c>
      <c r="D1411" s="204" t="s">
        <v>4555</v>
      </c>
      <c r="E1411" s="33"/>
      <c r="F1411" s="171">
        <v>2</v>
      </c>
      <c r="G1411" s="38">
        <v>400</v>
      </c>
      <c r="H1411" s="33"/>
      <c r="I1411" s="33"/>
      <c r="J1411" s="34"/>
      <c r="K1411" s="45"/>
      <c r="L1411" s="33"/>
      <c r="M1411" s="33" t="s">
        <v>407</v>
      </c>
      <c r="N1411" s="89">
        <f t="shared" si="49"/>
        <v>800</v>
      </c>
      <c r="O1411" s="3" t="s">
        <v>668</v>
      </c>
      <c r="P1411" s="260" t="s">
        <v>4507</v>
      </c>
      <c r="Q1411" s="3" t="s">
        <v>3846</v>
      </c>
      <c r="T1411" s="278" t="s">
        <v>4556</v>
      </c>
    </row>
    <row r="1412">
      <c r="C1412" s="179" t="s">
        <v>4557</v>
      </c>
      <c r="D1412" s="204" t="s">
        <v>4558</v>
      </c>
      <c r="E1412" s="33"/>
      <c r="F1412" s="171">
        <v>1</v>
      </c>
      <c r="G1412" s="38">
        <v>400</v>
      </c>
      <c r="H1412" s="33"/>
      <c r="I1412" s="33"/>
      <c r="J1412" s="34"/>
      <c r="K1412" s="45"/>
      <c r="L1412" s="33"/>
      <c r="M1412" s="33" t="s">
        <v>407</v>
      </c>
      <c r="N1412" s="89">
        <f t="shared" si="49"/>
        <v>400</v>
      </c>
      <c r="O1412" s="3" t="s">
        <v>668</v>
      </c>
      <c r="P1412" s="260" t="s">
        <v>4507</v>
      </c>
      <c r="Q1412" s="3" t="s">
        <v>3846</v>
      </c>
      <c r="T1412" s="278" t="s">
        <v>4559</v>
      </c>
    </row>
    <row r="1413">
      <c r="C1413" s="179" t="s">
        <v>4560</v>
      </c>
      <c r="D1413" s="204" t="s">
        <v>4561</v>
      </c>
      <c r="E1413" s="33"/>
      <c r="F1413" s="171">
        <v>5</v>
      </c>
      <c r="G1413" s="38">
        <v>450</v>
      </c>
      <c r="H1413" s="33"/>
      <c r="I1413" s="33"/>
      <c r="J1413" s="34"/>
      <c r="K1413" s="45"/>
      <c r="L1413" s="33"/>
      <c r="M1413" s="33" t="s">
        <v>4183</v>
      </c>
      <c r="N1413" s="89">
        <f>F1413*G1413</f>
        <v>2250</v>
      </c>
      <c r="O1413" s="3" t="s">
        <v>1195</v>
      </c>
      <c r="P1413" s="260" t="s">
        <v>4507</v>
      </c>
      <c r="Q1413" s="3" t="s">
        <v>3846</v>
      </c>
      <c r="T1413" s="278" t="s">
        <v>4562</v>
      </c>
    </row>
    <row r="1414">
      <c r="C1414" s="179" t="s">
        <v>4563</v>
      </c>
      <c r="D1414" s="204" t="s">
        <v>4564</v>
      </c>
      <c r="E1414" s="33"/>
      <c r="F1414" s="171">
        <v>1</v>
      </c>
      <c r="G1414" s="38">
        <v>450</v>
      </c>
      <c r="H1414" s="33"/>
      <c r="I1414" s="33"/>
      <c r="J1414" s="34"/>
      <c r="K1414" s="45"/>
      <c r="L1414" s="33"/>
      <c r="M1414" s="33" t="s">
        <v>4183</v>
      </c>
      <c r="N1414" s="89">
        <f>F1414*G1414</f>
        <v>450</v>
      </c>
      <c r="O1414" s="3" t="s">
        <v>1195</v>
      </c>
      <c r="P1414" s="260" t="s">
        <v>4507</v>
      </c>
      <c r="Q1414" s="3" t="s">
        <v>3846</v>
      </c>
      <c r="T1414" s="278" t="s">
        <v>4565</v>
      </c>
    </row>
    <row r="1415">
      <c r="A1415" s="163" t="s">
        <v>4566</v>
      </c>
      <c r="C1415" s="186" t="s">
        <v>4567</v>
      </c>
      <c r="D1415" s="204" t="s">
        <v>4568</v>
      </c>
      <c r="E1415" s="33"/>
      <c r="F1415" s="170">
        <v>1</v>
      </c>
      <c r="G1415" s="35">
        <v>1000</v>
      </c>
      <c r="H1415" s="33"/>
      <c r="I1415" s="33"/>
      <c r="J1415" s="34"/>
      <c r="K1415" s="45"/>
      <c r="L1415" s="33"/>
      <c r="M1415" s="33" t="s">
        <v>4183</v>
      </c>
      <c r="N1415" s="89">
        <f t="shared" si="49"/>
        <v>1000</v>
      </c>
      <c r="O1415" s="3" t="s">
        <v>1195</v>
      </c>
      <c r="P1415" s="260" t="s">
        <v>4569</v>
      </c>
      <c r="Q1415" s="3" t="s">
        <v>3846</v>
      </c>
      <c r="T1415" s="278" t="s">
        <v>4570</v>
      </c>
    </row>
    <row r="1416">
      <c r="C1416" s="178" t="s">
        <v>4571</v>
      </c>
      <c r="D1416" s="204" t="s">
        <v>4572</v>
      </c>
      <c r="E1416" s="33"/>
      <c r="F1416" s="170">
        <v>1</v>
      </c>
      <c r="G1416" s="35">
        <v>1200</v>
      </c>
      <c r="H1416" s="33"/>
      <c r="I1416" s="33"/>
      <c r="J1416" s="34"/>
      <c r="K1416" s="45"/>
      <c r="L1416" s="33"/>
      <c r="M1416" s="33" t="s">
        <v>4183</v>
      </c>
      <c r="N1416" s="89">
        <f t="shared" si="49"/>
        <v>1200</v>
      </c>
      <c r="O1416" s="3" t="s">
        <v>3983</v>
      </c>
      <c r="P1416" s="260" t="s">
        <v>4569</v>
      </c>
      <c r="Q1416" s="3" t="s">
        <v>3846</v>
      </c>
      <c r="T1416" s="278" t="s">
        <v>4573</v>
      </c>
    </row>
    <row r="1417" ht="21.75" customHeight="1">
      <c r="C1417" s="255" t="s">
        <v>4574</v>
      </c>
      <c r="D1417" s="204" t="s">
        <v>4575</v>
      </c>
      <c r="E1417" s="33"/>
      <c r="F1417" s="170">
        <v>0</v>
      </c>
      <c r="G1417" s="38">
        <v>1200</v>
      </c>
      <c r="H1417" s="33"/>
      <c r="I1417" s="33"/>
      <c r="J1417" s="34"/>
      <c r="K1417" s="45"/>
      <c r="L1417" s="33"/>
      <c r="M1417" s="33" t="s">
        <v>4183</v>
      </c>
      <c r="N1417" s="89">
        <f t="shared" si="49"/>
        <v>0</v>
      </c>
      <c r="O1417" s="3" t="s">
        <v>1195</v>
      </c>
      <c r="P1417" s="260" t="s">
        <v>4569</v>
      </c>
      <c r="Q1417" s="3" t="s">
        <v>3846</v>
      </c>
      <c r="T1417" s="278" t="s">
        <v>4576</v>
      </c>
    </row>
    <row r="1418">
      <c r="C1418" s="255" t="s">
        <v>4577</v>
      </c>
      <c r="D1418" s="204" t="s">
        <v>4578</v>
      </c>
      <c r="E1418" s="33"/>
      <c r="F1418" s="170">
        <v>1</v>
      </c>
      <c r="G1418" s="38">
        <v>600</v>
      </c>
      <c r="H1418" s="33"/>
      <c r="I1418" s="33"/>
      <c r="J1418" s="34"/>
      <c r="K1418" s="45"/>
      <c r="L1418" s="33"/>
      <c r="M1418" s="33" t="s">
        <v>4183</v>
      </c>
      <c r="N1418" s="89">
        <f t="shared" si="49"/>
        <v>600</v>
      </c>
      <c r="O1418" s="3" t="s">
        <v>1195</v>
      </c>
      <c r="P1418" s="260" t="s">
        <v>4569</v>
      </c>
      <c r="Q1418" s="3" t="s">
        <v>3846</v>
      </c>
      <c r="T1418" s="278" t="s">
        <v>4579</v>
      </c>
    </row>
    <row r="1419">
      <c r="C1419" s="177" t="s">
        <v>4580</v>
      </c>
      <c r="D1419" s="204" t="s">
        <v>4581</v>
      </c>
      <c r="E1419" s="33"/>
      <c r="F1419" s="170">
        <v>1</v>
      </c>
      <c r="G1419" s="38">
        <v>600</v>
      </c>
      <c r="H1419" s="33"/>
      <c r="I1419" s="33"/>
      <c r="J1419" s="34"/>
      <c r="K1419" s="45"/>
      <c r="L1419" s="33"/>
      <c r="M1419" s="33" t="s">
        <v>407</v>
      </c>
      <c r="N1419" s="89">
        <f t="shared" si="49"/>
        <v>600</v>
      </c>
      <c r="O1419" s="3" t="s">
        <v>668</v>
      </c>
      <c r="P1419" s="260" t="s">
        <v>4569</v>
      </c>
      <c r="Q1419" s="3" t="s">
        <v>3846</v>
      </c>
      <c r="T1419" s="278" t="s">
        <v>4582</v>
      </c>
    </row>
    <row r="1420">
      <c r="C1420" s="177" t="s">
        <v>4583</v>
      </c>
      <c r="D1420" s="204">
        <v>16141002</v>
      </c>
      <c r="E1420" s="33"/>
      <c r="F1420" s="170">
        <v>1</v>
      </c>
      <c r="G1420" s="38">
        <v>1100</v>
      </c>
      <c r="H1420" s="33"/>
      <c r="I1420" s="33"/>
      <c r="J1420" s="34"/>
      <c r="K1420" s="45"/>
      <c r="L1420" s="33"/>
      <c r="M1420" s="33" t="s">
        <v>3411</v>
      </c>
      <c r="N1420" s="89">
        <f t="shared" si="49"/>
        <v>1100</v>
      </c>
      <c r="O1420" s="3" t="s">
        <v>3979</v>
      </c>
      <c r="P1420" s="260" t="s">
        <v>4569</v>
      </c>
      <c r="Q1420" s="3" t="s">
        <v>3846</v>
      </c>
      <c r="T1420" s="278" t="s">
        <v>4584</v>
      </c>
    </row>
    <row r="1421">
      <c r="C1421" s="177" t="s">
        <v>4585</v>
      </c>
      <c r="D1421" s="204">
        <v>16141001</v>
      </c>
      <c r="E1421" s="33"/>
      <c r="F1421" s="170">
        <v>1</v>
      </c>
      <c r="G1421" s="38">
        <v>1100</v>
      </c>
      <c r="H1421" s="33"/>
      <c r="I1421" s="33"/>
      <c r="J1421" s="34"/>
      <c r="K1421" s="45"/>
      <c r="L1421" s="33"/>
      <c r="M1421" s="33" t="s">
        <v>3411</v>
      </c>
      <c r="N1421" s="89">
        <f t="shared" si="49"/>
        <v>1100</v>
      </c>
      <c r="O1421" s="3" t="s">
        <v>3979</v>
      </c>
      <c r="P1421" s="260" t="s">
        <v>4569</v>
      </c>
      <c r="Q1421" s="3" t="s">
        <v>3846</v>
      </c>
      <c r="T1421" s="278" t="s">
        <v>4586</v>
      </c>
    </row>
    <row r="1422">
      <c r="C1422" s="177" t="s">
        <v>4587</v>
      </c>
      <c r="D1422" s="204" t="s">
        <v>4588</v>
      </c>
      <c r="E1422" s="33"/>
      <c r="F1422" s="170">
        <v>1</v>
      </c>
      <c r="G1422" s="38">
        <v>400</v>
      </c>
      <c r="H1422" s="33"/>
      <c r="I1422" s="33"/>
      <c r="J1422" s="34"/>
      <c r="K1422" s="45"/>
      <c r="L1422" s="33"/>
      <c r="M1422" s="33" t="s">
        <v>407</v>
      </c>
      <c r="N1422" s="89">
        <f t="shared" si="49"/>
        <v>400</v>
      </c>
      <c r="O1422" s="3" t="s">
        <v>668</v>
      </c>
      <c r="P1422" s="260" t="s">
        <v>4569</v>
      </c>
      <c r="Q1422" s="3" t="s">
        <v>3846</v>
      </c>
      <c r="T1422" s="278" t="s">
        <v>4589</v>
      </c>
    </row>
    <row r="1423">
      <c r="A1423" s="163" t="s">
        <v>4590</v>
      </c>
      <c r="C1423" s="253" t="s">
        <v>4591</v>
      </c>
      <c r="D1423" s="204" t="s">
        <v>4592</v>
      </c>
      <c r="E1423" s="33"/>
      <c r="F1423" s="170">
        <v>18</v>
      </c>
      <c r="G1423" s="38">
        <v>250</v>
      </c>
      <c r="H1423" s="33"/>
      <c r="I1423" s="33"/>
      <c r="J1423" s="34"/>
      <c r="K1423" s="45"/>
      <c r="L1423" s="33"/>
      <c r="M1423" s="33" t="s">
        <v>407</v>
      </c>
      <c r="N1423" s="89">
        <f t="shared" si="49"/>
        <v>4500</v>
      </c>
      <c r="O1423" s="3" t="s">
        <v>668</v>
      </c>
      <c r="P1423" s="260" t="s">
        <v>4593</v>
      </c>
      <c r="Q1423" s="3" t="s">
        <v>3846</v>
      </c>
      <c r="T1423" s="278" t="s">
        <v>4594</v>
      </c>
    </row>
    <row r="1424">
      <c r="C1424" s="216" t="s">
        <v>4595</v>
      </c>
      <c r="D1424" s="204" t="s">
        <v>4596</v>
      </c>
      <c r="E1424" s="33"/>
      <c r="F1424" s="170">
        <v>0</v>
      </c>
      <c r="G1424" s="38">
        <v>750</v>
      </c>
      <c r="H1424" s="33"/>
      <c r="I1424" s="33"/>
      <c r="J1424" s="34"/>
      <c r="K1424" s="45"/>
      <c r="L1424" s="33"/>
      <c r="M1424" s="33" t="s">
        <v>4183</v>
      </c>
      <c r="N1424" s="89">
        <f t="shared" si="49"/>
        <v>0</v>
      </c>
      <c r="O1424" s="3" t="s">
        <v>1195</v>
      </c>
      <c r="P1424" s="260" t="s">
        <v>4593</v>
      </c>
      <c r="Q1424" s="3" t="s">
        <v>3846</v>
      </c>
      <c r="T1424" s="278" t="s">
        <v>4597</v>
      </c>
    </row>
    <row r="1425">
      <c r="C1425" s="216" t="s">
        <v>4598</v>
      </c>
      <c r="D1425" s="204" t="s">
        <v>4599</v>
      </c>
      <c r="E1425" s="33"/>
      <c r="F1425" s="170">
        <v>5</v>
      </c>
      <c r="G1425" s="38">
        <v>950</v>
      </c>
      <c r="H1425" s="33"/>
      <c r="I1425" s="33"/>
      <c r="J1425" s="34"/>
      <c r="K1425" s="45"/>
      <c r="L1425" s="33"/>
      <c r="M1425" s="33" t="s">
        <v>4183</v>
      </c>
      <c r="N1425" s="89">
        <f t="shared" si="49"/>
        <v>4750</v>
      </c>
      <c r="O1425" s="3" t="s">
        <v>1195</v>
      </c>
      <c r="P1425" s="260" t="s">
        <v>4593</v>
      </c>
      <c r="Q1425" s="3" t="s">
        <v>3846</v>
      </c>
      <c r="T1425" s="278" t="s">
        <v>4600</v>
      </c>
    </row>
    <row r="1426">
      <c r="C1426" s="216" t="s">
        <v>4601</v>
      </c>
      <c r="D1426" s="204" t="s">
        <v>4602</v>
      </c>
      <c r="E1426" s="33"/>
      <c r="F1426" s="170">
        <v>1</v>
      </c>
      <c r="G1426" s="38">
        <v>950</v>
      </c>
      <c r="H1426" s="33"/>
      <c r="I1426" s="33"/>
      <c r="J1426" s="34"/>
      <c r="K1426" s="45"/>
      <c r="L1426" s="33"/>
      <c r="M1426" s="33" t="s">
        <v>4183</v>
      </c>
      <c r="N1426" s="89">
        <f>F1426*G1426</f>
        <v>950</v>
      </c>
      <c r="O1426" s="3" t="s">
        <v>1195</v>
      </c>
      <c r="P1426" s="260" t="s">
        <v>4593</v>
      </c>
      <c r="Q1426" s="3" t="s">
        <v>3846</v>
      </c>
      <c r="T1426" s="278" t="s">
        <v>4603</v>
      </c>
    </row>
    <row r="1427">
      <c r="C1427" s="216" t="s">
        <v>4604</v>
      </c>
      <c r="D1427" s="204" t="s">
        <v>4605</v>
      </c>
      <c r="E1427" s="33"/>
      <c r="F1427" s="170">
        <v>1</v>
      </c>
      <c r="G1427" s="38">
        <v>950</v>
      </c>
      <c r="H1427" s="33"/>
      <c r="I1427" s="33"/>
      <c r="J1427" s="34"/>
      <c r="K1427" s="45"/>
      <c r="L1427" s="33"/>
      <c r="M1427" s="33" t="s">
        <v>4183</v>
      </c>
      <c r="N1427" s="89">
        <f t="shared" si="49"/>
        <v>950</v>
      </c>
      <c r="O1427" s="3" t="s">
        <v>1195</v>
      </c>
      <c r="P1427" s="260" t="s">
        <v>4593</v>
      </c>
      <c r="Q1427" s="3" t="s">
        <v>3846</v>
      </c>
      <c r="T1427" s="278" t="s">
        <v>4606</v>
      </c>
    </row>
    <row r="1428">
      <c r="C1428" s="216" t="s">
        <v>4607</v>
      </c>
      <c r="D1428" s="204" t="s">
        <v>4608</v>
      </c>
      <c r="E1428" s="33"/>
      <c r="F1428" s="170">
        <v>1</v>
      </c>
      <c r="G1428" s="38">
        <v>1500</v>
      </c>
      <c r="H1428" s="33"/>
      <c r="I1428" s="33"/>
      <c r="J1428" s="34"/>
      <c r="K1428" s="45"/>
      <c r="L1428" s="33"/>
      <c r="M1428" s="33" t="s">
        <v>4183</v>
      </c>
      <c r="N1428" s="89">
        <f t="shared" si="49"/>
        <v>1500</v>
      </c>
      <c r="O1428" s="3" t="s">
        <v>4531</v>
      </c>
      <c r="P1428" s="260" t="s">
        <v>4593</v>
      </c>
      <c r="Q1428" s="3" t="s">
        <v>3846</v>
      </c>
      <c r="T1428" s="278" t="s">
        <v>4609</v>
      </c>
    </row>
    <row r="1429">
      <c r="C1429" s="216" t="s">
        <v>4610</v>
      </c>
      <c r="D1429" s="204" t="s">
        <v>4611</v>
      </c>
      <c r="E1429" s="33"/>
      <c r="F1429" s="170">
        <v>2</v>
      </c>
      <c r="G1429" s="38">
        <v>650</v>
      </c>
      <c r="H1429" s="33"/>
      <c r="I1429" s="33"/>
      <c r="J1429" s="34"/>
      <c r="K1429" s="45"/>
      <c r="L1429" s="33"/>
      <c r="M1429" s="33" t="s">
        <v>407</v>
      </c>
      <c r="N1429" s="89">
        <f t="shared" si="49"/>
        <v>1300</v>
      </c>
      <c r="O1429" s="3" t="s">
        <v>4612</v>
      </c>
      <c r="P1429" s="260" t="s">
        <v>4593</v>
      </c>
      <c r="Q1429" s="3" t="s">
        <v>3846</v>
      </c>
      <c r="T1429" s="278" t="s">
        <v>4613</v>
      </c>
    </row>
    <row r="1430">
      <c r="C1430" s="216" t="s">
        <v>4614</v>
      </c>
      <c r="D1430" s="204" t="s">
        <v>4615</v>
      </c>
      <c r="E1430" s="33"/>
      <c r="F1430" s="170">
        <v>1</v>
      </c>
      <c r="G1430" s="38">
        <v>700</v>
      </c>
      <c r="H1430" s="33"/>
      <c r="I1430" s="33"/>
      <c r="J1430" s="34"/>
      <c r="K1430" s="45"/>
      <c r="L1430" s="33"/>
      <c r="M1430" s="33" t="s">
        <v>407</v>
      </c>
      <c r="N1430" s="89">
        <f t="shared" si="49"/>
        <v>700</v>
      </c>
      <c r="O1430" s="3" t="s">
        <v>4612</v>
      </c>
      <c r="P1430" s="260" t="s">
        <v>4593</v>
      </c>
      <c r="Q1430" s="3" t="s">
        <v>3846</v>
      </c>
      <c r="T1430" s="278" t="s">
        <v>4616</v>
      </c>
    </row>
    <row r="1431">
      <c r="C1431" s="216" t="s">
        <v>4617</v>
      </c>
      <c r="D1431" s="204" t="s">
        <v>4618</v>
      </c>
      <c r="E1431" s="33"/>
      <c r="F1431" s="170">
        <v>1</v>
      </c>
      <c r="G1431" s="38">
        <v>1100</v>
      </c>
      <c r="H1431" s="33"/>
      <c r="I1431" s="33"/>
      <c r="J1431" s="34"/>
      <c r="K1431" s="45"/>
      <c r="L1431" s="33"/>
      <c r="M1431" s="33" t="s">
        <v>407</v>
      </c>
      <c r="N1431" s="89">
        <f>F1431*G1431</f>
        <v>1100</v>
      </c>
      <c r="O1431" s="3" t="s">
        <v>4612</v>
      </c>
      <c r="P1431" s="260" t="s">
        <v>4593</v>
      </c>
      <c r="Q1431" s="3" t="s">
        <v>3846</v>
      </c>
      <c r="T1431" s="278" t="s">
        <v>4619</v>
      </c>
    </row>
    <row r="1432" ht="25.5" customHeight="1">
      <c r="C1432" s="216" t="s">
        <v>4620</v>
      </c>
      <c r="D1432" s="204" t="s">
        <v>4621</v>
      </c>
      <c r="E1432" s="33"/>
      <c r="F1432" s="170">
        <v>0</v>
      </c>
      <c r="G1432" s="38">
        <v>650</v>
      </c>
      <c r="H1432" s="33"/>
      <c r="I1432" s="33"/>
      <c r="J1432" s="34"/>
      <c r="K1432" s="45"/>
      <c r="L1432" s="33"/>
      <c r="M1432" s="33" t="s">
        <v>4183</v>
      </c>
      <c r="N1432" s="89">
        <f>F1432*G1432</f>
        <v>0</v>
      </c>
      <c r="O1432" s="3" t="s">
        <v>4622</v>
      </c>
      <c r="P1432" s="260" t="s">
        <v>4593</v>
      </c>
      <c r="Q1432" s="3" t="s">
        <v>3846</v>
      </c>
      <c r="T1432" s="278" t="s">
        <v>4623</v>
      </c>
    </row>
    <row r="1433">
      <c r="C1433" s="216" t="s">
        <v>4624</v>
      </c>
      <c r="D1433" s="204">
        <v>13316001</v>
      </c>
      <c r="E1433" s="33"/>
      <c r="F1433" s="170">
        <v>2</v>
      </c>
      <c r="G1433" s="35">
        <v>600</v>
      </c>
      <c r="H1433" s="33"/>
      <c r="I1433" s="33"/>
      <c r="J1433" s="34"/>
      <c r="K1433" s="45"/>
      <c r="L1433" s="33"/>
      <c r="M1433" s="33" t="s">
        <v>3411</v>
      </c>
      <c r="N1433" s="89">
        <f ref="N1433:N1451" t="shared" si="50">F1433*G1433</f>
        <v>1200</v>
      </c>
      <c r="O1433" s="3" t="s">
        <v>3979</v>
      </c>
      <c r="P1433" s="260" t="s">
        <v>4625</v>
      </c>
      <c r="Q1433" s="3" t="s">
        <v>4132</v>
      </c>
      <c r="T1433" s="278" t="s">
        <v>4626</v>
      </c>
    </row>
    <row r="1434">
      <c r="C1434" s="254" t="s">
        <v>4627</v>
      </c>
      <c r="D1434" s="204">
        <v>13110001</v>
      </c>
      <c r="E1434" s="33"/>
      <c r="F1434" s="170">
        <v>0</v>
      </c>
      <c r="G1434" s="35">
        <v>350</v>
      </c>
      <c r="H1434" s="33"/>
      <c r="I1434" s="33"/>
      <c r="J1434" s="34"/>
      <c r="K1434" s="45"/>
      <c r="L1434" s="33"/>
      <c r="M1434" s="33" t="s">
        <v>3411</v>
      </c>
      <c r="N1434" s="89">
        <f t="shared" si="50"/>
        <v>0</v>
      </c>
      <c r="O1434" s="3" t="s">
        <v>3979</v>
      </c>
      <c r="P1434" s="260" t="s">
        <v>4625</v>
      </c>
      <c r="Q1434" s="3" t="s">
        <v>4132</v>
      </c>
      <c r="T1434" s="278" t="s">
        <v>4628</v>
      </c>
    </row>
    <row r="1435">
      <c r="C1435" s="254" t="s">
        <v>4629</v>
      </c>
      <c r="D1435" s="204">
        <v>13110004</v>
      </c>
      <c r="E1435" s="33"/>
      <c r="F1435" s="170">
        <v>0</v>
      </c>
      <c r="G1435" s="35">
        <v>500</v>
      </c>
      <c r="H1435" s="33"/>
      <c r="I1435" s="33"/>
      <c r="J1435" s="34"/>
      <c r="K1435" s="45"/>
      <c r="L1435" s="33"/>
      <c r="M1435" s="33" t="s">
        <v>3411</v>
      </c>
      <c r="N1435" s="89">
        <f>F1435*G1435</f>
        <v>0</v>
      </c>
      <c r="O1435" s="3" t="s">
        <v>3979</v>
      </c>
      <c r="P1435" s="260" t="s">
        <v>4625</v>
      </c>
      <c r="Q1435" s="3" t="s">
        <v>4132</v>
      </c>
      <c r="T1435" s="278" t="s">
        <v>4630</v>
      </c>
    </row>
    <row r="1436">
      <c r="C1436" s="254" t="s">
        <v>4631</v>
      </c>
      <c r="D1436" s="204">
        <v>13110020</v>
      </c>
      <c r="E1436" s="33"/>
      <c r="F1436" s="170">
        <v>0</v>
      </c>
      <c r="G1436" s="35">
        <v>350</v>
      </c>
      <c r="H1436" s="33"/>
      <c r="I1436" s="33"/>
      <c r="J1436" s="34"/>
      <c r="K1436" s="45"/>
      <c r="L1436" s="33"/>
      <c r="M1436" s="33" t="s">
        <v>3411</v>
      </c>
      <c r="N1436" s="89">
        <f>F1436*G1436</f>
        <v>0</v>
      </c>
      <c r="O1436" s="3" t="s">
        <v>3979</v>
      </c>
      <c r="P1436" s="260" t="s">
        <v>4625</v>
      </c>
      <c r="Q1436" s="3" t="s">
        <v>4132</v>
      </c>
      <c r="T1436" s="278" t="s">
        <v>4632</v>
      </c>
    </row>
    <row r="1437">
      <c r="C1437" s="254" t="s">
        <v>4633</v>
      </c>
      <c r="D1437" s="204">
        <v>13110021</v>
      </c>
      <c r="E1437" s="33"/>
      <c r="F1437" s="170">
        <v>0</v>
      </c>
      <c r="G1437" s="35">
        <v>350</v>
      </c>
      <c r="H1437" s="33"/>
      <c r="I1437" s="33"/>
      <c r="J1437" s="34"/>
      <c r="K1437" s="45"/>
      <c r="L1437" s="33"/>
      <c r="M1437" s="33" t="s">
        <v>3411</v>
      </c>
      <c r="N1437" s="89">
        <f t="shared" si="50"/>
        <v>0</v>
      </c>
      <c r="O1437" s="3" t="s">
        <v>3979</v>
      </c>
      <c r="P1437" s="260" t="s">
        <v>4625</v>
      </c>
      <c r="Q1437" s="3" t="s">
        <v>4132</v>
      </c>
      <c r="T1437" s="278" t="s">
        <v>4634</v>
      </c>
    </row>
    <row r="1438">
      <c r="C1438" s="216" t="s">
        <v>4635</v>
      </c>
      <c r="D1438" s="204">
        <v>13110060</v>
      </c>
      <c r="E1438" s="33"/>
      <c r="F1438" s="170">
        <v>0</v>
      </c>
      <c r="G1438" s="35">
        <v>350</v>
      </c>
      <c r="H1438" s="33"/>
      <c r="I1438" s="33"/>
      <c r="J1438" s="34"/>
      <c r="K1438" s="45"/>
      <c r="L1438" s="33"/>
      <c r="M1438" s="33" t="s">
        <v>3411</v>
      </c>
      <c r="N1438" s="89">
        <f t="shared" si="50"/>
        <v>0</v>
      </c>
      <c r="O1438" s="3" t="s">
        <v>3979</v>
      </c>
      <c r="P1438" s="260" t="s">
        <v>4625</v>
      </c>
      <c r="Q1438" s="3" t="s">
        <v>4132</v>
      </c>
      <c r="T1438" s="278" t="s">
        <v>4636</v>
      </c>
    </row>
    <row r="1439">
      <c r="C1439" s="216" t="s">
        <v>4637</v>
      </c>
      <c r="D1439" s="204">
        <v>13110070</v>
      </c>
      <c r="E1439" s="33"/>
      <c r="F1439" s="170">
        <v>2</v>
      </c>
      <c r="G1439" s="35">
        <v>350</v>
      </c>
      <c r="H1439" s="33"/>
      <c r="I1439" s="33"/>
      <c r="J1439" s="34"/>
      <c r="K1439" s="45"/>
      <c r="L1439" s="33"/>
      <c r="M1439" s="33" t="s">
        <v>3411</v>
      </c>
      <c r="N1439" s="89">
        <f>F1439*G1439</f>
        <v>700</v>
      </c>
      <c r="O1439" s="3" t="s">
        <v>3979</v>
      </c>
      <c r="P1439" s="260" t="s">
        <v>4625</v>
      </c>
      <c r="Q1439" s="3" t="s">
        <v>4132</v>
      </c>
      <c r="T1439" s="278" t="s">
        <v>4638</v>
      </c>
    </row>
    <row r="1440">
      <c r="C1440" s="216" t="s">
        <v>4639</v>
      </c>
      <c r="D1440" s="204">
        <v>13114003</v>
      </c>
      <c r="E1440" s="33"/>
      <c r="F1440" s="170">
        <v>0</v>
      </c>
      <c r="G1440" s="35">
        <v>500</v>
      </c>
      <c r="H1440" s="33"/>
      <c r="I1440" s="33"/>
      <c r="J1440" s="34"/>
      <c r="K1440" s="45"/>
      <c r="L1440" s="33"/>
      <c r="M1440" s="33" t="s">
        <v>3411</v>
      </c>
      <c r="N1440" s="89">
        <f t="shared" si="50"/>
        <v>0</v>
      </c>
      <c r="O1440" s="3" t="s">
        <v>3979</v>
      </c>
      <c r="P1440" s="260" t="s">
        <v>4625</v>
      </c>
      <c r="Q1440" s="3" t="s">
        <v>4132</v>
      </c>
      <c r="T1440" s="278" t="s">
        <v>4640</v>
      </c>
    </row>
    <row r="1441">
      <c r="C1441" s="216" t="s">
        <v>4641</v>
      </c>
      <c r="D1441" s="204" t="s">
        <v>4642</v>
      </c>
      <c r="E1441" s="33"/>
      <c r="F1441" s="170">
        <v>5</v>
      </c>
      <c r="G1441" s="35">
        <v>500</v>
      </c>
      <c r="H1441" s="33"/>
      <c r="I1441" s="33"/>
      <c r="J1441" s="34"/>
      <c r="K1441" s="45"/>
      <c r="L1441" s="33"/>
      <c r="M1441" s="33" t="s">
        <v>4183</v>
      </c>
      <c r="N1441" s="89">
        <f t="shared" si="50"/>
        <v>2500</v>
      </c>
      <c r="O1441" s="3" t="s">
        <v>1195</v>
      </c>
      <c r="P1441" s="260" t="s">
        <v>4625</v>
      </c>
      <c r="Q1441" s="3" t="s">
        <v>4132</v>
      </c>
      <c r="T1441" s="278" t="s">
        <v>4643</v>
      </c>
    </row>
    <row r="1442">
      <c r="C1442" s="216" t="s">
        <v>4644</v>
      </c>
      <c r="D1442" s="204" t="s">
        <v>4645</v>
      </c>
      <c r="E1442" s="33"/>
      <c r="F1442" s="170">
        <v>4</v>
      </c>
      <c r="G1442" s="35">
        <v>500</v>
      </c>
      <c r="H1442" s="33"/>
      <c r="I1442" s="33"/>
      <c r="J1442" s="34"/>
      <c r="K1442" s="45"/>
      <c r="L1442" s="33"/>
      <c r="M1442" s="33" t="s">
        <v>4183</v>
      </c>
      <c r="N1442" s="89">
        <f t="shared" si="50"/>
        <v>2000</v>
      </c>
      <c r="O1442" s="3" t="s">
        <v>1195</v>
      </c>
      <c r="P1442" s="260" t="s">
        <v>4625</v>
      </c>
      <c r="Q1442" s="3" t="s">
        <v>4132</v>
      </c>
      <c r="T1442" s="278" t="s">
        <v>4646</v>
      </c>
    </row>
    <row r="1443">
      <c r="C1443" s="216" t="s">
        <v>4647</v>
      </c>
      <c r="D1443" s="204" t="s">
        <v>4648</v>
      </c>
      <c r="E1443" s="33"/>
      <c r="F1443" s="170">
        <v>0</v>
      </c>
      <c r="G1443" s="35">
        <v>500</v>
      </c>
      <c r="H1443" s="33"/>
      <c r="I1443" s="33"/>
      <c r="J1443" s="34"/>
      <c r="K1443" s="45"/>
      <c r="L1443" s="33"/>
      <c r="M1443" s="33" t="s">
        <v>4183</v>
      </c>
      <c r="N1443" s="89">
        <f t="shared" si="50"/>
        <v>0</v>
      </c>
      <c r="O1443" s="3" t="s">
        <v>1195</v>
      </c>
      <c r="P1443" s="260" t="s">
        <v>4625</v>
      </c>
      <c r="Q1443" s="3" t="s">
        <v>4132</v>
      </c>
      <c r="T1443" s="278" t="s">
        <v>4649</v>
      </c>
    </row>
    <row r="1444">
      <c r="C1444" s="216" t="s">
        <v>4650</v>
      </c>
      <c r="D1444" s="204" t="s">
        <v>4651</v>
      </c>
      <c r="E1444" s="33"/>
      <c r="F1444" s="170">
        <v>1</v>
      </c>
      <c r="G1444" s="35">
        <v>550</v>
      </c>
      <c r="H1444" s="33"/>
      <c r="I1444" s="33"/>
      <c r="J1444" s="34"/>
      <c r="K1444" s="45"/>
      <c r="L1444" s="33"/>
      <c r="M1444" s="33" t="s">
        <v>4183</v>
      </c>
      <c r="N1444" s="89">
        <f>F1444*G1444</f>
        <v>550</v>
      </c>
      <c r="O1444" s="3" t="s">
        <v>1195</v>
      </c>
      <c r="P1444" s="260" t="s">
        <v>4625</v>
      </c>
      <c r="Q1444" s="3" t="s">
        <v>4132</v>
      </c>
      <c r="T1444" s="278" t="s">
        <v>4652</v>
      </c>
    </row>
    <row r="1445">
      <c r="C1445" s="216" t="s">
        <v>4653</v>
      </c>
      <c r="D1445" s="204" t="s">
        <v>4654</v>
      </c>
      <c r="E1445" s="33"/>
      <c r="F1445" s="170">
        <v>1</v>
      </c>
      <c r="G1445" s="35">
        <v>550</v>
      </c>
      <c r="H1445" s="33"/>
      <c r="I1445" s="33"/>
      <c r="J1445" s="34"/>
      <c r="K1445" s="45"/>
      <c r="L1445" s="33"/>
      <c r="M1445" s="33" t="s">
        <v>4183</v>
      </c>
      <c r="N1445" s="89">
        <f>F1445*G1445</f>
        <v>550</v>
      </c>
      <c r="O1445" s="3" t="s">
        <v>1195</v>
      </c>
      <c r="P1445" s="260" t="s">
        <v>4625</v>
      </c>
      <c r="Q1445" s="3" t="s">
        <v>4132</v>
      </c>
      <c r="T1445" s="278" t="s">
        <v>4655</v>
      </c>
    </row>
    <row r="1446">
      <c r="C1446" s="216" t="s">
        <v>4656</v>
      </c>
      <c r="D1446" s="204" t="s">
        <v>4657</v>
      </c>
      <c r="E1446" s="33"/>
      <c r="F1446" s="170">
        <v>1</v>
      </c>
      <c r="G1446" s="35">
        <v>550</v>
      </c>
      <c r="H1446" s="33"/>
      <c r="I1446" s="33"/>
      <c r="J1446" s="34"/>
      <c r="K1446" s="45"/>
      <c r="L1446" s="33"/>
      <c r="M1446" s="33" t="s">
        <v>4183</v>
      </c>
      <c r="N1446" s="89">
        <f>F1446*G1446</f>
        <v>550</v>
      </c>
      <c r="O1446" s="3" t="s">
        <v>1195</v>
      </c>
      <c r="P1446" s="260" t="s">
        <v>4625</v>
      </c>
      <c r="Q1446" s="3" t="s">
        <v>4132</v>
      </c>
      <c r="T1446" s="278" t="s">
        <v>4658</v>
      </c>
    </row>
    <row r="1447">
      <c r="C1447" s="253" t="s">
        <v>4659</v>
      </c>
      <c r="D1447" s="204" t="s">
        <v>4660</v>
      </c>
      <c r="E1447" s="33"/>
      <c r="F1447" s="170">
        <v>1</v>
      </c>
      <c r="G1447" s="35">
        <v>500</v>
      </c>
      <c r="H1447" s="33"/>
      <c r="I1447" s="33"/>
      <c r="J1447" s="34"/>
      <c r="K1447" s="45"/>
      <c r="L1447" s="33"/>
      <c r="M1447" s="33" t="s">
        <v>3411</v>
      </c>
      <c r="N1447" s="89">
        <f t="shared" si="50"/>
        <v>500</v>
      </c>
      <c r="O1447" s="3" t="s">
        <v>3979</v>
      </c>
      <c r="P1447" s="260" t="s">
        <v>4625</v>
      </c>
      <c r="Q1447" s="3" t="s">
        <v>4132</v>
      </c>
      <c r="T1447" s="278" t="s">
        <v>4661</v>
      </c>
    </row>
    <row r="1448">
      <c r="C1448" s="253" t="s">
        <v>4662</v>
      </c>
      <c r="D1448" s="204">
        <v>15930005</v>
      </c>
      <c r="E1448" s="33"/>
      <c r="F1448" s="171">
        <v>0</v>
      </c>
      <c r="G1448" s="35">
        <v>400</v>
      </c>
      <c r="H1448" s="33"/>
      <c r="I1448" s="33"/>
      <c r="J1448" s="34"/>
      <c r="K1448" s="45"/>
      <c r="L1448" s="33"/>
      <c r="M1448" s="33" t="s">
        <v>3411</v>
      </c>
      <c r="N1448" s="89">
        <f t="shared" si="50"/>
        <v>0</v>
      </c>
      <c r="O1448" s="3" t="s">
        <v>3979</v>
      </c>
      <c r="P1448" s="260" t="s">
        <v>4663</v>
      </c>
      <c r="Q1448" s="3" t="s">
        <v>3846</v>
      </c>
      <c r="T1448" s="278" t="s">
        <v>4664</v>
      </c>
    </row>
    <row r="1449">
      <c r="C1449" s="216" t="s">
        <v>4665</v>
      </c>
      <c r="D1449" s="204">
        <v>15930001</v>
      </c>
      <c r="E1449" s="33"/>
      <c r="F1449" s="171">
        <v>2</v>
      </c>
      <c r="G1449" s="35">
        <v>400</v>
      </c>
      <c r="H1449" s="33"/>
      <c r="I1449" s="33"/>
      <c r="J1449" s="34"/>
      <c r="K1449" s="45"/>
      <c r="L1449" s="33"/>
      <c r="M1449" s="33" t="s">
        <v>3411</v>
      </c>
      <c r="N1449" s="89">
        <f t="shared" si="50"/>
        <v>800</v>
      </c>
      <c r="O1449" s="3" t="s">
        <v>3979</v>
      </c>
      <c r="P1449" s="260" t="s">
        <v>4663</v>
      </c>
      <c r="Q1449" s="3" t="s">
        <v>3846</v>
      </c>
      <c r="T1449" s="278" t="s">
        <v>4666</v>
      </c>
    </row>
    <row r="1450">
      <c r="C1450" s="216" t="s">
        <v>4667</v>
      </c>
      <c r="D1450" s="204">
        <v>16182502</v>
      </c>
      <c r="E1450" s="33"/>
      <c r="F1450" s="171">
        <v>0</v>
      </c>
      <c r="G1450" s="35">
        <v>450</v>
      </c>
      <c r="H1450" s="33"/>
      <c r="I1450" s="33"/>
      <c r="J1450" s="34"/>
      <c r="K1450" s="45"/>
      <c r="L1450" s="33"/>
      <c r="M1450" s="33" t="s">
        <v>3411</v>
      </c>
      <c r="N1450" s="89">
        <f t="shared" si="50"/>
        <v>0</v>
      </c>
      <c r="O1450" s="3" t="s">
        <v>3979</v>
      </c>
      <c r="P1450" s="260" t="s">
        <v>4482</v>
      </c>
      <c r="Q1450" s="3" t="s">
        <v>3846</v>
      </c>
      <c r="T1450" s="278" t="s">
        <v>4668</v>
      </c>
    </row>
    <row r="1451">
      <c r="C1451" s="216" t="s">
        <v>4669</v>
      </c>
      <c r="D1451" s="204" t="s">
        <v>4670</v>
      </c>
      <c r="E1451" s="33"/>
      <c r="F1451" s="170">
        <v>1</v>
      </c>
      <c r="G1451" s="35">
        <v>2000</v>
      </c>
      <c r="H1451" s="33"/>
      <c r="I1451" s="33"/>
      <c r="J1451" s="34"/>
      <c r="K1451" s="45"/>
      <c r="L1451" s="33"/>
      <c r="M1451" s="33" t="s">
        <v>4183</v>
      </c>
      <c r="N1451" s="89">
        <f t="shared" si="50"/>
        <v>2000</v>
      </c>
      <c r="O1451" s="3" t="s">
        <v>4531</v>
      </c>
      <c r="P1451" s="260" t="s">
        <v>4482</v>
      </c>
      <c r="Q1451" s="3" t="s">
        <v>3846</v>
      </c>
      <c r="T1451" s="278" t="s">
        <v>4671</v>
      </c>
    </row>
    <row r="1452" ht="21.75" customHeight="1">
      <c r="A1452" s="163" t="s">
        <v>4672</v>
      </c>
      <c r="C1452" s="161" t="s">
        <v>4673</v>
      </c>
      <c r="D1452" s="204" t="s">
        <v>4674</v>
      </c>
      <c r="E1452" s="33"/>
      <c r="F1452" s="170">
        <v>0</v>
      </c>
      <c r="G1452" s="35">
        <v>1000</v>
      </c>
      <c r="H1452" s="33"/>
      <c r="I1452" s="33"/>
      <c r="J1452" s="34"/>
      <c r="K1452" s="45"/>
      <c r="L1452" s="33"/>
      <c r="M1452" s="33" t="s">
        <v>4183</v>
      </c>
      <c r="N1452" s="89">
        <f ref="N1452:N1459" t="shared" si="51">F1452*G1452</f>
        <v>0</v>
      </c>
      <c r="O1452" s="3" t="s">
        <v>3983</v>
      </c>
      <c r="P1452" s="260" t="s">
        <v>4675</v>
      </c>
      <c r="Q1452" s="3" t="s">
        <v>3846</v>
      </c>
      <c r="T1452" s="278" t="s">
        <v>4676</v>
      </c>
    </row>
    <row r="1453" ht="20.25" customHeight="1">
      <c r="C1453" s="161" t="s">
        <v>4677</v>
      </c>
      <c r="D1453" s="204" t="s">
        <v>4678</v>
      </c>
      <c r="E1453" s="33"/>
      <c r="F1453" s="170">
        <v>1</v>
      </c>
      <c r="G1453" s="38">
        <v>1750</v>
      </c>
      <c r="H1453" s="33"/>
      <c r="I1453" s="33"/>
      <c r="J1453" s="34"/>
      <c r="K1453" s="45"/>
      <c r="L1453" s="33"/>
      <c r="M1453" s="33" t="s">
        <v>4183</v>
      </c>
      <c r="N1453" s="89">
        <f t="shared" si="51"/>
        <v>1750</v>
      </c>
      <c r="O1453" s="3" t="s">
        <v>3983</v>
      </c>
      <c r="P1453" s="260" t="s">
        <v>4675</v>
      </c>
      <c r="Q1453" s="3" t="s">
        <v>3846</v>
      </c>
      <c r="T1453" s="278" t="s">
        <v>4679</v>
      </c>
    </row>
    <row r="1454" ht="20.25" customHeight="1">
      <c r="C1454" s="161" t="s">
        <v>4680</v>
      </c>
      <c r="D1454" s="204">
        <v>12516002</v>
      </c>
      <c r="E1454" s="33"/>
      <c r="F1454" s="170">
        <v>1</v>
      </c>
      <c r="G1454" s="38">
        <v>1700</v>
      </c>
      <c r="H1454" s="33"/>
      <c r="I1454" s="33"/>
      <c r="J1454" s="34"/>
      <c r="K1454" s="45"/>
      <c r="L1454" s="33"/>
      <c r="M1454" s="33" t="s">
        <v>3411</v>
      </c>
      <c r="N1454" s="89">
        <f t="shared" si="51"/>
        <v>1700</v>
      </c>
      <c r="O1454" s="3" t="s">
        <v>3979</v>
      </c>
      <c r="P1454" s="260" t="s">
        <v>4675</v>
      </c>
      <c r="Q1454" s="3" t="s">
        <v>3846</v>
      </c>
      <c r="T1454" s="278" t="s">
        <v>4681</v>
      </c>
    </row>
    <row r="1455">
      <c r="C1455" s="160" t="s">
        <v>4682</v>
      </c>
      <c r="D1455" s="204" t="s">
        <v>4683</v>
      </c>
      <c r="E1455" s="33"/>
      <c r="F1455" s="170">
        <v>0</v>
      </c>
      <c r="G1455" s="37">
        <v>2100</v>
      </c>
      <c r="H1455" s="33"/>
      <c r="I1455" s="33"/>
      <c r="J1455" s="34"/>
      <c r="K1455" s="45"/>
      <c r="L1455" s="33"/>
      <c r="M1455" s="33" t="s">
        <v>4000</v>
      </c>
      <c r="N1455" s="89">
        <f>F1455*G1455</f>
        <v>0</v>
      </c>
      <c r="O1455" s="3" t="s">
        <v>4684</v>
      </c>
      <c r="P1455" s="260" t="s">
        <v>4675</v>
      </c>
      <c r="Q1455" s="3" t="s">
        <v>3846</v>
      </c>
      <c r="T1455" s="278" t="s">
        <v>4685</v>
      </c>
    </row>
    <row r="1456">
      <c r="C1456" s="160" t="s">
        <v>4686</v>
      </c>
      <c r="D1456" s="204" t="s">
        <v>4687</v>
      </c>
      <c r="E1456" s="33"/>
      <c r="F1456" s="170">
        <v>2</v>
      </c>
      <c r="G1456" s="37">
        <v>2100</v>
      </c>
      <c r="H1456" s="33"/>
      <c r="I1456" s="33"/>
      <c r="J1456" s="34"/>
      <c r="K1456" s="45"/>
      <c r="L1456" s="33"/>
      <c r="M1456" s="33" t="s">
        <v>4000</v>
      </c>
      <c r="N1456" s="89">
        <f>F1456*G1456</f>
        <v>4200</v>
      </c>
      <c r="O1456" s="3" t="s">
        <v>4684</v>
      </c>
      <c r="P1456" s="260" t="s">
        <v>4675</v>
      </c>
      <c r="Q1456" s="3" t="s">
        <v>3846</v>
      </c>
      <c r="T1456" s="278" t="s">
        <v>4685</v>
      </c>
    </row>
    <row r="1457">
      <c r="C1457" s="160" t="s">
        <v>4688</v>
      </c>
      <c r="D1457" s="204" t="s">
        <v>4689</v>
      </c>
      <c r="E1457" s="33"/>
      <c r="F1457" s="170">
        <v>1</v>
      </c>
      <c r="G1457" s="37">
        <v>2100</v>
      </c>
      <c r="H1457" s="33"/>
      <c r="I1457" s="33"/>
      <c r="J1457" s="34"/>
      <c r="K1457" s="45"/>
      <c r="L1457" s="33"/>
      <c r="M1457" s="33" t="s">
        <v>4000</v>
      </c>
      <c r="N1457" s="89">
        <f t="shared" si="51"/>
        <v>2100</v>
      </c>
      <c r="O1457" s="3" t="s">
        <v>4684</v>
      </c>
      <c r="P1457" s="260" t="s">
        <v>4675</v>
      </c>
      <c r="Q1457" s="3" t="s">
        <v>3846</v>
      </c>
      <c r="T1457" s="278" t="s">
        <v>4685</v>
      </c>
    </row>
    <row r="1458">
      <c r="C1458" s="162" t="s">
        <v>4690</v>
      </c>
      <c r="D1458" s="204" t="s">
        <v>4691</v>
      </c>
      <c r="E1458" s="33"/>
      <c r="F1458" s="170">
        <v>0</v>
      </c>
      <c r="G1458" s="38">
        <v>2800</v>
      </c>
      <c r="H1458" s="33"/>
      <c r="I1458" s="33"/>
      <c r="J1458" s="34"/>
      <c r="K1458" s="45"/>
      <c r="L1458" s="33"/>
      <c r="M1458" s="33" t="s">
        <v>4000</v>
      </c>
      <c r="N1458" s="89">
        <f>F1458*G1458</f>
        <v>0</v>
      </c>
      <c r="O1458" s="3" t="s">
        <v>4684</v>
      </c>
      <c r="P1458" s="260" t="s">
        <v>4675</v>
      </c>
      <c r="Q1458" s="3" t="s">
        <v>3846</v>
      </c>
      <c r="T1458" s="278" t="s">
        <v>4692</v>
      </c>
    </row>
    <row r="1459">
      <c r="C1459" s="162" t="s">
        <v>4693</v>
      </c>
      <c r="D1459" s="204" t="s">
        <v>4694</v>
      </c>
      <c r="E1459" s="33"/>
      <c r="F1459" s="170">
        <v>1</v>
      </c>
      <c r="G1459" s="38">
        <v>2800</v>
      </c>
      <c r="H1459" s="33"/>
      <c r="I1459" s="33"/>
      <c r="J1459" s="34"/>
      <c r="K1459" s="45"/>
      <c r="L1459" s="33"/>
      <c r="M1459" s="33" t="s">
        <v>4000</v>
      </c>
      <c r="N1459" s="89">
        <f t="shared" si="51"/>
        <v>2800</v>
      </c>
      <c r="O1459" s="3" t="s">
        <v>4684</v>
      </c>
      <c r="P1459" s="260" t="s">
        <v>4675</v>
      </c>
      <c r="Q1459" s="3" t="s">
        <v>3846</v>
      </c>
      <c r="T1459" s="278" t="s">
        <v>4692</v>
      </c>
    </row>
    <row r="1460">
      <c r="C1460" s="162" t="s">
        <v>4695</v>
      </c>
      <c r="D1460" s="204" t="s">
        <v>4696</v>
      </c>
      <c r="E1460" s="33"/>
      <c r="F1460" s="170">
        <v>0</v>
      </c>
      <c r="G1460" s="38">
        <v>2800</v>
      </c>
      <c r="H1460" s="33"/>
      <c r="I1460" s="33"/>
      <c r="J1460" s="34"/>
      <c r="K1460" s="45"/>
      <c r="L1460" s="33"/>
      <c r="M1460" s="33" t="s">
        <v>4000</v>
      </c>
      <c r="N1460" s="89">
        <f ref="N1460:N1481" t="shared" si="52">F1460*G1460</f>
        <v>0</v>
      </c>
      <c r="O1460" s="3" t="s">
        <v>4684</v>
      </c>
      <c r="P1460" s="260" t="s">
        <v>4675</v>
      </c>
      <c r="Q1460" s="3" t="s">
        <v>3846</v>
      </c>
      <c r="T1460" s="278" t="s">
        <v>4692</v>
      </c>
    </row>
    <row r="1461">
      <c r="C1461" s="162" t="s">
        <v>4697</v>
      </c>
      <c r="D1461" s="204" t="s">
        <v>4698</v>
      </c>
      <c r="E1461" s="33"/>
      <c r="F1461" s="170">
        <v>1</v>
      </c>
      <c r="G1461" s="38">
        <v>2300</v>
      </c>
      <c r="H1461" s="33"/>
      <c r="I1461" s="33"/>
      <c r="J1461" s="34"/>
      <c r="K1461" s="45"/>
      <c r="L1461" s="33"/>
      <c r="M1461" s="33" t="s">
        <v>4000</v>
      </c>
      <c r="N1461" s="89">
        <f t="shared" si="52"/>
        <v>2300</v>
      </c>
      <c r="O1461" s="3" t="s">
        <v>4684</v>
      </c>
      <c r="P1461" s="260" t="s">
        <v>4675</v>
      </c>
      <c r="Q1461" s="3" t="s">
        <v>3846</v>
      </c>
      <c r="T1461" s="278" t="s">
        <v>4699</v>
      </c>
    </row>
    <row r="1462">
      <c r="C1462" s="162" t="s">
        <v>4700</v>
      </c>
      <c r="D1462" s="204" t="s">
        <v>4701</v>
      </c>
      <c r="E1462" s="33"/>
      <c r="F1462" s="170">
        <v>0</v>
      </c>
      <c r="G1462" s="38">
        <v>2300</v>
      </c>
      <c r="H1462" s="33"/>
      <c r="I1462" s="33"/>
      <c r="J1462" s="34"/>
      <c r="K1462" s="45"/>
      <c r="L1462" s="33"/>
      <c r="M1462" s="33" t="s">
        <v>4000</v>
      </c>
      <c r="N1462" s="89">
        <f t="shared" si="52"/>
        <v>0</v>
      </c>
      <c r="O1462" s="3" t="s">
        <v>4684</v>
      </c>
      <c r="P1462" s="260" t="s">
        <v>4675</v>
      </c>
      <c r="Q1462" s="3" t="s">
        <v>3846</v>
      </c>
      <c r="T1462" s="278" t="s">
        <v>4699</v>
      </c>
    </row>
    <row r="1463">
      <c r="C1463" s="162" t="s">
        <v>4702</v>
      </c>
      <c r="D1463" s="204" t="s">
        <v>4703</v>
      </c>
      <c r="E1463" s="33"/>
      <c r="F1463" s="170">
        <v>0</v>
      </c>
      <c r="G1463" s="38">
        <v>1500</v>
      </c>
      <c r="H1463" s="33"/>
      <c r="I1463" s="33"/>
      <c r="J1463" s="34"/>
      <c r="K1463" s="45"/>
      <c r="L1463" s="33"/>
      <c r="M1463" s="33" t="s">
        <v>4000</v>
      </c>
      <c r="N1463" s="89">
        <f t="shared" si="52"/>
        <v>0</v>
      </c>
      <c r="O1463" s="3" t="s">
        <v>4684</v>
      </c>
      <c r="P1463" s="260" t="s">
        <v>4675</v>
      </c>
      <c r="Q1463" s="3" t="s">
        <v>3846</v>
      </c>
      <c r="T1463" s="278" t="s">
        <v>4704</v>
      </c>
    </row>
    <row r="1464">
      <c r="C1464" s="162" t="s">
        <v>4705</v>
      </c>
      <c r="D1464" s="204" t="s">
        <v>4706</v>
      </c>
      <c r="E1464" s="33"/>
      <c r="F1464" s="170">
        <v>0</v>
      </c>
      <c r="G1464" s="38">
        <v>1500</v>
      </c>
      <c r="H1464" s="33"/>
      <c r="I1464" s="33"/>
      <c r="J1464" s="34"/>
      <c r="K1464" s="45"/>
      <c r="L1464" s="33"/>
      <c r="M1464" s="33" t="s">
        <v>4000</v>
      </c>
      <c r="N1464" s="89">
        <f ref="N1464:N1472" t="shared" si="53">F1464*G1464</f>
        <v>0</v>
      </c>
      <c r="O1464" s="3" t="s">
        <v>4684</v>
      </c>
      <c r="P1464" s="260" t="s">
        <v>4675</v>
      </c>
      <c r="Q1464" s="3" t="s">
        <v>3846</v>
      </c>
      <c r="T1464" s="278" t="s">
        <v>4704</v>
      </c>
    </row>
    <row r="1465">
      <c r="C1465" s="162" t="s">
        <v>4707</v>
      </c>
      <c r="D1465" s="204" t="s">
        <v>4708</v>
      </c>
      <c r="E1465" s="33"/>
      <c r="F1465" s="170">
        <v>0</v>
      </c>
      <c r="G1465" s="38">
        <v>1600</v>
      </c>
      <c r="H1465" s="33"/>
      <c r="I1465" s="33"/>
      <c r="J1465" s="34"/>
      <c r="K1465" s="45"/>
      <c r="L1465" s="33"/>
      <c r="M1465" s="33" t="s">
        <v>4000</v>
      </c>
      <c r="N1465" s="89">
        <f t="shared" si="53"/>
        <v>0</v>
      </c>
      <c r="O1465" s="3" t="s">
        <v>4684</v>
      </c>
      <c r="P1465" s="260" t="s">
        <v>4675</v>
      </c>
      <c r="Q1465" s="3" t="s">
        <v>3846</v>
      </c>
      <c r="T1465" s="278" t="s">
        <v>4709</v>
      </c>
    </row>
    <row r="1466">
      <c r="C1466" s="162" t="s">
        <v>4710</v>
      </c>
      <c r="D1466" s="204" t="s">
        <v>4711</v>
      </c>
      <c r="E1466" s="33"/>
      <c r="F1466" s="170">
        <v>0</v>
      </c>
      <c r="G1466" s="38">
        <v>1600</v>
      </c>
      <c r="H1466" s="33"/>
      <c r="I1466" s="33"/>
      <c r="J1466" s="34"/>
      <c r="K1466" s="45"/>
      <c r="L1466" s="33"/>
      <c r="M1466" s="33" t="s">
        <v>4000</v>
      </c>
      <c r="N1466" s="89">
        <f t="shared" si="53"/>
        <v>0</v>
      </c>
      <c r="O1466" s="3" t="s">
        <v>4684</v>
      </c>
      <c r="P1466" s="260" t="s">
        <v>4675</v>
      </c>
      <c r="Q1466" s="3" t="s">
        <v>3846</v>
      </c>
      <c r="T1466" s="278" t="s">
        <v>4709</v>
      </c>
    </row>
    <row r="1467">
      <c r="C1467" s="162" t="s">
        <v>4712</v>
      </c>
      <c r="D1467" s="204" t="s">
        <v>4713</v>
      </c>
      <c r="E1467" s="33"/>
      <c r="F1467" s="170">
        <v>1</v>
      </c>
      <c r="G1467" s="38">
        <v>1600</v>
      </c>
      <c r="H1467" s="33"/>
      <c r="I1467" s="33"/>
      <c r="J1467" s="34"/>
      <c r="K1467" s="45"/>
      <c r="L1467" s="33"/>
      <c r="M1467" s="33" t="s">
        <v>4000</v>
      </c>
      <c r="N1467" s="89">
        <f t="shared" si="53"/>
        <v>1600</v>
      </c>
      <c r="O1467" s="3" t="s">
        <v>4684</v>
      </c>
      <c r="P1467" s="260" t="s">
        <v>4675</v>
      </c>
      <c r="Q1467" s="3" t="s">
        <v>3846</v>
      </c>
      <c r="T1467" s="278" t="s">
        <v>4709</v>
      </c>
    </row>
    <row r="1468">
      <c r="C1468" s="162" t="s">
        <v>4714</v>
      </c>
      <c r="D1468" s="204" t="s">
        <v>4715</v>
      </c>
      <c r="E1468" s="33"/>
      <c r="F1468" s="170">
        <v>3</v>
      </c>
      <c r="G1468" s="38">
        <v>1600</v>
      </c>
      <c r="H1468" s="33"/>
      <c r="I1468" s="33"/>
      <c r="J1468" s="34"/>
      <c r="K1468" s="45"/>
      <c r="L1468" s="33"/>
      <c r="M1468" s="33" t="s">
        <v>4000</v>
      </c>
      <c r="N1468" s="89">
        <f t="shared" si="53"/>
        <v>4800</v>
      </c>
      <c r="O1468" s="3" t="s">
        <v>4684</v>
      </c>
      <c r="P1468" s="260" t="s">
        <v>4675</v>
      </c>
      <c r="Q1468" s="3" t="s">
        <v>3846</v>
      </c>
      <c r="T1468" s="278" t="s">
        <v>4709</v>
      </c>
    </row>
    <row r="1469">
      <c r="C1469" s="162" t="s">
        <v>4716</v>
      </c>
      <c r="D1469" s="204" t="s">
        <v>4717</v>
      </c>
      <c r="E1469" s="33"/>
      <c r="F1469" s="170">
        <v>0</v>
      </c>
      <c r="G1469" s="38">
        <v>1650</v>
      </c>
      <c r="H1469" s="33"/>
      <c r="I1469" s="33"/>
      <c r="J1469" s="34"/>
      <c r="K1469" s="45"/>
      <c r="L1469" s="33"/>
      <c r="M1469" s="33" t="s">
        <v>4000</v>
      </c>
      <c r="N1469" s="89">
        <f t="shared" si="53"/>
        <v>0</v>
      </c>
      <c r="O1469" s="3" t="s">
        <v>4684</v>
      </c>
      <c r="P1469" s="260" t="s">
        <v>4675</v>
      </c>
      <c r="Q1469" s="3" t="s">
        <v>3846</v>
      </c>
      <c r="T1469" s="278" t="s">
        <v>4718</v>
      </c>
    </row>
    <row r="1470">
      <c r="C1470" s="162" t="s">
        <v>4719</v>
      </c>
      <c r="D1470" s="204" t="s">
        <v>4720</v>
      </c>
      <c r="E1470" s="33"/>
      <c r="F1470" s="170">
        <v>2</v>
      </c>
      <c r="G1470" s="38">
        <v>1650</v>
      </c>
      <c r="H1470" s="33"/>
      <c r="I1470" s="33"/>
      <c r="J1470" s="34"/>
      <c r="K1470" s="45"/>
      <c r="L1470" s="33"/>
      <c r="M1470" s="33" t="s">
        <v>4000</v>
      </c>
      <c r="N1470" s="89">
        <f t="shared" si="53"/>
        <v>3300</v>
      </c>
      <c r="O1470" s="3" t="s">
        <v>4684</v>
      </c>
      <c r="P1470" s="260" t="s">
        <v>4675</v>
      </c>
      <c r="Q1470" s="3" t="s">
        <v>3846</v>
      </c>
      <c r="T1470" s="278" t="s">
        <v>4718</v>
      </c>
    </row>
    <row r="1471">
      <c r="C1471" s="162" t="s">
        <v>4721</v>
      </c>
      <c r="D1471" s="204" t="s">
        <v>4722</v>
      </c>
      <c r="E1471" s="33"/>
      <c r="F1471" s="170">
        <v>0</v>
      </c>
      <c r="G1471" s="38">
        <v>1650</v>
      </c>
      <c r="H1471" s="33"/>
      <c r="I1471" s="33"/>
      <c r="J1471" s="34"/>
      <c r="K1471" s="45"/>
      <c r="L1471" s="33"/>
      <c r="M1471" s="33" t="s">
        <v>4000</v>
      </c>
      <c r="N1471" s="89">
        <f t="shared" si="53"/>
        <v>0</v>
      </c>
      <c r="O1471" s="3" t="s">
        <v>4684</v>
      </c>
      <c r="P1471" s="260" t="s">
        <v>4675</v>
      </c>
      <c r="Q1471" s="3" t="s">
        <v>3846</v>
      </c>
      <c r="T1471" s="278" t="s">
        <v>4718</v>
      </c>
    </row>
    <row r="1472">
      <c r="C1472" s="162" t="s">
        <v>4723</v>
      </c>
      <c r="D1472" s="204" t="s">
        <v>4724</v>
      </c>
      <c r="E1472" s="33"/>
      <c r="F1472" s="170">
        <v>2</v>
      </c>
      <c r="G1472" s="38">
        <v>1650</v>
      </c>
      <c r="H1472" s="33"/>
      <c r="I1472" s="33"/>
      <c r="J1472" s="34"/>
      <c r="K1472" s="45"/>
      <c r="L1472" s="33"/>
      <c r="M1472" s="33" t="s">
        <v>4000</v>
      </c>
      <c r="N1472" s="89">
        <f t="shared" si="53"/>
        <v>3300</v>
      </c>
      <c r="O1472" s="3" t="s">
        <v>4684</v>
      </c>
      <c r="P1472" s="260" t="s">
        <v>4675</v>
      </c>
      <c r="Q1472" s="3" t="s">
        <v>3846</v>
      </c>
      <c r="T1472" s="278" t="s">
        <v>4718</v>
      </c>
    </row>
    <row r="1473">
      <c r="C1473" s="161" t="s">
        <v>4725</v>
      </c>
      <c r="D1473" s="204" t="s">
        <v>4726</v>
      </c>
      <c r="E1473" s="33"/>
      <c r="F1473" s="170">
        <v>1</v>
      </c>
      <c r="G1473" s="38">
        <v>1600</v>
      </c>
      <c r="H1473" s="33"/>
      <c r="I1473" s="33"/>
      <c r="J1473" s="34"/>
      <c r="K1473" s="45"/>
      <c r="L1473" s="33"/>
      <c r="M1473" s="33" t="s">
        <v>4000</v>
      </c>
      <c r="N1473" s="89">
        <f t="shared" si="52"/>
        <v>1600</v>
      </c>
      <c r="O1473" s="3" t="s">
        <v>4684</v>
      </c>
      <c r="P1473" s="260" t="s">
        <v>4675</v>
      </c>
      <c r="Q1473" s="3" t="s">
        <v>3846</v>
      </c>
      <c r="T1473" s="278" t="s">
        <v>4727</v>
      </c>
    </row>
    <row r="1474">
      <c r="C1474" s="161" t="s">
        <v>4728</v>
      </c>
      <c r="D1474" s="204" t="s">
        <v>4729</v>
      </c>
      <c r="E1474" s="33"/>
      <c r="F1474" s="170">
        <v>0</v>
      </c>
      <c r="G1474" s="38">
        <v>1600</v>
      </c>
      <c r="H1474" s="33"/>
      <c r="I1474" s="33"/>
      <c r="J1474" s="34"/>
      <c r="K1474" s="45"/>
      <c r="L1474" s="33"/>
      <c r="M1474" s="33" t="s">
        <v>4000</v>
      </c>
      <c r="N1474" s="89">
        <f t="shared" si="52"/>
        <v>0</v>
      </c>
      <c r="O1474" s="3" t="s">
        <v>4684</v>
      </c>
      <c r="P1474" s="260" t="s">
        <v>4675</v>
      </c>
      <c r="Q1474" s="3" t="s">
        <v>3846</v>
      </c>
      <c r="T1474" s="278" t="s">
        <v>4727</v>
      </c>
    </row>
    <row r="1475">
      <c r="C1475" s="161" t="s">
        <v>4730</v>
      </c>
      <c r="D1475" s="204" t="s">
        <v>4731</v>
      </c>
      <c r="E1475" s="33"/>
      <c r="F1475" s="170">
        <v>0</v>
      </c>
      <c r="G1475" s="38">
        <v>1600</v>
      </c>
      <c r="H1475" s="33"/>
      <c r="I1475" s="33"/>
      <c r="J1475" s="34"/>
      <c r="K1475" s="45"/>
      <c r="L1475" s="33"/>
      <c r="M1475" s="33" t="s">
        <v>4000</v>
      </c>
      <c r="N1475" s="89">
        <f t="shared" si="52"/>
        <v>0</v>
      </c>
      <c r="O1475" s="3" t="s">
        <v>4684</v>
      </c>
      <c r="P1475" s="260" t="s">
        <v>4675</v>
      </c>
      <c r="Q1475" s="3" t="s">
        <v>3846</v>
      </c>
      <c r="T1475" s="278" t="s">
        <v>4727</v>
      </c>
    </row>
    <row r="1476">
      <c r="C1476" s="161" t="s">
        <v>4732</v>
      </c>
      <c r="D1476" s="204" t="s">
        <v>4733</v>
      </c>
      <c r="E1476" s="33"/>
      <c r="F1476" s="170">
        <v>3</v>
      </c>
      <c r="G1476" s="38">
        <v>1600</v>
      </c>
      <c r="H1476" s="33"/>
      <c r="I1476" s="33"/>
      <c r="J1476" s="34"/>
      <c r="K1476" s="45"/>
      <c r="L1476" s="33"/>
      <c r="M1476" s="33" t="s">
        <v>4000</v>
      </c>
      <c r="N1476" s="89">
        <f t="shared" si="52"/>
        <v>4800</v>
      </c>
      <c r="O1476" s="3" t="s">
        <v>4684</v>
      </c>
      <c r="P1476" s="260" t="s">
        <v>4675</v>
      </c>
      <c r="Q1476" s="3" t="s">
        <v>3846</v>
      </c>
      <c r="T1476" s="278" t="s">
        <v>4727</v>
      </c>
    </row>
    <row r="1477">
      <c r="C1477" s="161" t="s">
        <v>4734</v>
      </c>
      <c r="D1477" s="204" t="s">
        <v>4735</v>
      </c>
      <c r="E1477" s="33"/>
      <c r="F1477" s="170">
        <v>0</v>
      </c>
      <c r="G1477" s="38">
        <v>1600</v>
      </c>
      <c r="H1477" s="33"/>
      <c r="I1477" s="33"/>
      <c r="J1477" s="34"/>
      <c r="K1477" s="45"/>
      <c r="L1477" s="33"/>
      <c r="M1477" s="33" t="s">
        <v>4000</v>
      </c>
      <c r="N1477" s="89">
        <f t="shared" si="52"/>
        <v>0</v>
      </c>
      <c r="O1477" s="3" t="s">
        <v>4684</v>
      </c>
      <c r="P1477" s="260" t="s">
        <v>4675</v>
      </c>
      <c r="Q1477" s="3" t="s">
        <v>3846</v>
      </c>
      <c r="T1477" s="278" t="s">
        <v>4736</v>
      </c>
    </row>
    <row r="1478">
      <c r="C1478" s="161" t="s">
        <v>4737</v>
      </c>
      <c r="D1478" s="204" t="s">
        <v>4738</v>
      </c>
      <c r="E1478" s="33"/>
      <c r="F1478" s="170">
        <v>0</v>
      </c>
      <c r="G1478" s="38">
        <v>1600</v>
      </c>
      <c r="H1478" s="33"/>
      <c r="I1478" s="33"/>
      <c r="J1478" s="34"/>
      <c r="K1478" s="45"/>
      <c r="L1478" s="33"/>
      <c r="M1478" s="33" t="s">
        <v>4000</v>
      </c>
      <c r="N1478" s="89">
        <f t="shared" si="52"/>
        <v>0</v>
      </c>
      <c r="O1478" s="3" t="s">
        <v>4684</v>
      </c>
      <c r="P1478" s="260" t="s">
        <v>4675</v>
      </c>
      <c r="Q1478" s="3" t="s">
        <v>3846</v>
      </c>
      <c r="T1478" s="278" t="s">
        <v>4736</v>
      </c>
    </row>
    <row r="1479">
      <c r="C1479" s="161" t="s">
        <v>4739</v>
      </c>
      <c r="D1479" s="204" t="s">
        <v>4740</v>
      </c>
      <c r="E1479" s="33"/>
      <c r="F1479" s="170">
        <v>0</v>
      </c>
      <c r="G1479" s="38">
        <v>650</v>
      </c>
      <c r="H1479" s="33"/>
      <c r="I1479" s="33"/>
      <c r="J1479" s="34"/>
      <c r="K1479" s="45"/>
      <c r="L1479" s="33"/>
      <c r="M1479" s="33" t="s">
        <v>3411</v>
      </c>
      <c r="N1479" s="89">
        <f t="shared" si="52"/>
        <v>0</v>
      </c>
      <c r="O1479" s="3" t="s">
        <v>3979</v>
      </c>
      <c r="P1479" s="260" t="s">
        <v>4675</v>
      </c>
      <c r="Q1479" s="3" t="s">
        <v>3846</v>
      </c>
      <c r="T1479" s="278" t="s">
        <v>4741</v>
      </c>
    </row>
    <row r="1480">
      <c r="C1480" s="156" t="s">
        <v>4742</v>
      </c>
      <c r="D1480" s="204">
        <v>12501002</v>
      </c>
      <c r="E1480" s="139"/>
      <c r="F1480" s="170">
        <v>0</v>
      </c>
      <c r="G1480" s="37">
        <v>1500</v>
      </c>
      <c r="H1480" s="139"/>
      <c r="I1480" s="139"/>
      <c r="J1480" s="140"/>
      <c r="K1480" s="141"/>
      <c r="L1480" s="139"/>
      <c r="M1480" s="33" t="s">
        <v>3411</v>
      </c>
      <c r="N1480" s="89">
        <f t="shared" si="52"/>
        <v>0</v>
      </c>
      <c r="O1480" s="3" t="s">
        <v>3979</v>
      </c>
      <c r="P1480" s="260" t="s">
        <v>4675</v>
      </c>
      <c r="Q1480" s="3" t="s">
        <v>3846</v>
      </c>
      <c r="T1480" s="278" t="s">
        <v>4743</v>
      </c>
    </row>
    <row r="1481">
      <c r="C1481" s="156" t="s">
        <v>4744</v>
      </c>
      <c r="D1481" s="204">
        <v>12504102</v>
      </c>
      <c r="E1481" s="139"/>
      <c r="F1481" s="170">
        <v>0</v>
      </c>
      <c r="G1481" s="37">
        <v>1800</v>
      </c>
      <c r="H1481" s="139"/>
      <c r="I1481" s="139"/>
      <c r="J1481" s="140"/>
      <c r="K1481" s="141"/>
      <c r="L1481" s="139"/>
      <c r="M1481" s="33" t="s">
        <v>3411</v>
      </c>
      <c r="N1481" s="89">
        <f t="shared" si="52"/>
        <v>0</v>
      </c>
      <c r="O1481" s="3" t="s">
        <v>3979</v>
      </c>
      <c r="P1481" s="260" t="s">
        <v>4675</v>
      </c>
      <c r="Q1481" s="3" t="s">
        <v>3846</v>
      </c>
      <c r="T1481" s="278" t="s">
        <v>4745</v>
      </c>
    </row>
    <row r="1482">
      <c r="C1482" s="174" t="s">
        <v>4746</v>
      </c>
      <c r="D1482" s="204" t="s">
        <v>4747</v>
      </c>
      <c r="E1482" s="33"/>
      <c r="F1482" s="170">
        <v>1</v>
      </c>
      <c r="G1482" s="37">
        <v>2100</v>
      </c>
      <c r="H1482" s="33"/>
      <c r="I1482" s="33"/>
      <c r="J1482" s="34"/>
      <c r="K1482" s="45"/>
      <c r="L1482" s="33"/>
      <c r="M1482" s="33" t="s">
        <v>3411</v>
      </c>
      <c r="N1482" s="89">
        <f ref="N1482:N1502" t="shared" si="54">F1482*G1482</f>
        <v>2100</v>
      </c>
      <c r="O1482" s="3" t="s">
        <v>3979</v>
      </c>
      <c r="P1482" s="260" t="s">
        <v>4675</v>
      </c>
      <c r="Q1482" s="3" t="s">
        <v>3846</v>
      </c>
      <c r="T1482" s="278" t="s">
        <v>4748</v>
      </c>
    </row>
    <row r="1483">
      <c r="C1483" s="174" t="s">
        <v>4749</v>
      </c>
      <c r="D1483" s="204" t="s">
        <v>4750</v>
      </c>
      <c r="E1483" s="33"/>
      <c r="F1483" s="170">
        <v>0</v>
      </c>
      <c r="G1483" s="38">
        <v>950</v>
      </c>
      <c r="H1483" s="33"/>
      <c r="I1483" s="33"/>
      <c r="J1483" s="34"/>
      <c r="K1483" s="45"/>
      <c r="L1483" s="33"/>
      <c r="M1483" s="33" t="s">
        <v>4183</v>
      </c>
      <c r="N1483" s="89">
        <f t="shared" si="54"/>
        <v>0</v>
      </c>
      <c r="O1483" s="3" t="s">
        <v>1195</v>
      </c>
      <c r="P1483" s="260" t="s">
        <v>4675</v>
      </c>
      <c r="Q1483" s="3" t="s">
        <v>3846</v>
      </c>
      <c r="T1483" s="278" t="s">
        <v>4751</v>
      </c>
    </row>
    <row r="1484">
      <c r="C1484" s="162" t="s">
        <v>4752</v>
      </c>
      <c r="D1484" s="204" t="s">
        <v>4753</v>
      </c>
      <c r="F1484" s="170">
        <v>0</v>
      </c>
      <c r="G1484" s="37">
        <v>2000</v>
      </c>
      <c r="H1484" s="139"/>
      <c r="I1484" s="139"/>
      <c r="J1484" s="140"/>
      <c r="K1484" s="141"/>
      <c r="L1484" s="139"/>
      <c r="M1484" s="139" t="s">
        <v>4000</v>
      </c>
      <c r="N1484" s="89">
        <f t="shared" si="54"/>
        <v>0</v>
      </c>
      <c r="O1484" s="3" t="s">
        <v>4070</v>
      </c>
      <c r="P1484" s="260" t="s">
        <v>4675</v>
      </c>
      <c r="Q1484" s="3" t="s">
        <v>3846</v>
      </c>
      <c r="T1484" s="278" t="s">
        <v>4754</v>
      </c>
    </row>
    <row r="1485">
      <c r="C1485" s="162" t="s">
        <v>4755</v>
      </c>
      <c r="D1485" s="204" t="s">
        <v>4756</v>
      </c>
      <c r="E1485" s="218"/>
      <c r="F1485" s="170">
        <v>0</v>
      </c>
      <c r="G1485" s="37">
        <v>1100</v>
      </c>
      <c r="H1485" s="33"/>
      <c r="I1485" s="33"/>
      <c r="J1485" s="34"/>
      <c r="K1485" s="45"/>
      <c r="L1485" s="33"/>
      <c r="M1485" s="139" t="s">
        <v>4000</v>
      </c>
      <c r="N1485" s="89">
        <f t="shared" si="54"/>
        <v>0</v>
      </c>
      <c r="O1485" s="3" t="s">
        <v>4070</v>
      </c>
      <c r="P1485" s="260" t="s">
        <v>4675</v>
      </c>
      <c r="Q1485" s="3" t="s">
        <v>3846</v>
      </c>
      <c r="T1485" s="278" t="s">
        <v>4757</v>
      </c>
    </row>
    <row r="1486">
      <c r="C1486" s="162" t="s">
        <v>4758</v>
      </c>
      <c r="D1486" s="204" t="s">
        <v>4759</v>
      </c>
      <c r="E1486" s="33"/>
      <c r="F1486" s="170">
        <v>1</v>
      </c>
      <c r="G1486" s="37">
        <v>1100</v>
      </c>
      <c r="H1486" s="33"/>
      <c r="I1486" s="33"/>
      <c r="J1486" s="34"/>
      <c r="K1486" s="45"/>
      <c r="L1486" s="33"/>
      <c r="M1486" s="139" t="s">
        <v>4000</v>
      </c>
      <c r="N1486" s="89">
        <f t="shared" si="54"/>
        <v>1100</v>
      </c>
      <c r="O1486" s="3" t="s">
        <v>4070</v>
      </c>
      <c r="P1486" s="260" t="s">
        <v>4675</v>
      </c>
      <c r="Q1486" s="3" t="s">
        <v>3846</v>
      </c>
      <c r="T1486" s="278" t="s">
        <v>4757</v>
      </c>
    </row>
    <row r="1487">
      <c r="C1487" s="162" t="s">
        <v>4760</v>
      </c>
      <c r="D1487" s="204" t="s">
        <v>4761</v>
      </c>
      <c r="E1487" s="33"/>
      <c r="F1487" s="170">
        <v>0</v>
      </c>
      <c r="G1487" s="38">
        <v>2200</v>
      </c>
      <c r="H1487" s="33"/>
      <c r="I1487" s="33"/>
      <c r="J1487" s="34"/>
      <c r="K1487" s="45"/>
      <c r="L1487" s="33"/>
      <c r="M1487" s="33" t="s">
        <v>407</v>
      </c>
      <c r="N1487" s="89">
        <f t="shared" si="54"/>
        <v>0</v>
      </c>
      <c r="O1487" s="3" t="s">
        <v>4762</v>
      </c>
      <c r="P1487" s="260" t="s">
        <v>4675</v>
      </c>
      <c r="Q1487" s="3" t="s">
        <v>3846</v>
      </c>
      <c r="T1487" s="278" t="s">
        <v>4763</v>
      </c>
    </row>
    <row r="1488">
      <c r="C1488" s="252" t="s">
        <v>4764</v>
      </c>
      <c r="D1488" s="204" t="s">
        <v>4765</v>
      </c>
      <c r="E1488" s="33"/>
      <c r="F1488" s="170">
        <v>4</v>
      </c>
      <c r="G1488" s="38">
        <v>100</v>
      </c>
      <c r="H1488" s="33"/>
      <c r="I1488" s="33"/>
      <c r="J1488" s="34"/>
      <c r="K1488" s="45"/>
      <c r="L1488" s="33"/>
      <c r="M1488" s="33" t="s">
        <v>407</v>
      </c>
      <c r="N1488" s="89">
        <f t="shared" si="54"/>
        <v>400</v>
      </c>
      <c r="O1488" s="3" t="s">
        <v>668</v>
      </c>
      <c r="P1488" s="260" t="s">
        <v>4675</v>
      </c>
      <c r="Q1488" s="3" t="s">
        <v>3846</v>
      </c>
      <c r="T1488" s="278" t="s">
        <v>4766</v>
      </c>
    </row>
    <row r="1489">
      <c r="C1489" s="155" t="s">
        <v>4767</v>
      </c>
      <c r="D1489" s="204" t="s">
        <v>4768</v>
      </c>
      <c r="E1489" s="33"/>
      <c r="F1489" s="170">
        <v>0</v>
      </c>
      <c r="G1489" s="38">
        <v>1250</v>
      </c>
      <c r="H1489" s="33"/>
      <c r="I1489" s="33"/>
      <c r="J1489" s="34"/>
      <c r="K1489" s="45"/>
      <c r="L1489" s="33"/>
      <c r="M1489" s="33" t="s">
        <v>4183</v>
      </c>
      <c r="N1489" s="89">
        <f t="shared" si="54"/>
        <v>0</v>
      </c>
      <c r="O1489" s="3" t="s">
        <v>4374</v>
      </c>
      <c r="P1489" s="260" t="s">
        <v>4675</v>
      </c>
      <c r="Q1489" s="3" t="s">
        <v>3846</v>
      </c>
      <c r="T1489" s="278" t="s">
        <v>4769</v>
      </c>
    </row>
    <row r="1490">
      <c r="C1490" s="155" t="s">
        <v>4770</v>
      </c>
      <c r="D1490" s="204" t="s">
        <v>4771</v>
      </c>
      <c r="E1490" s="33"/>
      <c r="F1490" s="170">
        <v>0</v>
      </c>
      <c r="G1490" s="38">
        <v>900</v>
      </c>
      <c r="H1490" s="33"/>
      <c r="I1490" s="33"/>
      <c r="J1490" s="34"/>
      <c r="K1490" s="45"/>
      <c r="L1490" s="33"/>
      <c r="M1490" s="33" t="s">
        <v>4183</v>
      </c>
      <c r="N1490" s="89">
        <f t="shared" si="54"/>
        <v>0</v>
      </c>
      <c r="O1490" s="3" t="s">
        <v>4374</v>
      </c>
      <c r="P1490" s="260" t="s">
        <v>4675</v>
      </c>
      <c r="Q1490" s="3" t="s">
        <v>3846</v>
      </c>
      <c r="T1490" s="278" t="s">
        <v>4772</v>
      </c>
    </row>
    <row r="1491">
      <c r="C1491" s="155" t="s">
        <v>4773</v>
      </c>
      <c r="D1491" s="204" t="s">
        <v>4774</v>
      </c>
      <c r="E1491" s="33"/>
      <c r="F1491" s="170">
        <v>0</v>
      </c>
      <c r="G1491" s="38">
        <v>900</v>
      </c>
      <c r="H1491" s="33"/>
      <c r="I1491" s="33"/>
      <c r="J1491" s="34"/>
      <c r="K1491" s="45"/>
      <c r="L1491" s="33"/>
      <c r="M1491" s="33" t="s">
        <v>4183</v>
      </c>
      <c r="N1491" s="89">
        <f t="shared" si="54"/>
        <v>0</v>
      </c>
      <c r="O1491" s="3" t="s">
        <v>4374</v>
      </c>
      <c r="P1491" s="260" t="s">
        <v>4675</v>
      </c>
      <c r="Q1491" s="3" t="s">
        <v>3846</v>
      </c>
      <c r="T1491" s="278" t="s">
        <v>4772</v>
      </c>
    </row>
    <row r="1492">
      <c r="C1492" s="153" t="s">
        <v>4775</v>
      </c>
      <c r="D1492" s="204" t="s">
        <v>4776</v>
      </c>
      <c r="E1492" s="33"/>
      <c r="F1492" s="170">
        <v>3</v>
      </c>
      <c r="G1492" s="39">
        <v>1900</v>
      </c>
      <c r="H1492" s="33"/>
      <c r="I1492" s="33"/>
      <c r="J1492" s="34"/>
      <c r="K1492" s="45"/>
      <c r="L1492" s="33"/>
      <c r="M1492" s="33" t="s">
        <v>4183</v>
      </c>
      <c r="N1492" s="89">
        <f t="shared" si="54"/>
        <v>5700</v>
      </c>
      <c r="O1492" s="3" t="s">
        <v>4374</v>
      </c>
      <c r="P1492" s="260" t="s">
        <v>4675</v>
      </c>
      <c r="Q1492" s="3" t="s">
        <v>3846</v>
      </c>
      <c r="T1492" s="278" t="s">
        <v>4777</v>
      </c>
    </row>
    <row r="1493">
      <c r="C1493" s="153" t="s">
        <v>4778</v>
      </c>
      <c r="D1493" s="204" t="s">
        <v>4779</v>
      </c>
      <c r="E1493" s="33"/>
      <c r="F1493" s="170">
        <v>0</v>
      </c>
      <c r="G1493" s="39">
        <v>1900</v>
      </c>
      <c r="H1493" s="33"/>
      <c r="I1493" s="33"/>
      <c r="J1493" s="34"/>
      <c r="K1493" s="45"/>
      <c r="L1493" s="33"/>
      <c r="M1493" s="33" t="s">
        <v>4183</v>
      </c>
      <c r="N1493" s="89">
        <f t="shared" si="54"/>
        <v>0</v>
      </c>
      <c r="O1493" s="3" t="s">
        <v>4374</v>
      </c>
      <c r="P1493" s="260" t="s">
        <v>4675</v>
      </c>
      <c r="Q1493" s="3" t="s">
        <v>3846</v>
      </c>
      <c r="T1493" s="278" t="s">
        <v>4777</v>
      </c>
    </row>
    <row r="1494">
      <c r="C1494" s="153" t="s">
        <v>4780</v>
      </c>
      <c r="D1494" s="204" t="s">
        <v>4781</v>
      </c>
      <c r="E1494" s="33"/>
      <c r="F1494" s="170">
        <v>0</v>
      </c>
      <c r="G1494" s="39">
        <v>1900</v>
      </c>
      <c r="H1494" s="33"/>
      <c r="I1494" s="33"/>
      <c r="J1494" s="34"/>
      <c r="K1494" s="45"/>
      <c r="L1494" s="33"/>
      <c r="M1494" s="33" t="s">
        <v>4183</v>
      </c>
      <c r="N1494" s="89">
        <f t="shared" si="54"/>
        <v>0</v>
      </c>
      <c r="O1494" s="3" t="s">
        <v>4374</v>
      </c>
      <c r="P1494" s="260" t="s">
        <v>4675</v>
      </c>
      <c r="Q1494" s="3" t="s">
        <v>3846</v>
      </c>
      <c r="T1494" s="278" t="s">
        <v>4777</v>
      </c>
    </row>
    <row r="1495">
      <c r="C1495" s="153" t="s">
        <v>4782</v>
      </c>
      <c r="D1495" s="204" t="s">
        <v>4783</v>
      </c>
      <c r="E1495" s="33"/>
      <c r="F1495" s="170">
        <v>0</v>
      </c>
      <c r="G1495" s="39">
        <v>1900</v>
      </c>
      <c r="H1495" s="33"/>
      <c r="I1495" s="33"/>
      <c r="J1495" s="34"/>
      <c r="K1495" s="45"/>
      <c r="L1495" s="33"/>
      <c r="M1495" s="33" t="s">
        <v>4183</v>
      </c>
      <c r="N1495" s="89">
        <f t="shared" si="54"/>
        <v>0</v>
      </c>
      <c r="O1495" s="3" t="s">
        <v>4374</v>
      </c>
      <c r="P1495" s="260" t="s">
        <v>4675</v>
      </c>
      <c r="Q1495" s="3" t="s">
        <v>3846</v>
      </c>
      <c r="T1495" s="278" t="s">
        <v>4777</v>
      </c>
    </row>
    <row r="1496">
      <c r="C1496" s="153" t="s">
        <v>4784</v>
      </c>
      <c r="D1496" s="204" t="s">
        <v>4785</v>
      </c>
      <c r="E1496" s="33"/>
      <c r="F1496" s="170">
        <v>0</v>
      </c>
      <c r="G1496" s="39">
        <v>750</v>
      </c>
      <c r="H1496" s="33"/>
      <c r="I1496" s="33"/>
      <c r="J1496" s="34"/>
      <c r="K1496" s="45"/>
      <c r="L1496" s="33"/>
      <c r="M1496" s="33" t="s">
        <v>4183</v>
      </c>
      <c r="N1496" s="89">
        <f t="shared" si="54"/>
        <v>0</v>
      </c>
      <c r="O1496" s="3" t="s">
        <v>4374</v>
      </c>
      <c r="P1496" s="260" t="s">
        <v>4675</v>
      </c>
      <c r="Q1496" s="3" t="s">
        <v>3846</v>
      </c>
      <c r="T1496" s="278" t="s">
        <v>4786</v>
      </c>
    </row>
    <row r="1497">
      <c r="C1497" s="153" t="s">
        <v>4787</v>
      </c>
      <c r="D1497" s="204" t="s">
        <v>4788</v>
      </c>
      <c r="E1497" s="33"/>
      <c r="F1497" s="170">
        <v>2</v>
      </c>
      <c r="G1497" s="39">
        <v>900</v>
      </c>
      <c r="H1497" s="33"/>
      <c r="I1497" s="33"/>
      <c r="J1497" s="34"/>
      <c r="K1497" s="45"/>
      <c r="L1497" s="33"/>
      <c r="M1497" s="33" t="s">
        <v>4183</v>
      </c>
      <c r="N1497" s="89">
        <f t="shared" si="54"/>
        <v>1800</v>
      </c>
      <c r="O1497" s="3" t="s">
        <v>4789</v>
      </c>
      <c r="P1497" s="260" t="s">
        <v>4675</v>
      </c>
      <c r="Q1497" s="3" t="s">
        <v>3846</v>
      </c>
      <c r="T1497" s="278" t="s">
        <v>4790</v>
      </c>
    </row>
    <row r="1498">
      <c r="C1498" s="153" t="s">
        <v>4791</v>
      </c>
      <c r="D1498" s="204" t="s">
        <v>4792</v>
      </c>
      <c r="E1498" s="33"/>
      <c r="F1498" s="170">
        <v>0</v>
      </c>
      <c r="G1498" s="39">
        <v>950</v>
      </c>
      <c r="H1498" s="33"/>
      <c r="I1498" s="33"/>
      <c r="J1498" s="34"/>
      <c r="K1498" s="45"/>
      <c r="L1498" s="33"/>
      <c r="M1498" s="33" t="s">
        <v>4183</v>
      </c>
      <c r="N1498" s="89">
        <f t="shared" si="54"/>
        <v>0</v>
      </c>
      <c r="O1498" s="3" t="s">
        <v>4789</v>
      </c>
      <c r="P1498" s="260" t="s">
        <v>4675</v>
      </c>
      <c r="Q1498" s="3" t="s">
        <v>3846</v>
      </c>
      <c r="T1498" s="278" t="s">
        <v>4793</v>
      </c>
    </row>
    <row r="1499">
      <c r="C1499" s="153" t="s">
        <v>4794</v>
      </c>
      <c r="D1499" s="204" t="s">
        <v>4795</v>
      </c>
      <c r="E1499" s="33"/>
      <c r="F1499" s="170">
        <v>0</v>
      </c>
      <c r="G1499" s="39">
        <v>950</v>
      </c>
      <c r="H1499" s="33"/>
      <c r="I1499" s="33"/>
      <c r="J1499" s="34"/>
      <c r="K1499" s="45"/>
      <c r="L1499" s="33"/>
      <c r="M1499" s="33" t="s">
        <v>4183</v>
      </c>
      <c r="N1499" s="89">
        <f t="shared" si="54"/>
        <v>0</v>
      </c>
      <c r="O1499" s="3" t="s">
        <v>4789</v>
      </c>
      <c r="P1499" s="260" t="s">
        <v>4675</v>
      </c>
      <c r="Q1499" s="3" t="s">
        <v>3846</v>
      </c>
      <c r="T1499" s="278" t="s">
        <v>4793</v>
      </c>
    </row>
    <row r="1500">
      <c r="C1500" s="153" t="s">
        <v>4796</v>
      </c>
      <c r="D1500" s="204" t="s">
        <v>4797</v>
      </c>
      <c r="E1500" s="33"/>
      <c r="F1500" s="170">
        <v>0</v>
      </c>
      <c r="G1500" s="39">
        <v>900</v>
      </c>
      <c r="H1500" s="33"/>
      <c r="I1500" s="33"/>
      <c r="J1500" s="34"/>
      <c r="K1500" s="45"/>
      <c r="L1500" s="33"/>
      <c r="M1500" s="33" t="s">
        <v>4183</v>
      </c>
      <c r="N1500" s="89">
        <f t="shared" si="54"/>
        <v>0</v>
      </c>
      <c r="O1500" s="3" t="s">
        <v>4789</v>
      </c>
      <c r="P1500" s="260" t="s">
        <v>4675</v>
      </c>
      <c r="Q1500" s="3" t="s">
        <v>3846</v>
      </c>
      <c r="T1500" s="278" t="s">
        <v>4798</v>
      </c>
    </row>
    <row r="1501">
      <c r="C1501" s="153" t="s">
        <v>4799</v>
      </c>
      <c r="D1501" s="204" t="s">
        <v>4800</v>
      </c>
      <c r="E1501" s="33"/>
      <c r="F1501" s="170">
        <v>1</v>
      </c>
      <c r="G1501" s="39">
        <v>100</v>
      </c>
      <c r="H1501" s="33"/>
      <c r="I1501" s="33"/>
      <c r="J1501" s="34"/>
      <c r="K1501" s="45"/>
      <c r="L1501" s="33"/>
      <c r="M1501" s="33" t="s">
        <v>4183</v>
      </c>
      <c r="N1501" s="89">
        <f t="shared" si="54"/>
        <v>100</v>
      </c>
      <c r="O1501" s="3" t="s">
        <v>4789</v>
      </c>
      <c r="P1501" s="260" t="s">
        <v>4675</v>
      </c>
      <c r="Q1501" s="3" t="s">
        <v>3846</v>
      </c>
      <c r="T1501" s="278" t="s">
        <v>4798</v>
      </c>
    </row>
    <row r="1502">
      <c r="C1502" s="153" t="s">
        <v>4801</v>
      </c>
      <c r="D1502" s="204" t="s">
        <v>4802</v>
      </c>
      <c r="E1502" s="33"/>
      <c r="F1502" s="170">
        <v>0</v>
      </c>
      <c r="G1502" s="39">
        <v>900</v>
      </c>
      <c r="H1502" s="33"/>
      <c r="I1502" s="33"/>
      <c r="J1502" s="34"/>
      <c r="K1502" s="45"/>
      <c r="L1502" s="33"/>
      <c r="M1502" s="33" t="s">
        <v>4183</v>
      </c>
      <c r="N1502" s="89">
        <f t="shared" si="54"/>
        <v>0</v>
      </c>
      <c r="O1502" s="3" t="s">
        <v>4789</v>
      </c>
      <c r="P1502" s="260" t="s">
        <v>4675</v>
      </c>
      <c r="Q1502" s="3" t="s">
        <v>3846</v>
      </c>
      <c r="T1502" s="278" t="s">
        <v>4798</v>
      </c>
    </row>
    <row r="1503">
      <c r="C1503" s="161" t="s">
        <v>4803</v>
      </c>
      <c r="D1503" s="204" t="s">
        <v>4804</v>
      </c>
      <c r="E1503" s="33"/>
      <c r="F1503" s="170">
        <v>0</v>
      </c>
      <c r="G1503" s="38">
        <v>1700</v>
      </c>
      <c r="H1503" s="33"/>
      <c r="I1503" s="33"/>
      <c r="J1503" s="34"/>
      <c r="K1503" s="45"/>
      <c r="L1503" s="33"/>
      <c r="M1503" s="33" t="s">
        <v>4183</v>
      </c>
      <c r="N1503" s="89">
        <f ref="N1503:N1532" t="shared" si="55">F1503*G1503</f>
        <v>0</v>
      </c>
      <c r="O1503" s="3" t="s">
        <v>4805</v>
      </c>
      <c r="P1503" s="260" t="s">
        <v>4675</v>
      </c>
      <c r="Q1503" s="3" t="s">
        <v>3846</v>
      </c>
      <c r="T1503" s="278" t="s">
        <v>4806</v>
      </c>
    </row>
    <row r="1504">
      <c r="C1504" s="161" t="s">
        <v>4807</v>
      </c>
      <c r="D1504" s="204" t="s">
        <v>4808</v>
      </c>
      <c r="E1504" s="33"/>
      <c r="F1504" s="170">
        <v>2</v>
      </c>
      <c r="G1504" s="38">
        <v>1700</v>
      </c>
      <c r="H1504" s="33"/>
      <c r="I1504" s="33"/>
      <c r="J1504" s="34"/>
      <c r="K1504" s="45"/>
      <c r="L1504" s="33"/>
      <c r="M1504" s="33" t="s">
        <v>4183</v>
      </c>
      <c r="N1504" s="89">
        <f t="shared" si="55"/>
        <v>3400</v>
      </c>
      <c r="O1504" s="3" t="s">
        <v>4805</v>
      </c>
      <c r="P1504" s="260" t="s">
        <v>4675</v>
      </c>
      <c r="Q1504" s="3" t="s">
        <v>3846</v>
      </c>
      <c r="T1504" s="278" t="s">
        <v>4806</v>
      </c>
    </row>
    <row r="1505">
      <c r="C1505" s="161" t="s">
        <v>4809</v>
      </c>
      <c r="D1505" s="204" t="s">
        <v>4810</v>
      </c>
      <c r="E1505" s="33"/>
      <c r="F1505" s="170">
        <v>3</v>
      </c>
      <c r="G1505" s="38">
        <v>1700</v>
      </c>
      <c r="H1505" s="33"/>
      <c r="I1505" s="33"/>
      <c r="J1505" s="34"/>
      <c r="K1505" s="45"/>
      <c r="L1505" s="33"/>
      <c r="M1505" s="33" t="s">
        <v>4183</v>
      </c>
      <c r="N1505" s="89">
        <f t="shared" si="55"/>
        <v>5100</v>
      </c>
      <c r="O1505" s="3" t="s">
        <v>4805</v>
      </c>
      <c r="P1505" s="260" t="s">
        <v>4675</v>
      </c>
      <c r="Q1505" s="3" t="s">
        <v>3846</v>
      </c>
      <c r="T1505" s="278" t="s">
        <v>4806</v>
      </c>
    </row>
    <row r="1506">
      <c r="C1506" s="161" t="s">
        <v>4811</v>
      </c>
      <c r="D1506" s="204" t="s">
        <v>4812</v>
      </c>
      <c r="E1506" s="33"/>
      <c r="F1506" s="170">
        <v>2</v>
      </c>
      <c r="G1506" s="37">
        <v>600</v>
      </c>
      <c r="H1506" s="33"/>
      <c r="I1506" s="33"/>
      <c r="J1506" s="34"/>
      <c r="K1506" s="45"/>
      <c r="L1506" s="33"/>
      <c r="M1506" s="33" t="s">
        <v>4183</v>
      </c>
      <c r="N1506" s="89">
        <f t="shared" si="55"/>
        <v>1200</v>
      </c>
      <c r="O1506" s="3" t="s">
        <v>4805</v>
      </c>
      <c r="P1506" s="260" t="s">
        <v>4675</v>
      </c>
      <c r="Q1506" s="3" t="s">
        <v>3846</v>
      </c>
      <c r="T1506" s="278" t="s">
        <v>4813</v>
      </c>
    </row>
    <row r="1507">
      <c r="C1507" s="161" t="s">
        <v>4814</v>
      </c>
      <c r="D1507" s="204" t="s">
        <v>4815</v>
      </c>
      <c r="E1507" s="33"/>
      <c r="F1507" s="170">
        <v>0</v>
      </c>
      <c r="G1507" s="37">
        <v>950</v>
      </c>
      <c r="H1507" s="33"/>
      <c r="I1507" s="33"/>
      <c r="J1507" s="34"/>
      <c r="K1507" s="45"/>
      <c r="L1507" s="33"/>
      <c r="M1507" s="33" t="s">
        <v>4183</v>
      </c>
      <c r="N1507" s="89">
        <f t="shared" si="55"/>
        <v>0</v>
      </c>
      <c r="O1507" s="3" t="s">
        <v>1195</v>
      </c>
      <c r="P1507" s="260" t="s">
        <v>4675</v>
      </c>
      <c r="Q1507" s="3" t="s">
        <v>3846</v>
      </c>
      <c r="T1507" s="278"/>
    </row>
    <row r="1508">
      <c r="C1508" s="161" t="s">
        <v>4816</v>
      </c>
      <c r="D1508" s="204" t="s">
        <v>4817</v>
      </c>
      <c r="E1508" s="33"/>
      <c r="F1508" s="170">
        <v>0</v>
      </c>
      <c r="G1508" s="37">
        <v>950</v>
      </c>
      <c r="H1508" s="33"/>
      <c r="I1508" s="33"/>
      <c r="J1508" s="34"/>
      <c r="K1508" s="45"/>
      <c r="L1508" s="33"/>
      <c r="M1508" s="33" t="s">
        <v>4183</v>
      </c>
      <c r="N1508" s="89">
        <f t="shared" si="55"/>
        <v>0</v>
      </c>
      <c r="O1508" s="3" t="s">
        <v>1195</v>
      </c>
      <c r="P1508" s="260" t="s">
        <v>4675</v>
      </c>
      <c r="Q1508" s="3" t="s">
        <v>3846</v>
      </c>
      <c r="T1508" s="278"/>
    </row>
    <row r="1509">
      <c r="C1509" s="161" t="s">
        <v>4818</v>
      </c>
      <c r="D1509" s="204" t="s">
        <v>4819</v>
      </c>
      <c r="E1509" s="33"/>
      <c r="F1509" s="170">
        <v>0</v>
      </c>
      <c r="G1509" s="37">
        <v>950</v>
      </c>
      <c r="H1509" s="33"/>
      <c r="I1509" s="33"/>
      <c r="J1509" s="34"/>
      <c r="K1509" s="45"/>
      <c r="L1509" s="33"/>
      <c r="M1509" s="33" t="s">
        <v>4183</v>
      </c>
      <c r="N1509" s="89">
        <f t="shared" si="55"/>
        <v>0</v>
      </c>
      <c r="O1509" s="3" t="s">
        <v>1195</v>
      </c>
      <c r="P1509" s="260" t="s">
        <v>4675</v>
      </c>
      <c r="Q1509" s="3" t="s">
        <v>3846</v>
      </c>
      <c r="T1509" s="278"/>
    </row>
    <row r="1510">
      <c r="C1510" s="161" t="s">
        <v>4820</v>
      </c>
      <c r="D1510" s="204" t="s">
        <v>4821</v>
      </c>
      <c r="E1510" s="33"/>
      <c r="F1510" s="170">
        <v>1</v>
      </c>
      <c r="G1510" s="37">
        <v>1200</v>
      </c>
      <c r="H1510" s="33"/>
      <c r="I1510" s="33"/>
      <c r="J1510" s="34"/>
      <c r="K1510" s="45"/>
      <c r="L1510" s="33"/>
      <c r="M1510" s="33" t="s">
        <v>4183</v>
      </c>
      <c r="N1510" s="89">
        <f t="shared" si="55"/>
        <v>1200</v>
      </c>
      <c r="O1510" s="3" t="s">
        <v>1195</v>
      </c>
      <c r="P1510" s="260" t="s">
        <v>4675</v>
      </c>
      <c r="Q1510" s="3" t="s">
        <v>3846</v>
      </c>
      <c r="T1510" s="278"/>
    </row>
    <row r="1511">
      <c r="C1511" s="161" t="s">
        <v>4822</v>
      </c>
      <c r="D1511" s="204" t="s">
        <v>4823</v>
      </c>
      <c r="E1511" s="33"/>
      <c r="F1511" s="170">
        <v>0</v>
      </c>
      <c r="G1511" s="37">
        <v>1200</v>
      </c>
      <c r="H1511" s="33"/>
      <c r="I1511" s="33"/>
      <c r="J1511" s="34"/>
      <c r="K1511" s="45"/>
      <c r="L1511" s="33"/>
      <c r="M1511" s="33" t="s">
        <v>4183</v>
      </c>
      <c r="N1511" s="89">
        <f t="shared" si="55"/>
        <v>0</v>
      </c>
      <c r="O1511" s="3" t="s">
        <v>1195</v>
      </c>
      <c r="P1511" s="260" t="s">
        <v>4675</v>
      </c>
      <c r="Q1511" s="3" t="s">
        <v>3846</v>
      </c>
      <c r="T1511" s="278"/>
    </row>
    <row r="1512">
      <c r="C1512" s="161" t="s">
        <v>4824</v>
      </c>
      <c r="D1512" s="204" t="s">
        <v>4825</v>
      </c>
      <c r="E1512" s="33"/>
      <c r="F1512" s="170">
        <v>0</v>
      </c>
      <c r="G1512" s="37">
        <v>1200</v>
      </c>
      <c r="H1512" s="33"/>
      <c r="I1512" s="33"/>
      <c r="J1512" s="34"/>
      <c r="K1512" s="45"/>
      <c r="L1512" s="33"/>
      <c r="M1512" s="33" t="s">
        <v>4183</v>
      </c>
      <c r="N1512" s="89">
        <f t="shared" si="55"/>
        <v>0</v>
      </c>
      <c r="O1512" s="3" t="s">
        <v>1195</v>
      </c>
      <c r="P1512" s="260" t="s">
        <v>4675</v>
      </c>
      <c r="Q1512" s="3" t="s">
        <v>3846</v>
      </c>
      <c r="T1512" s="278"/>
    </row>
    <row r="1513">
      <c r="C1513" s="161" t="s">
        <v>4826</v>
      </c>
      <c r="D1513" s="204" t="s">
        <v>4827</v>
      </c>
      <c r="E1513" s="33"/>
      <c r="F1513" s="170">
        <v>0</v>
      </c>
      <c r="G1513" s="37">
        <v>1200</v>
      </c>
      <c r="H1513" s="33"/>
      <c r="I1513" s="33"/>
      <c r="J1513" s="34"/>
      <c r="K1513" s="45"/>
      <c r="L1513" s="33"/>
      <c r="M1513" s="33" t="s">
        <v>4183</v>
      </c>
      <c r="N1513" s="89">
        <f t="shared" si="55"/>
        <v>0</v>
      </c>
      <c r="O1513" s="3" t="s">
        <v>1195</v>
      </c>
      <c r="P1513" s="260" t="s">
        <v>4675</v>
      </c>
      <c r="Q1513" s="3" t="s">
        <v>3846</v>
      </c>
      <c r="T1513" s="278"/>
    </row>
    <row r="1514">
      <c r="C1514" s="161" t="s">
        <v>4828</v>
      </c>
      <c r="D1514" s="204" t="s">
        <v>4829</v>
      </c>
      <c r="E1514" s="33"/>
      <c r="F1514" s="170">
        <v>1</v>
      </c>
      <c r="G1514" s="37">
        <v>1200</v>
      </c>
      <c r="H1514" s="33"/>
      <c r="I1514" s="33"/>
      <c r="J1514" s="34"/>
      <c r="K1514" s="45"/>
      <c r="L1514" s="33"/>
      <c r="M1514" s="33" t="s">
        <v>4183</v>
      </c>
      <c r="N1514" s="89">
        <f t="shared" si="55"/>
        <v>1200</v>
      </c>
      <c r="O1514" s="3" t="s">
        <v>1195</v>
      </c>
      <c r="P1514" s="260" t="s">
        <v>4675</v>
      </c>
      <c r="Q1514" s="3" t="s">
        <v>3846</v>
      </c>
      <c r="T1514" s="278"/>
    </row>
    <row r="1515">
      <c r="C1515" s="161" t="s">
        <v>4830</v>
      </c>
      <c r="D1515" s="204" t="s">
        <v>4831</v>
      </c>
      <c r="E1515" s="33"/>
      <c r="F1515" s="170">
        <v>2</v>
      </c>
      <c r="G1515" s="37">
        <v>1200</v>
      </c>
      <c r="H1515" s="33"/>
      <c r="I1515" s="33"/>
      <c r="J1515" s="34"/>
      <c r="K1515" s="45"/>
      <c r="L1515" s="33"/>
      <c r="M1515" s="33" t="s">
        <v>4183</v>
      </c>
      <c r="N1515" s="89">
        <f t="shared" si="55"/>
        <v>2400</v>
      </c>
      <c r="O1515" s="3" t="s">
        <v>1195</v>
      </c>
      <c r="P1515" s="260" t="s">
        <v>4675</v>
      </c>
      <c r="Q1515" s="3" t="s">
        <v>3846</v>
      </c>
      <c r="T1515" s="278"/>
    </row>
    <row r="1516">
      <c r="C1516" s="161" t="s">
        <v>4832</v>
      </c>
      <c r="D1516" s="204" t="s">
        <v>4833</v>
      </c>
      <c r="E1516" s="33"/>
      <c r="F1516" s="170">
        <v>0</v>
      </c>
      <c r="G1516" s="37">
        <v>1200</v>
      </c>
      <c r="H1516" s="33"/>
      <c r="I1516" s="33"/>
      <c r="J1516" s="34"/>
      <c r="K1516" s="45"/>
      <c r="L1516" s="33"/>
      <c r="M1516" s="33" t="s">
        <v>4183</v>
      </c>
      <c r="N1516" s="89">
        <f t="shared" si="55"/>
        <v>0</v>
      </c>
      <c r="O1516" s="3" t="s">
        <v>1195</v>
      </c>
      <c r="P1516" s="260" t="s">
        <v>4675</v>
      </c>
      <c r="Q1516" s="3" t="s">
        <v>3846</v>
      </c>
      <c r="T1516" s="278"/>
    </row>
    <row r="1517">
      <c r="C1517" s="161" t="s">
        <v>4834</v>
      </c>
      <c r="D1517" s="204" t="s">
        <v>4835</v>
      </c>
      <c r="E1517" s="33"/>
      <c r="F1517" s="170">
        <v>1</v>
      </c>
      <c r="G1517" s="37">
        <v>1200</v>
      </c>
      <c r="H1517" s="33"/>
      <c r="I1517" s="33"/>
      <c r="J1517" s="34"/>
      <c r="K1517" s="45"/>
      <c r="L1517" s="33"/>
      <c r="M1517" s="33" t="s">
        <v>4183</v>
      </c>
      <c r="N1517" s="89">
        <f t="shared" si="55"/>
        <v>1200</v>
      </c>
      <c r="O1517" s="3" t="s">
        <v>1195</v>
      </c>
      <c r="P1517" s="260" t="s">
        <v>4675</v>
      </c>
      <c r="Q1517" s="3" t="s">
        <v>3846</v>
      </c>
      <c r="T1517" s="278" t="s">
        <v>4836</v>
      </c>
    </row>
    <row r="1518">
      <c r="C1518" s="161" t="s">
        <v>4837</v>
      </c>
      <c r="D1518" s="204" t="s">
        <v>4838</v>
      </c>
      <c r="E1518" s="33"/>
      <c r="F1518" s="170">
        <v>0</v>
      </c>
      <c r="G1518" s="37">
        <v>1200</v>
      </c>
      <c r="H1518" s="33"/>
      <c r="I1518" s="33"/>
      <c r="J1518" s="34"/>
      <c r="K1518" s="45"/>
      <c r="L1518" s="33"/>
      <c r="M1518" s="33" t="s">
        <v>4183</v>
      </c>
      <c r="N1518" s="89">
        <f t="shared" si="55"/>
        <v>0</v>
      </c>
      <c r="O1518" s="3" t="s">
        <v>1195</v>
      </c>
      <c r="P1518" s="260" t="s">
        <v>4675</v>
      </c>
      <c r="Q1518" s="3" t="s">
        <v>3846</v>
      </c>
      <c r="T1518" s="278" t="s">
        <v>4836</v>
      </c>
    </row>
    <row r="1519">
      <c r="C1519" s="161" t="s">
        <v>4839</v>
      </c>
      <c r="D1519" s="204" t="s">
        <v>4840</v>
      </c>
      <c r="E1519" s="33"/>
      <c r="F1519" s="170">
        <v>1</v>
      </c>
      <c r="G1519" s="37">
        <v>1200</v>
      </c>
      <c r="H1519" s="33"/>
      <c r="I1519" s="33"/>
      <c r="J1519" s="34"/>
      <c r="K1519" s="45"/>
      <c r="L1519" s="33"/>
      <c r="M1519" s="33" t="s">
        <v>4183</v>
      </c>
      <c r="N1519" s="89">
        <f t="shared" si="55"/>
        <v>1200</v>
      </c>
      <c r="O1519" s="3" t="s">
        <v>1195</v>
      </c>
      <c r="P1519" s="260" t="s">
        <v>4675</v>
      </c>
      <c r="Q1519" s="3" t="s">
        <v>3846</v>
      </c>
      <c r="T1519" s="278" t="s">
        <v>4836</v>
      </c>
    </row>
    <row r="1520">
      <c r="C1520" s="161" t="s">
        <v>4841</v>
      </c>
      <c r="D1520" s="204" t="s">
        <v>4842</v>
      </c>
      <c r="E1520" s="33"/>
      <c r="F1520" s="170">
        <v>3</v>
      </c>
      <c r="G1520" s="37">
        <v>1200</v>
      </c>
      <c r="H1520" s="33"/>
      <c r="I1520" s="33"/>
      <c r="J1520" s="34"/>
      <c r="K1520" s="45"/>
      <c r="L1520" s="33"/>
      <c r="M1520" s="33" t="s">
        <v>4183</v>
      </c>
      <c r="N1520" s="89">
        <f t="shared" si="55"/>
        <v>3600</v>
      </c>
      <c r="O1520" s="3" t="s">
        <v>1195</v>
      </c>
      <c r="P1520" s="260" t="s">
        <v>4675</v>
      </c>
      <c r="Q1520" s="3" t="s">
        <v>3846</v>
      </c>
      <c r="T1520" s="278" t="s">
        <v>4836</v>
      </c>
    </row>
    <row r="1521">
      <c r="C1521" s="161" t="s">
        <v>4843</v>
      </c>
      <c r="D1521" s="204" t="s">
        <v>4844</v>
      </c>
      <c r="E1521" s="33"/>
      <c r="F1521" s="170">
        <v>0</v>
      </c>
      <c r="G1521" s="37">
        <v>1200</v>
      </c>
      <c r="H1521" s="33"/>
      <c r="I1521" s="33"/>
      <c r="J1521" s="34"/>
      <c r="K1521" s="45"/>
      <c r="L1521" s="33"/>
      <c r="M1521" s="33" t="s">
        <v>4183</v>
      </c>
      <c r="N1521" s="89">
        <f>F1521*G1521</f>
        <v>0</v>
      </c>
      <c r="O1521" s="3" t="s">
        <v>1195</v>
      </c>
      <c r="P1521" s="260" t="s">
        <v>4675</v>
      </c>
      <c r="Q1521" s="3" t="s">
        <v>3846</v>
      </c>
      <c r="T1521" s="278" t="s">
        <v>4845</v>
      </c>
    </row>
    <row r="1522">
      <c r="C1522" s="161" t="s">
        <v>4846</v>
      </c>
      <c r="D1522" s="204" t="s">
        <v>4847</v>
      </c>
      <c r="E1522" s="33"/>
      <c r="F1522" s="170">
        <v>1</v>
      </c>
      <c r="G1522" s="37">
        <v>1200</v>
      </c>
      <c r="H1522" s="33"/>
      <c r="I1522" s="33"/>
      <c r="J1522" s="34"/>
      <c r="K1522" s="45"/>
      <c r="L1522" s="33"/>
      <c r="M1522" s="33" t="s">
        <v>4183</v>
      </c>
      <c r="N1522" s="89">
        <f>F1522*G1522</f>
        <v>1200</v>
      </c>
      <c r="O1522" s="3" t="s">
        <v>1195</v>
      </c>
      <c r="P1522" s="260" t="s">
        <v>4675</v>
      </c>
      <c r="Q1522" s="3" t="s">
        <v>3846</v>
      </c>
      <c r="T1522" s="278" t="s">
        <v>4845</v>
      </c>
    </row>
    <row r="1523">
      <c r="C1523" s="161" t="s">
        <v>4848</v>
      </c>
      <c r="D1523" s="204" t="s">
        <v>4849</v>
      </c>
      <c r="E1523" s="33"/>
      <c r="F1523" s="170">
        <v>2</v>
      </c>
      <c r="G1523" s="37">
        <v>1200</v>
      </c>
      <c r="H1523" s="33"/>
      <c r="I1523" s="33"/>
      <c r="J1523" s="34"/>
      <c r="K1523" s="45"/>
      <c r="L1523" s="33"/>
      <c r="M1523" s="33" t="s">
        <v>4183</v>
      </c>
      <c r="N1523" s="89">
        <f>F1523*G1523</f>
        <v>2400</v>
      </c>
      <c r="O1523" s="3" t="s">
        <v>1195</v>
      </c>
      <c r="P1523" s="260" t="s">
        <v>4675</v>
      </c>
      <c r="Q1523" s="3" t="s">
        <v>3846</v>
      </c>
      <c r="T1523" s="278" t="s">
        <v>4845</v>
      </c>
    </row>
    <row r="1524">
      <c r="C1524" s="161" t="s">
        <v>4850</v>
      </c>
      <c r="D1524" s="204" t="s">
        <v>4851</v>
      </c>
      <c r="E1524" s="33"/>
      <c r="F1524" s="170">
        <v>0</v>
      </c>
      <c r="G1524" s="37">
        <v>1200</v>
      </c>
      <c r="H1524" s="33"/>
      <c r="I1524" s="33"/>
      <c r="J1524" s="34"/>
      <c r="K1524" s="45"/>
      <c r="L1524" s="33"/>
      <c r="M1524" s="33" t="s">
        <v>4183</v>
      </c>
      <c r="N1524" s="89">
        <f ref="N1524:N1530" t="shared" si="56">F1524*G1524</f>
        <v>0</v>
      </c>
      <c r="O1524" s="3" t="s">
        <v>1195</v>
      </c>
      <c r="P1524" s="260" t="s">
        <v>4675</v>
      </c>
      <c r="Q1524" s="3" t="s">
        <v>3846</v>
      </c>
      <c r="T1524" s="278" t="s">
        <v>4852</v>
      </c>
    </row>
    <row r="1525">
      <c r="C1525" s="161" t="s">
        <v>4853</v>
      </c>
      <c r="D1525" s="204" t="s">
        <v>4854</v>
      </c>
      <c r="E1525" s="33"/>
      <c r="F1525" s="170">
        <v>1</v>
      </c>
      <c r="G1525" s="37">
        <v>1200</v>
      </c>
      <c r="H1525" s="33"/>
      <c r="I1525" s="33"/>
      <c r="J1525" s="34"/>
      <c r="K1525" s="45"/>
      <c r="L1525" s="33"/>
      <c r="M1525" s="33" t="s">
        <v>4183</v>
      </c>
      <c r="N1525" s="89">
        <f t="shared" si="56"/>
        <v>1200</v>
      </c>
      <c r="O1525" s="3" t="s">
        <v>1195</v>
      </c>
      <c r="P1525" s="260" t="s">
        <v>4675</v>
      </c>
      <c r="Q1525" s="3" t="s">
        <v>3846</v>
      </c>
      <c r="T1525" s="278" t="s">
        <v>4852</v>
      </c>
    </row>
    <row r="1526">
      <c r="C1526" s="161" t="s">
        <v>4855</v>
      </c>
      <c r="D1526" s="204" t="s">
        <v>4856</v>
      </c>
      <c r="E1526" s="33"/>
      <c r="F1526" s="170">
        <v>0</v>
      </c>
      <c r="G1526" s="37">
        <v>1200</v>
      </c>
      <c r="H1526" s="33"/>
      <c r="I1526" s="33"/>
      <c r="J1526" s="34"/>
      <c r="K1526" s="45"/>
      <c r="L1526" s="33"/>
      <c r="M1526" s="33" t="s">
        <v>4183</v>
      </c>
      <c r="N1526" s="89">
        <f t="shared" si="56"/>
        <v>0</v>
      </c>
      <c r="O1526" s="3" t="s">
        <v>1195</v>
      </c>
      <c r="P1526" s="260" t="s">
        <v>4675</v>
      </c>
      <c r="Q1526" s="3" t="s">
        <v>3846</v>
      </c>
      <c r="T1526" s="278" t="s">
        <v>4852</v>
      </c>
    </row>
    <row r="1527">
      <c r="C1527" s="161" t="s">
        <v>4857</v>
      </c>
      <c r="D1527" s="204" t="s">
        <v>4858</v>
      </c>
      <c r="E1527" s="33"/>
      <c r="F1527" s="170">
        <v>4</v>
      </c>
      <c r="G1527" s="37">
        <v>1200</v>
      </c>
      <c r="H1527" s="33"/>
      <c r="I1527" s="33"/>
      <c r="J1527" s="34"/>
      <c r="K1527" s="45"/>
      <c r="L1527" s="33"/>
      <c r="M1527" s="33" t="s">
        <v>4183</v>
      </c>
      <c r="N1527" s="89">
        <f t="shared" si="56"/>
        <v>4800</v>
      </c>
      <c r="O1527" s="3" t="s">
        <v>1195</v>
      </c>
      <c r="P1527" s="260" t="s">
        <v>4675</v>
      </c>
      <c r="Q1527" s="3" t="s">
        <v>3846</v>
      </c>
      <c r="T1527" s="278" t="s">
        <v>4852</v>
      </c>
    </row>
    <row r="1528">
      <c r="C1528" s="161" t="s">
        <v>4859</v>
      </c>
      <c r="D1528" s="204" t="s">
        <v>4860</v>
      </c>
      <c r="E1528" s="33"/>
      <c r="F1528" s="170">
        <v>0</v>
      </c>
      <c r="G1528" s="37">
        <v>1200</v>
      </c>
      <c r="H1528" s="33"/>
      <c r="I1528" s="33"/>
      <c r="J1528" s="34"/>
      <c r="K1528" s="45"/>
      <c r="L1528" s="33"/>
      <c r="M1528" s="33" t="s">
        <v>4183</v>
      </c>
      <c r="N1528" s="89">
        <f t="shared" si="56"/>
        <v>0</v>
      </c>
      <c r="O1528" s="3" t="s">
        <v>1195</v>
      </c>
      <c r="P1528" s="260" t="s">
        <v>4675</v>
      </c>
      <c r="Q1528" s="3" t="s">
        <v>3846</v>
      </c>
      <c r="T1528" s="278" t="s">
        <v>4861</v>
      </c>
    </row>
    <row r="1529">
      <c r="C1529" s="161" t="s">
        <v>4862</v>
      </c>
      <c r="D1529" s="204" t="s">
        <v>4863</v>
      </c>
      <c r="E1529" s="33"/>
      <c r="F1529" s="170">
        <v>2</v>
      </c>
      <c r="G1529" s="37">
        <v>1200</v>
      </c>
      <c r="H1529" s="33"/>
      <c r="I1529" s="33"/>
      <c r="J1529" s="34"/>
      <c r="K1529" s="45"/>
      <c r="L1529" s="33"/>
      <c r="M1529" s="33" t="s">
        <v>4183</v>
      </c>
      <c r="N1529" s="89">
        <f t="shared" si="56"/>
        <v>2400</v>
      </c>
      <c r="O1529" s="3" t="s">
        <v>1195</v>
      </c>
      <c r="P1529" s="260" t="s">
        <v>4675</v>
      </c>
      <c r="Q1529" s="3" t="s">
        <v>3846</v>
      </c>
      <c r="T1529" s="278" t="s">
        <v>4861</v>
      </c>
    </row>
    <row r="1530">
      <c r="C1530" s="161" t="s">
        <v>4864</v>
      </c>
      <c r="D1530" s="204" t="s">
        <v>4865</v>
      </c>
      <c r="E1530" s="33"/>
      <c r="F1530" s="170">
        <v>0</v>
      </c>
      <c r="G1530" s="37">
        <v>1200</v>
      </c>
      <c r="H1530" s="33"/>
      <c r="I1530" s="33"/>
      <c r="J1530" s="34"/>
      <c r="K1530" s="45"/>
      <c r="L1530" s="33"/>
      <c r="M1530" s="33" t="s">
        <v>4183</v>
      </c>
      <c r="N1530" s="89">
        <f t="shared" si="56"/>
        <v>0</v>
      </c>
      <c r="O1530" s="3" t="s">
        <v>1195</v>
      </c>
      <c r="P1530" s="260" t="s">
        <v>4675</v>
      </c>
      <c r="Q1530" s="3" t="s">
        <v>3846</v>
      </c>
      <c r="T1530" s="278" t="s">
        <v>4861</v>
      </c>
    </row>
    <row r="1531">
      <c r="A1531" s="163" t="s">
        <v>4866</v>
      </c>
      <c r="C1531" s="191" t="s">
        <v>4867</v>
      </c>
      <c r="D1531" s="204" t="s">
        <v>4868</v>
      </c>
      <c r="E1531" s="33"/>
      <c r="F1531" s="171">
        <v>1</v>
      </c>
      <c r="G1531" s="38">
        <v>900</v>
      </c>
      <c r="H1531" s="33"/>
      <c r="I1531" s="33"/>
      <c r="J1531" s="34"/>
      <c r="K1531" s="45"/>
      <c r="L1531" s="33"/>
      <c r="M1531" s="33" t="s">
        <v>4183</v>
      </c>
      <c r="N1531" s="89">
        <f t="shared" si="55"/>
        <v>900</v>
      </c>
      <c r="O1531" s="3" t="s">
        <v>4869</v>
      </c>
      <c r="P1531" s="260" t="s">
        <v>4870</v>
      </c>
      <c r="Q1531" s="3" t="s">
        <v>3846</v>
      </c>
      <c r="T1531" s="278" t="s">
        <v>4871</v>
      </c>
    </row>
    <row r="1532">
      <c r="C1532" s="224" t="s">
        <v>4872</v>
      </c>
      <c r="D1532" s="204" t="s">
        <v>4873</v>
      </c>
      <c r="E1532" s="33"/>
      <c r="F1532" s="171">
        <v>1</v>
      </c>
      <c r="G1532" s="38">
        <v>900</v>
      </c>
      <c r="H1532" s="33"/>
      <c r="I1532" s="33"/>
      <c r="J1532" s="34"/>
      <c r="K1532" s="45"/>
      <c r="L1532" s="33"/>
      <c r="M1532" s="33" t="s">
        <v>4183</v>
      </c>
      <c r="N1532" s="89">
        <f t="shared" si="55"/>
        <v>900</v>
      </c>
      <c r="O1532" s="3" t="s">
        <v>4869</v>
      </c>
      <c r="P1532" s="260" t="s">
        <v>4870</v>
      </c>
      <c r="Q1532" s="3" t="s">
        <v>3846</v>
      </c>
      <c r="T1532" s="278" t="s">
        <v>4874</v>
      </c>
    </row>
    <row r="1533">
      <c r="C1533" s="224" t="s">
        <v>4875</v>
      </c>
      <c r="D1533" s="204" t="s">
        <v>4876</v>
      </c>
      <c r="E1533" s="33"/>
      <c r="F1533" s="171">
        <v>1</v>
      </c>
      <c r="G1533" s="38">
        <v>900</v>
      </c>
      <c r="H1533" s="33"/>
      <c r="I1533" s="33"/>
      <c r="J1533" s="34"/>
      <c r="K1533" s="45"/>
      <c r="L1533" s="33"/>
      <c r="M1533" s="33" t="s">
        <v>4183</v>
      </c>
      <c r="N1533" s="89">
        <f ref="N1533:N1558" t="shared" si="57">F1533*G1533</f>
        <v>900</v>
      </c>
      <c r="O1533" s="3" t="s">
        <v>4869</v>
      </c>
      <c r="P1533" s="260" t="s">
        <v>4870</v>
      </c>
      <c r="Q1533" s="3" t="s">
        <v>3846</v>
      </c>
      <c r="T1533" s="278" t="s">
        <v>4877</v>
      </c>
    </row>
    <row r="1534">
      <c r="C1534" s="224" t="s">
        <v>4878</v>
      </c>
      <c r="D1534" s="204" t="s">
        <v>4879</v>
      </c>
      <c r="E1534" s="33"/>
      <c r="F1534" s="171">
        <v>2</v>
      </c>
      <c r="G1534" s="38">
        <v>900</v>
      </c>
      <c r="H1534" s="33"/>
      <c r="I1534" s="33"/>
      <c r="J1534" s="34"/>
      <c r="K1534" s="45"/>
      <c r="L1534" s="33"/>
      <c r="M1534" s="33" t="s">
        <v>4183</v>
      </c>
      <c r="N1534" s="89">
        <f t="shared" si="57"/>
        <v>1800</v>
      </c>
      <c r="O1534" s="3" t="s">
        <v>1195</v>
      </c>
      <c r="P1534" s="260" t="s">
        <v>4870</v>
      </c>
      <c r="Q1534" s="3" t="s">
        <v>3846</v>
      </c>
      <c r="T1534" s="278" t="s">
        <v>4880</v>
      </c>
    </row>
    <row r="1535" ht="23.25" customHeight="1">
      <c r="C1535" s="221" t="s">
        <v>4881</v>
      </c>
      <c r="D1535" s="204" t="s">
        <v>4882</v>
      </c>
      <c r="E1535" s="33"/>
      <c r="F1535" s="171">
        <v>1</v>
      </c>
      <c r="G1535" s="38">
        <v>350</v>
      </c>
      <c r="H1535" s="33"/>
      <c r="I1535" s="33"/>
      <c r="J1535" s="34"/>
      <c r="K1535" s="45"/>
      <c r="L1535" s="33"/>
      <c r="M1535" s="33" t="s">
        <v>4183</v>
      </c>
      <c r="N1535" s="89">
        <f t="shared" si="57"/>
        <v>350</v>
      </c>
      <c r="O1535" s="3" t="s">
        <v>1195</v>
      </c>
      <c r="P1535" s="260" t="s">
        <v>4870</v>
      </c>
      <c r="Q1535" s="3" t="s">
        <v>3846</v>
      </c>
      <c r="T1535" s="278" t="s">
        <v>4883</v>
      </c>
    </row>
    <row r="1536">
      <c r="C1536" s="221" t="s">
        <v>4884</v>
      </c>
      <c r="D1536" s="204" t="s">
        <v>4885</v>
      </c>
      <c r="E1536" s="33"/>
      <c r="F1536" s="171">
        <v>1</v>
      </c>
      <c r="G1536" s="38">
        <v>3000</v>
      </c>
      <c r="H1536" s="33"/>
      <c r="I1536" s="33"/>
      <c r="J1536" s="34"/>
      <c r="K1536" s="45"/>
      <c r="L1536" s="33"/>
      <c r="M1536" s="33" t="s">
        <v>407</v>
      </c>
      <c r="N1536" s="89">
        <f t="shared" si="57"/>
        <v>3000</v>
      </c>
      <c r="O1536" s="3" t="s">
        <v>668</v>
      </c>
      <c r="P1536" s="260" t="s">
        <v>4870</v>
      </c>
      <c r="Q1536" s="3" t="s">
        <v>3846</v>
      </c>
      <c r="T1536" s="278" t="s">
        <v>4886</v>
      </c>
    </row>
    <row r="1537">
      <c r="C1537" s="221" t="s">
        <v>4887</v>
      </c>
      <c r="D1537" s="204" t="s">
        <v>4888</v>
      </c>
      <c r="E1537" s="33"/>
      <c r="F1537" s="171">
        <v>1</v>
      </c>
      <c r="G1537" s="38">
        <v>600</v>
      </c>
      <c r="H1537" s="33"/>
      <c r="I1537" s="33"/>
      <c r="J1537" s="34"/>
      <c r="K1537" s="45"/>
      <c r="L1537" s="33"/>
      <c r="M1537" s="33" t="s">
        <v>4183</v>
      </c>
      <c r="N1537" s="89">
        <f t="shared" si="57"/>
        <v>600</v>
      </c>
      <c r="O1537" s="3" t="s">
        <v>1195</v>
      </c>
      <c r="P1537" s="260" t="s">
        <v>4870</v>
      </c>
      <c r="Q1537" s="3" t="s">
        <v>3846</v>
      </c>
      <c r="T1537" s="278" t="s">
        <v>4889</v>
      </c>
    </row>
    <row r="1538">
      <c r="C1538" s="221" t="s">
        <v>4890</v>
      </c>
      <c r="D1538" s="204" t="s">
        <v>4891</v>
      </c>
      <c r="E1538" s="33"/>
      <c r="F1538" s="171">
        <v>1</v>
      </c>
      <c r="G1538" s="38">
        <v>750</v>
      </c>
      <c r="H1538" s="33"/>
      <c r="I1538" s="33"/>
      <c r="J1538" s="34"/>
      <c r="K1538" s="45"/>
      <c r="L1538" s="33"/>
      <c r="M1538" s="33" t="s">
        <v>4183</v>
      </c>
      <c r="N1538" s="89">
        <f t="shared" si="57"/>
        <v>750</v>
      </c>
      <c r="O1538" s="3" t="s">
        <v>4892</v>
      </c>
      <c r="P1538" s="260" t="s">
        <v>4870</v>
      </c>
      <c r="Q1538" s="3" t="s">
        <v>3846</v>
      </c>
      <c r="T1538" s="278" t="s">
        <v>4893</v>
      </c>
    </row>
    <row r="1539">
      <c r="C1539" s="67" t="s">
        <v>4894</v>
      </c>
      <c r="D1539" s="207" t="s">
        <v>4895</v>
      </c>
      <c r="E1539" s="316"/>
      <c r="F1539" s="173">
        <v>2</v>
      </c>
      <c r="G1539" s="242">
        <v>550</v>
      </c>
      <c r="H1539" s="33"/>
      <c r="I1539" s="33"/>
      <c r="J1539" s="34"/>
      <c r="K1539" s="45"/>
      <c r="L1539" s="33"/>
      <c r="M1539" s="33" t="s">
        <v>4183</v>
      </c>
      <c r="N1539" s="89">
        <f>F1539*G1539</f>
        <v>1100</v>
      </c>
      <c r="P1539" s="260" t="s">
        <v>4870</v>
      </c>
      <c r="Q1539" s="3" t="s">
        <v>3846</v>
      </c>
      <c r="T1539" s="278" t="s">
        <v>4896</v>
      </c>
    </row>
    <row r="1540">
      <c r="C1540" s="221" t="s">
        <v>4897</v>
      </c>
      <c r="D1540" s="206" t="s">
        <v>4898</v>
      </c>
      <c r="E1540" s="33"/>
      <c r="F1540" s="171">
        <v>0</v>
      </c>
      <c r="G1540" s="38">
        <v>2800</v>
      </c>
      <c r="H1540" s="33"/>
      <c r="I1540" s="33"/>
      <c r="J1540" s="34"/>
      <c r="K1540" s="45"/>
      <c r="L1540" s="33"/>
      <c r="M1540" s="33" t="s">
        <v>4183</v>
      </c>
      <c r="N1540" s="89">
        <f t="shared" si="57"/>
        <v>0</v>
      </c>
      <c r="O1540" s="3" t="s">
        <v>4869</v>
      </c>
      <c r="P1540" s="260" t="s">
        <v>4870</v>
      </c>
      <c r="Q1540" s="3" t="s">
        <v>3846</v>
      </c>
      <c r="T1540" s="278" t="s">
        <v>4899</v>
      </c>
    </row>
    <row r="1541">
      <c r="C1541" s="221" t="s">
        <v>4900</v>
      </c>
      <c r="D1541" s="204" t="s">
        <v>4901</v>
      </c>
      <c r="E1541" s="33"/>
      <c r="F1541" s="171">
        <v>0</v>
      </c>
      <c r="G1541" s="38">
        <v>800</v>
      </c>
      <c r="H1541" s="33"/>
      <c r="I1541" s="33"/>
      <c r="J1541" s="34"/>
      <c r="K1541" s="45"/>
      <c r="L1541" s="33"/>
      <c r="M1541" s="33" t="s">
        <v>4183</v>
      </c>
      <c r="N1541" s="89">
        <f t="shared" si="57"/>
        <v>0</v>
      </c>
      <c r="O1541" s="3" t="s">
        <v>4902</v>
      </c>
      <c r="P1541" s="260" t="s">
        <v>4870</v>
      </c>
      <c r="Q1541" s="3" t="s">
        <v>3846</v>
      </c>
      <c r="T1541" s="278" t="s">
        <v>4903</v>
      </c>
    </row>
    <row r="1542">
      <c r="C1542" s="221" t="s">
        <v>4904</v>
      </c>
      <c r="D1542" s="204" t="s">
        <v>4905</v>
      </c>
      <c r="E1542" s="33"/>
      <c r="F1542" s="171">
        <v>0</v>
      </c>
      <c r="G1542" s="38">
        <v>3350</v>
      </c>
      <c r="H1542" s="33"/>
      <c r="I1542" s="33"/>
      <c r="J1542" s="34"/>
      <c r="K1542" s="45"/>
      <c r="L1542" s="33" t="s">
        <v>62</v>
      </c>
      <c r="M1542" s="33" t="s">
        <v>4183</v>
      </c>
      <c r="N1542" s="89">
        <f t="shared" si="57"/>
        <v>0</v>
      </c>
      <c r="O1542" s="3" t="s">
        <v>4906</v>
      </c>
      <c r="P1542" s="260" t="s">
        <v>4870</v>
      </c>
      <c r="Q1542" s="3" t="s">
        <v>3846</v>
      </c>
      <c r="T1542" s="278" t="s">
        <v>4907</v>
      </c>
    </row>
    <row r="1543">
      <c r="C1543" s="221" t="s">
        <v>4908</v>
      </c>
      <c r="D1543" s="204" t="s">
        <v>4909</v>
      </c>
      <c r="E1543" s="33"/>
      <c r="F1543" s="171">
        <v>0</v>
      </c>
      <c r="G1543" s="38">
        <v>3050</v>
      </c>
      <c r="H1543" s="33"/>
      <c r="I1543" s="33"/>
      <c r="J1543" s="34"/>
      <c r="K1543" s="45"/>
      <c r="L1543" s="33" t="s">
        <v>62</v>
      </c>
      <c r="M1543" s="33" t="s">
        <v>4183</v>
      </c>
      <c r="N1543" s="89">
        <f>F1543*G1543</f>
        <v>0</v>
      </c>
      <c r="O1543" s="3" t="s">
        <v>4906</v>
      </c>
      <c r="P1543" s="260" t="s">
        <v>4870</v>
      </c>
      <c r="Q1543" s="3" t="s">
        <v>3846</v>
      </c>
      <c r="T1543" s="278" t="s">
        <v>4910</v>
      </c>
    </row>
    <row r="1544">
      <c r="A1544" s="163" t="s">
        <v>4911</v>
      </c>
      <c r="C1544" s="32" t="s">
        <v>4912</v>
      </c>
      <c r="D1544" s="204" t="s">
        <v>4913</v>
      </c>
      <c r="E1544" s="33"/>
      <c r="F1544" s="171">
        <v>1</v>
      </c>
      <c r="G1544" s="35">
        <v>1800</v>
      </c>
      <c r="H1544" s="33"/>
      <c r="I1544" s="33"/>
      <c r="J1544" s="34"/>
      <c r="K1544" s="45"/>
      <c r="L1544" s="33" t="s">
        <v>4088</v>
      </c>
      <c r="M1544" s="33" t="s">
        <v>3411</v>
      </c>
      <c r="N1544" s="89">
        <f t="shared" si="57"/>
        <v>1800</v>
      </c>
      <c r="O1544" s="3" t="s">
        <v>4914</v>
      </c>
      <c r="P1544" s="260" t="s">
        <v>4915</v>
      </c>
      <c r="Q1544" s="3" t="s">
        <v>4132</v>
      </c>
      <c r="T1544" s="278" t="s">
        <v>4916</v>
      </c>
    </row>
    <row r="1545">
      <c r="C1545" s="286" t="s">
        <v>4917</v>
      </c>
      <c r="D1545" s="204" t="s">
        <v>4918</v>
      </c>
      <c r="E1545" s="139"/>
      <c r="F1545" s="182">
        <v>3</v>
      </c>
      <c r="G1545" s="37">
        <v>1200</v>
      </c>
      <c r="H1545" s="33"/>
      <c r="I1545" s="33"/>
      <c r="J1545" s="34"/>
      <c r="K1545" s="45"/>
      <c r="L1545" s="287" t="s">
        <v>4919</v>
      </c>
      <c r="M1545" s="33" t="s">
        <v>407</v>
      </c>
      <c r="N1545" s="89">
        <f t="shared" si="57"/>
        <v>3600</v>
      </c>
      <c r="O1545" s="3" t="s">
        <v>4920</v>
      </c>
      <c r="P1545" s="260" t="s">
        <v>4921</v>
      </c>
      <c r="Q1545" s="3" t="s">
        <v>4132</v>
      </c>
      <c r="T1545" s="278"/>
    </row>
    <row r="1546">
      <c r="C1546" s="286" t="s">
        <v>4922</v>
      </c>
      <c r="D1546" s="204" t="s">
        <v>4923</v>
      </c>
      <c r="E1546" s="139"/>
      <c r="F1546" s="182">
        <v>1</v>
      </c>
      <c r="G1546" s="37">
        <v>1200</v>
      </c>
      <c r="H1546" s="33"/>
      <c r="I1546" s="33"/>
      <c r="J1546" s="34"/>
      <c r="K1546" s="45"/>
      <c r="L1546" s="33" t="s">
        <v>4924</v>
      </c>
      <c r="M1546" s="33" t="s">
        <v>407</v>
      </c>
      <c r="N1546" s="89">
        <f t="shared" si="57"/>
        <v>1200</v>
      </c>
      <c r="O1546" s="3" t="s">
        <v>4920</v>
      </c>
      <c r="P1546" s="260" t="s">
        <v>4921</v>
      </c>
      <c r="Q1546" s="3" t="s">
        <v>4132</v>
      </c>
      <c r="T1546" s="278"/>
    </row>
    <row r="1547">
      <c r="C1547" s="286" t="s">
        <v>4925</v>
      </c>
      <c r="D1547" s="204" t="s">
        <v>4926</v>
      </c>
      <c r="E1547" s="139"/>
      <c r="F1547" s="182">
        <v>1</v>
      </c>
      <c r="G1547" s="37">
        <v>1200</v>
      </c>
      <c r="H1547" s="33"/>
      <c r="I1547" s="33"/>
      <c r="J1547" s="34"/>
      <c r="K1547" s="45"/>
      <c r="L1547" s="33" t="s">
        <v>4924</v>
      </c>
      <c r="M1547" s="33" t="s">
        <v>407</v>
      </c>
      <c r="N1547" s="89">
        <f t="shared" si="57"/>
        <v>1200</v>
      </c>
      <c r="O1547" s="3" t="s">
        <v>4920</v>
      </c>
      <c r="P1547" s="260" t="s">
        <v>4921</v>
      </c>
      <c r="Q1547" s="3" t="s">
        <v>4132</v>
      </c>
      <c r="T1547" s="278"/>
    </row>
    <row r="1548">
      <c r="C1548" s="286" t="s">
        <v>4927</v>
      </c>
      <c r="D1548" s="204" t="s">
        <v>4928</v>
      </c>
      <c r="E1548" s="139"/>
      <c r="F1548" s="182">
        <v>1</v>
      </c>
      <c r="G1548" s="37">
        <v>1200</v>
      </c>
      <c r="H1548" s="33"/>
      <c r="I1548" s="33"/>
      <c r="J1548" s="34"/>
      <c r="K1548" s="45"/>
      <c r="L1548" s="33" t="s">
        <v>4924</v>
      </c>
      <c r="M1548" s="33" t="s">
        <v>407</v>
      </c>
      <c r="N1548" s="89">
        <f t="shared" si="57"/>
        <v>1200</v>
      </c>
      <c r="O1548" s="3" t="s">
        <v>4920</v>
      </c>
      <c r="P1548" s="260" t="s">
        <v>4921</v>
      </c>
      <c r="Q1548" s="3" t="s">
        <v>4132</v>
      </c>
      <c r="T1548" s="278"/>
    </row>
    <row r="1549">
      <c r="C1549" s="286" t="s">
        <v>4929</v>
      </c>
      <c r="D1549" s="204" t="s">
        <v>4930</v>
      </c>
      <c r="E1549" s="139"/>
      <c r="F1549" s="182">
        <v>1</v>
      </c>
      <c r="G1549" s="37">
        <v>1200</v>
      </c>
      <c r="H1549" s="33"/>
      <c r="I1549" s="33"/>
      <c r="J1549" s="34"/>
      <c r="K1549" s="45"/>
      <c r="L1549" s="33" t="s">
        <v>4924</v>
      </c>
      <c r="M1549" s="33" t="s">
        <v>407</v>
      </c>
      <c r="N1549" s="89">
        <f t="shared" si="57"/>
        <v>1200</v>
      </c>
      <c r="O1549" s="3" t="s">
        <v>4920</v>
      </c>
      <c r="P1549" s="260" t="s">
        <v>4921</v>
      </c>
      <c r="Q1549" s="3" t="s">
        <v>4132</v>
      </c>
      <c r="T1549" s="278"/>
    </row>
    <row r="1550">
      <c r="C1550" s="33" t="s">
        <v>4931</v>
      </c>
      <c r="D1550" s="204" t="s">
        <v>4932</v>
      </c>
      <c r="E1550" s="139"/>
      <c r="F1550" s="182">
        <v>0</v>
      </c>
      <c r="G1550" s="37">
        <v>3500</v>
      </c>
      <c r="H1550" s="33"/>
      <c r="I1550" s="33"/>
      <c r="J1550" s="34"/>
      <c r="K1550" s="45"/>
      <c r="L1550" s="33" t="s">
        <v>4933</v>
      </c>
      <c r="M1550" s="33" t="s">
        <v>407</v>
      </c>
      <c r="N1550" s="89">
        <f t="shared" si="57"/>
        <v>0</v>
      </c>
      <c r="O1550" s="3" t="s">
        <v>4934</v>
      </c>
      <c r="P1550" s="260" t="s">
        <v>4921</v>
      </c>
      <c r="Q1550" s="3" t="s">
        <v>4132</v>
      </c>
      <c r="T1550" s="278"/>
    </row>
    <row r="1551">
      <c r="C1551" s="33" t="s">
        <v>4935</v>
      </c>
      <c r="D1551" s="204" t="s">
        <v>4936</v>
      </c>
      <c r="E1551" s="139"/>
      <c r="F1551" s="182">
        <v>1</v>
      </c>
      <c r="G1551" s="37">
        <v>3500</v>
      </c>
      <c r="H1551" s="33"/>
      <c r="I1551" s="33"/>
      <c r="J1551" s="34"/>
      <c r="K1551" s="45"/>
      <c r="L1551" s="33" t="s">
        <v>4933</v>
      </c>
      <c r="M1551" s="33" t="s">
        <v>407</v>
      </c>
      <c r="N1551" s="89">
        <f t="shared" si="57"/>
        <v>3500</v>
      </c>
      <c r="O1551" s="3" t="s">
        <v>4934</v>
      </c>
      <c r="P1551" s="260" t="s">
        <v>4921</v>
      </c>
      <c r="Q1551" s="3" t="s">
        <v>4132</v>
      </c>
      <c r="T1551" s="278"/>
    </row>
    <row r="1552">
      <c r="C1552" s="67" t="s">
        <v>4937</v>
      </c>
      <c r="D1552" s="207" t="s">
        <v>4938</v>
      </c>
      <c r="E1552" s="316"/>
      <c r="F1552" s="173">
        <v>1</v>
      </c>
      <c r="G1552" s="242">
        <v>3000</v>
      </c>
      <c r="H1552" s="33"/>
      <c r="I1552" s="33"/>
      <c r="J1552" s="34"/>
      <c r="K1552" s="45"/>
      <c r="L1552" s="33" t="s">
        <v>4939</v>
      </c>
      <c r="M1552" s="33" t="s">
        <v>407</v>
      </c>
      <c r="N1552" s="89">
        <f>F1552*G1552</f>
        <v>3000</v>
      </c>
      <c r="O1552" s="3" t="s">
        <v>4940</v>
      </c>
      <c r="P1552" s="260" t="s">
        <v>4921</v>
      </c>
      <c r="Q1552" s="3" t="s">
        <v>4132</v>
      </c>
      <c r="T1552" s="278" t="s">
        <v>4941</v>
      </c>
    </row>
    <row r="1553">
      <c r="C1553" s="67" t="s">
        <v>4942</v>
      </c>
      <c r="D1553" s="207">
        <v>123123</v>
      </c>
      <c r="E1553" s="316"/>
      <c r="F1553" s="173">
        <v>20</v>
      </c>
      <c r="G1553" s="242">
        <v>750</v>
      </c>
      <c r="H1553" s="33"/>
      <c r="I1553" s="33"/>
      <c r="J1553" s="34"/>
      <c r="K1553" s="45"/>
      <c r="L1553" s="33" t="s">
        <v>4215</v>
      </c>
      <c r="M1553" s="33" t="s">
        <v>407</v>
      </c>
      <c r="N1553" s="89">
        <f>F1553*G1553</f>
        <v>15000</v>
      </c>
      <c r="O1553" s="3" t="s">
        <v>4940</v>
      </c>
      <c r="P1553" s="260" t="s">
        <v>4921</v>
      </c>
      <c r="Q1553" s="3" t="s">
        <v>4132</v>
      </c>
      <c r="T1553" s="278"/>
    </row>
    <row r="1554">
      <c r="C1554" s="67" t="s">
        <v>4943</v>
      </c>
      <c r="D1554" s="207" t="s">
        <v>4944</v>
      </c>
      <c r="E1554" s="316"/>
      <c r="F1554" s="173">
        <v>1</v>
      </c>
      <c r="G1554" s="242">
        <v>5000</v>
      </c>
      <c r="H1554" s="33"/>
      <c r="I1554" s="33"/>
      <c r="J1554" s="34"/>
      <c r="K1554" s="45"/>
      <c r="L1554" s="33" t="s">
        <v>4939</v>
      </c>
      <c r="M1554" s="33" t="s">
        <v>407</v>
      </c>
      <c r="N1554" s="89">
        <f>F1554*G1554</f>
        <v>5000</v>
      </c>
      <c r="P1554" s="260" t="s">
        <v>4921</v>
      </c>
      <c r="Q1554" s="3" t="s">
        <v>4132</v>
      </c>
      <c r="T1554" s="278" t="s">
        <v>4945</v>
      </c>
    </row>
    <row r="1555">
      <c r="C1555" s="33" t="s">
        <v>4946</v>
      </c>
      <c r="D1555" s="204" t="s">
        <v>4947</v>
      </c>
      <c r="E1555" s="139"/>
      <c r="F1555" s="182">
        <v>2</v>
      </c>
      <c r="G1555" s="37">
        <v>800</v>
      </c>
      <c r="H1555" s="33"/>
      <c r="I1555" s="33"/>
      <c r="J1555" s="34"/>
      <c r="K1555" s="45"/>
      <c r="L1555" s="33" t="s">
        <v>4924</v>
      </c>
      <c r="M1555" s="33" t="s">
        <v>407</v>
      </c>
      <c r="N1555" s="89">
        <f t="shared" si="57"/>
        <v>1600</v>
      </c>
      <c r="O1555" s="3" t="s">
        <v>668</v>
      </c>
      <c r="P1555" s="260" t="s">
        <v>4921</v>
      </c>
      <c r="Q1555" s="3" t="s">
        <v>4132</v>
      </c>
      <c r="T1555" s="278" t="s">
        <v>4948</v>
      </c>
    </row>
    <row r="1556">
      <c r="C1556" s="32" t="s">
        <v>4949</v>
      </c>
      <c r="D1556" s="204" t="s">
        <v>4950</v>
      </c>
      <c r="E1556" s="33"/>
      <c r="F1556" s="171">
        <v>1</v>
      </c>
      <c r="G1556" s="35">
        <v>2500</v>
      </c>
      <c r="H1556" s="33"/>
      <c r="I1556" s="33"/>
      <c r="J1556" s="34"/>
      <c r="K1556" s="45"/>
      <c r="L1556" s="33"/>
      <c r="M1556" s="33" t="s">
        <v>3411</v>
      </c>
      <c r="N1556" s="89">
        <f t="shared" si="57"/>
        <v>2500</v>
      </c>
      <c r="O1556" s="3" t="s">
        <v>4914</v>
      </c>
      <c r="P1556" s="260" t="s">
        <v>4921</v>
      </c>
      <c r="Q1556" s="3" t="s">
        <v>4132</v>
      </c>
      <c r="T1556" s="278" t="s">
        <v>4951</v>
      </c>
    </row>
    <row r="1557">
      <c r="C1557" s="115" t="s">
        <v>4952</v>
      </c>
      <c r="D1557" s="204" t="s">
        <v>4953</v>
      </c>
      <c r="E1557" s="33"/>
      <c r="F1557" s="171">
        <v>1</v>
      </c>
      <c r="G1557" s="38">
        <v>2900</v>
      </c>
      <c r="H1557" s="33"/>
      <c r="I1557" s="33"/>
      <c r="J1557" s="34"/>
      <c r="K1557" s="45"/>
      <c r="L1557" s="33"/>
      <c r="M1557" s="33" t="s">
        <v>4183</v>
      </c>
      <c r="N1557" s="89">
        <f t="shared" si="57"/>
        <v>2900</v>
      </c>
      <c r="O1557" s="3" t="s">
        <v>1195</v>
      </c>
      <c r="P1557" s="260" t="s">
        <v>4921</v>
      </c>
      <c r="Q1557" s="3" t="s">
        <v>4132</v>
      </c>
      <c r="T1557" s="278" t="s">
        <v>4954</v>
      </c>
    </row>
    <row r="1558">
      <c r="C1558" s="115" t="s">
        <v>4955</v>
      </c>
      <c r="D1558" s="204" t="s">
        <v>4956</v>
      </c>
      <c r="E1558" s="33"/>
      <c r="F1558" s="171">
        <v>1</v>
      </c>
      <c r="G1558" s="38">
        <v>1200</v>
      </c>
      <c r="H1558" s="33"/>
      <c r="I1558" s="33"/>
      <c r="J1558" s="34"/>
      <c r="K1558" s="45"/>
      <c r="L1558" s="33"/>
      <c r="M1558" s="139" t="s">
        <v>407</v>
      </c>
      <c r="N1558" s="89">
        <f t="shared" si="57"/>
        <v>1200</v>
      </c>
      <c r="P1558" s="260" t="s">
        <v>4921</v>
      </c>
      <c r="Q1558" s="3" t="s">
        <v>4132</v>
      </c>
      <c r="T1558" s="278" t="s">
        <v>4957</v>
      </c>
    </row>
    <row r="1559">
      <c r="C1559" s="33" t="s">
        <v>4958</v>
      </c>
      <c r="D1559" s="204" t="s">
        <v>4959</v>
      </c>
      <c r="E1559" s="139"/>
      <c r="F1559" s="182">
        <v>2</v>
      </c>
      <c r="G1559" s="37">
        <v>950</v>
      </c>
      <c r="H1559" s="139"/>
      <c r="I1559" s="139"/>
      <c r="J1559" s="140"/>
      <c r="K1559" s="141"/>
      <c r="L1559" s="139"/>
      <c r="M1559" s="139" t="s">
        <v>407</v>
      </c>
      <c r="N1559" s="89">
        <f ref="N1559:N1577" t="shared" si="58">F1559*G1559</f>
        <v>1900</v>
      </c>
      <c r="O1559" s="3" t="s">
        <v>4920</v>
      </c>
      <c r="P1559" s="260" t="s">
        <v>4921</v>
      </c>
      <c r="Q1559" s="3" t="s">
        <v>4132</v>
      </c>
      <c r="T1559" s="278" t="s">
        <v>4960</v>
      </c>
    </row>
    <row r="1560">
      <c r="C1560" s="33" t="s">
        <v>4961</v>
      </c>
      <c r="D1560" s="204" t="s">
        <v>4962</v>
      </c>
      <c r="E1560" s="139"/>
      <c r="F1560" s="182">
        <v>0</v>
      </c>
      <c r="G1560" s="37">
        <v>1700</v>
      </c>
      <c r="H1560" s="139"/>
      <c r="I1560" s="139"/>
      <c r="J1560" s="140"/>
      <c r="K1560" s="141"/>
      <c r="L1560" s="139"/>
      <c r="M1560" s="139" t="s">
        <v>407</v>
      </c>
      <c r="N1560" s="89">
        <f>F1560*G1560</f>
        <v>0</v>
      </c>
      <c r="O1560" s="3" t="s">
        <v>4920</v>
      </c>
      <c r="P1560" s="260" t="s">
        <v>4921</v>
      </c>
      <c r="Q1560" s="3" t="s">
        <v>4132</v>
      </c>
      <c r="T1560" s="278" t="s">
        <v>4960</v>
      </c>
    </row>
    <row r="1561">
      <c r="C1561" s="33" t="s">
        <v>4963</v>
      </c>
      <c r="D1561" s="204" t="s">
        <v>4964</v>
      </c>
      <c r="E1561" s="139"/>
      <c r="F1561" s="182">
        <v>1</v>
      </c>
      <c r="G1561" s="37">
        <v>1800</v>
      </c>
      <c r="H1561" s="139"/>
      <c r="I1561" s="139"/>
      <c r="J1561" s="140"/>
      <c r="K1561" s="141"/>
      <c r="L1561" s="139"/>
      <c r="M1561" s="139" t="s">
        <v>407</v>
      </c>
      <c r="N1561" s="89">
        <f t="shared" si="58"/>
        <v>1800</v>
      </c>
      <c r="O1561" s="3" t="s">
        <v>4920</v>
      </c>
      <c r="P1561" s="260" t="s">
        <v>4921</v>
      </c>
      <c r="Q1561" s="3" t="s">
        <v>4132</v>
      </c>
      <c r="T1561" s="278" t="s">
        <v>4965</v>
      </c>
    </row>
    <row r="1562">
      <c r="C1562" s="33" t="s">
        <v>4966</v>
      </c>
      <c r="D1562" s="204" t="s">
        <v>4967</v>
      </c>
      <c r="E1562" s="139"/>
      <c r="F1562" s="182">
        <v>0</v>
      </c>
      <c r="G1562" s="37">
        <v>2500</v>
      </c>
      <c r="H1562" s="139"/>
      <c r="I1562" s="139"/>
      <c r="J1562" s="140"/>
      <c r="K1562" s="141"/>
      <c r="L1562" s="139"/>
      <c r="M1562" s="139" t="s">
        <v>407</v>
      </c>
      <c r="N1562" s="89">
        <f t="shared" si="58"/>
        <v>0</v>
      </c>
      <c r="O1562" s="3" t="s">
        <v>4920</v>
      </c>
      <c r="P1562" s="260" t="s">
        <v>4921</v>
      </c>
      <c r="Q1562" s="3" t="s">
        <v>4132</v>
      </c>
      <c r="T1562" s="278" t="s">
        <v>4968</v>
      </c>
    </row>
    <row r="1563">
      <c r="C1563" s="33" t="s">
        <v>4969</v>
      </c>
      <c r="D1563" s="204" t="s">
        <v>4970</v>
      </c>
      <c r="E1563" s="139"/>
      <c r="F1563" s="182">
        <v>0</v>
      </c>
      <c r="G1563" s="37">
        <v>1000</v>
      </c>
      <c r="H1563" s="139"/>
      <c r="I1563" s="139"/>
      <c r="J1563" s="140"/>
      <c r="K1563" s="141"/>
      <c r="L1563" s="139" t="s">
        <v>4215</v>
      </c>
      <c r="M1563" s="139" t="s">
        <v>407</v>
      </c>
      <c r="N1563" s="89">
        <f t="shared" si="58"/>
        <v>0</v>
      </c>
      <c r="O1563" s="3" t="s">
        <v>4971</v>
      </c>
      <c r="P1563" s="260" t="s">
        <v>4921</v>
      </c>
      <c r="Q1563" s="3" t="s">
        <v>4132</v>
      </c>
      <c r="T1563" s="278" t="s">
        <v>4972</v>
      </c>
    </row>
    <row r="1564">
      <c r="C1564" s="33" t="s">
        <v>4973</v>
      </c>
      <c r="D1564" s="204" t="s">
        <v>4974</v>
      </c>
      <c r="E1564" s="139"/>
      <c r="F1564" s="182">
        <v>0</v>
      </c>
      <c r="G1564" s="37">
        <v>2500</v>
      </c>
      <c r="H1564" s="139"/>
      <c r="I1564" s="139"/>
      <c r="J1564" s="140"/>
      <c r="K1564" s="141"/>
      <c r="L1564" s="139"/>
      <c r="M1564" s="139" t="s">
        <v>407</v>
      </c>
      <c r="N1564" s="89">
        <f t="shared" si="58"/>
        <v>0</v>
      </c>
      <c r="O1564" s="3" t="s">
        <v>4975</v>
      </c>
      <c r="P1564" s="260" t="s">
        <v>4921</v>
      </c>
      <c r="Q1564" s="3" t="s">
        <v>4132</v>
      </c>
      <c r="T1564" s="278" t="s">
        <v>4976</v>
      </c>
    </row>
    <row r="1565">
      <c r="C1565" s="33" t="s">
        <v>4977</v>
      </c>
      <c r="D1565" s="204" t="s">
        <v>4978</v>
      </c>
      <c r="E1565" s="139"/>
      <c r="F1565" s="182">
        <v>3</v>
      </c>
      <c r="G1565" s="37">
        <v>1600</v>
      </c>
      <c r="H1565" s="139"/>
      <c r="I1565" s="139"/>
      <c r="J1565" s="140"/>
      <c r="K1565" s="141"/>
      <c r="L1565" s="139"/>
      <c r="M1565" s="139" t="s">
        <v>407</v>
      </c>
      <c r="N1565" s="89">
        <f t="shared" si="58"/>
        <v>4800</v>
      </c>
      <c r="O1565" s="3" t="s">
        <v>668</v>
      </c>
      <c r="P1565" s="260" t="s">
        <v>4921</v>
      </c>
      <c r="Q1565" s="3" t="s">
        <v>4132</v>
      </c>
      <c r="T1565" s="278" t="s">
        <v>4979</v>
      </c>
    </row>
    <row r="1566">
      <c r="C1566" s="33" t="s">
        <v>4980</v>
      </c>
      <c r="D1566" s="204" t="s">
        <v>4981</v>
      </c>
      <c r="E1566" s="139"/>
      <c r="F1566" s="182">
        <v>1</v>
      </c>
      <c r="G1566" s="37">
        <v>2700</v>
      </c>
      <c r="H1566" s="139"/>
      <c r="I1566" s="139"/>
      <c r="J1566" s="140"/>
      <c r="K1566" s="141"/>
      <c r="L1566" s="139" t="s">
        <v>4084</v>
      </c>
      <c r="M1566" s="139" t="s">
        <v>4183</v>
      </c>
      <c r="N1566" s="89">
        <f t="shared" si="58"/>
        <v>2700</v>
      </c>
      <c r="O1566" s="3" t="s">
        <v>1195</v>
      </c>
      <c r="P1566" s="288" t="s">
        <v>4915</v>
      </c>
      <c r="Q1566" s="3" t="s">
        <v>4132</v>
      </c>
      <c r="T1566" s="278" t="s">
        <v>4982</v>
      </c>
    </row>
    <row r="1567">
      <c r="C1567" s="33" t="s">
        <v>4983</v>
      </c>
      <c r="D1567" s="204" t="s">
        <v>4984</v>
      </c>
      <c r="E1567" s="139"/>
      <c r="F1567" s="182">
        <v>1</v>
      </c>
      <c r="G1567" s="37">
        <v>2700</v>
      </c>
      <c r="H1567" s="139"/>
      <c r="I1567" s="139"/>
      <c r="J1567" s="140"/>
      <c r="K1567" s="141"/>
      <c r="L1567" s="139" t="s">
        <v>4084</v>
      </c>
      <c r="M1567" s="139" t="s">
        <v>4183</v>
      </c>
      <c r="N1567" s="89">
        <f>F1567*G1567</f>
        <v>2700</v>
      </c>
      <c r="O1567" s="3" t="s">
        <v>1195</v>
      </c>
      <c r="P1567" s="288" t="s">
        <v>4915</v>
      </c>
      <c r="Q1567" s="3" t="s">
        <v>4132</v>
      </c>
      <c r="T1567" s="278" t="s">
        <v>4982</v>
      </c>
    </row>
    <row r="1568">
      <c r="C1568" s="33" t="s">
        <v>4985</v>
      </c>
      <c r="D1568" s="204" t="s">
        <v>4986</v>
      </c>
      <c r="E1568" s="139"/>
      <c r="F1568" s="182">
        <v>1</v>
      </c>
      <c r="G1568" s="37">
        <v>2500</v>
      </c>
      <c r="H1568" s="139"/>
      <c r="I1568" s="139"/>
      <c r="J1568" s="140"/>
      <c r="K1568" s="141"/>
      <c r="L1568" s="139"/>
      <c r="M1568" s="139" t="s">
        <v>4183</v>
      </c>
      <c r="N1568" s="89">
        <f>F1568*G1568</f>
        <v>2500</v>
      </c>
      <c r="O1568" s="3" t="s">
        <v>1195</v>
      </c>
      <c r="P1568" s="288" t="s">
        <v>4915</v>
      </c>
      <c r="Q1568" s="3" t="s">
        <v>4132</v>
      </c>
      <c r="T1568" s="278" t="s">
        <v>4987</v>
      </c>
    </row>
    <row r="1569">
      <c r="C1569" s="33" t="s">
        <v>4988</v>
      </c>
      <c r="D1569" s="204" t="s">
        <v>4989</v>
      </c>
      <c r="E1569" s="139"/>
      <c r="F1569" s="182">
        <v>0</v>
      </c>
      <c r="G1569" s="37">
        <v>1000</v>
      </c>
      <c r="H1569" s="139"/>
      <c r="I1569" s="139"/>
      <c r="J1569" s="140"/>
      <c r="K1569" s="141"/>
      <c r="L1569" s="139"/>
      <c r="M1569" s="139" t="s">
        <v>3411</v>
      </c>
      <c r="N1569" s="89">
        <f t="shared" si="58"/>
        <v>0</v>
      </c>
      <c r="O1569" s="3" t="s">
        <v>4914</v>
      </c>
      <c r="P1569" s="260" t="s">
        <v>4921</v>
      </c>
      <c r="Q1569" s="3" t="s">
        <v>4132</v>
      </c>
      <c r="T1569" s="278" t="s">
        <v>4990</v>
      </c>
    </row>
    <row r="1570">
      <c r="C1570" s="33" t="s">
        <v>4991</v>
      </c>
      <c r="D1570" s="204" t="s">
        <v>4992</v>
      </c>
      <c r="E1570" s="139"/>
      <c r="F1570" s="182">
        <v>0</v>
      </c>
      <c r="G1570" s="37">
        <v>3500</v>
      </c>
      <c r="H1570" s="139"/>
      <c r="I1570" s="139"/>
      <c r="J1570" s="140"/>
      <c r="K1570" s="141"/>
      <c r="L1570" s="139"/>
      <c r="M1570" s="139" t="s">
        <v>4130</v>
      </c>
      <c r="N1570" s="89">
        <f t="shared" si="58"/>
        <v>0</v>
      </c>
      <c r="O1570" s="3" t="s">
        <v>4131</v>
      </c>
      <c r="P1570" s="288" t="s">
        <v>4915</v>
      </c>
      <c r="Q1570" s="3" t="s">
        <v>4132</v>
      </c>
      <c r="T1570" s="278" t="s">
        <v>4993</v>
      </c>
    </row>
    <row r="1571">
      <c r="C1571" s="33" t="s">
        <v>4994</v>
      </c>
      <c r="D1571" s="204" t="s">
        <v>4995</v>
      </c>
      <c r="E1571" s="139"/>
      <c r="F1571" s="182">
        <v>2</v>
      </c>
      <c r="G1571" s="37">
        <v>6500</v>
      </c>
      <c r="H1571" s="139"/>
      <c r="I1571" s="139"/>
      <c r="J1571" s="140"/>
      <c r="K1571" s="141"/>
      <c r="L1571" s="139"/>
      <c r="M1571" s="139" t="s">
        <v>4183</v>
      </c>
      <c r="N1571" s="89">
        <f t="shared" si="58"/>
        <v>13000</v>
      </c>
      <c r="O1571" s="3" t="s">
        <v>4145</v>
      </c>
      <c r="P1571" s="260" t="s">
        <v>4921</v>
      </c>
      <c r="Q1571" s="3" t="s">
        <v>4132</v>
      </c>
      <c r="T1571" s="278" t="s">
        <v>4996</v>
      </c>
    </row>
    <row r="1572">
      <c r="C1572" s="33" t="s">
        <v>4997</v>
      </c>
      <c r="D1572" s="204" t="s">
        <v>4998</v>
      </c>
      <c r="E1572" s="139"/>
      <c r="F1572" s="182">
        <v>1</v>
      </c>
      <c r="G1572" s="37">
        <v>3000</v>
      </c>
      <c r="H1572" s="139"/>
      <c r="I1572" s="139"/>
      <c r="J1572" s="140"/>
      <c r="K1572" s="141"/>
      <c r="L1572" s="139"/>
      <c r="M1572" s="139" t="s">
        <v>4183</v>
      </c>
      <c r="N1572" s="89">
        <f>F1572*G1572</f>
        <v>3000</v>
      </c>
      <c r="O1572" s="3" t="s">
        <v>4145</v>
      </c>
      <c r="P1572" s="260" t="s">
        <v>4999</v>
      </c>
      <c r="Q1572" s="3" t="s">
        <v>4132</v>
      </c>
      <c r="T1572" s="278"/>
    </row>
    <row r="1573">
      <c r="C1573" s="33" t="s">
        <v>5000</v>
      </c>
      <c r="D1573" s="204" t="s">
        <v>5001</v>
      </c>
      <c r="E1573" s="139"/>
      <c r="F1573" s="182">
        <v>4</v>
      </c>
      <c r="G1573" s="37">
        <v>5500</v>
      </c>
      <c r="H1573" s="139"/>
      <c r="I1573" s="139"/>
      <c r="J1573" s="140"/>
      <c r="K1573" s="141"/>
      <c r="L1573" s="139"/>
      <c r="M1573" s="139" t="s">
        <v>4183</v>
      </c>
      <c r="N1573" s="89">
        <f t="shared" si="58"/>
        <v>22000</v>
      </c>
      <c r="O1573" s="3" t="s">
        <v>4145</v>
      </c>
      <c r="P1573" s="260" t="s">
        <v>4921</v>
      </c>
      <c r="Q1573" s="3" t="s">
        <v>4132</v>
      </c>
      <c r="T1573" s="278" t="s">
        <v>5002</v>
      </c>
    </row>
    <row r="1574">
      <c r="C1574" s="33" t="s">
        <v>5003</v>
      </c>
      <c r="D1574" s="204" t="s">
        <v>5004</v>
      </c>
      <c r="E1574" s="139"/>
      <c r="F1574" s="182">
        <v>1</v>
      </c>
      <c r="G1574" s="37">
        <v>3000</v>
      </c>
      <c r="H1574" s="139"/>
      <c r="I1574" s="139"/>
      <c r="J1574" s="140"/>
      <c r="K1574" s="141"/>
      <c r="L1574" s="139"/>
      <c r="M1574" s="139" t="s">
        <v>4183</v>
      </c>
      <c r="N1574" s="89">
        <f t="shared" si="58"/>
        <v>3000</v>
      </c>
      <c r="O1574" s="3" t="s">
        <v>4145</v>
      </c>
      <c r="P1574" s="288" t="s">
        <v>4915</v>
      </c>
      <c r="Q1574" s="3" t="s">
        <v>4132</v>
      </c>
      <c r="T1574" s="278"/>
    </row>
    <row r="1575">
      <c r="C1575" s="33" t="s">
        <v>5005</v>
      </c>
      <c r="D1575" s="204" t="s">
        <v>5006</v>
      </c>
      <c r="E1575" s="139"/>
      <c r="F1575" s="182">
        <v>0</v>
      </c>
      <c r="G1575" s="37">
        <v>7000</v>
      </c>
      <c r="H1575" s="139"/>
      <c r="I1575" s="139"/>
      <c r="J1575" s="140"/>
      <c r="K1575" s="141"/>
      <c r="L1575" s="139"/>
      <c r="M1575" s="139" t="s">
        <v>4183</v>
      </c>
      <c r="N1575" s="89">
        <f t="shared" si="58"/>
        <v>0</v>
      </c>
      <c r="O1575" s="3" t="s">
        <v>4145</v>
      </c>
      <c r="P1575" s="260" t="s">
        <v>4921</v>
      </c>
      <c r="Q1575" s="3" t="s">
        <v>4132</v>
      </c>
      <c r="T1575" s="278" t="s">
        <v>5007</v>
      </c>
    </row>
    <row r="1576">
      <c r="A1576" s="163" t="s">
        <v>5008</v>
      </c>
      <c r="C1576" s="32" t="s">
        <v>5009</v>
      </c>
      <c r="D1576" s="204" t="s">
        <v>5010</v>
      </c>
      <c r="E1576" s="33"/>
      <c r="F1576" s="171">
        <v>1</v>
      </c>
      <c r="G1576" s="35">
        <v>950</v>
      </c>
      <c r="H1576" s="33"/>
      <c r="I1576" s="33"/>
      <c r="J1576" s="34"/>
      <c r="K1576" s="45"/>
      <c r="L1576" s="33"/>
      <c r="M1576" s="33" t="s">
        <v>4000</v>
      </c>
      <c r="N1576" s="89">
        <f t="shared" si="58"/>
        <v>950</v>
      </c>
      <c r="O1576" s="3" t="s">
        <v>4070</v>
      </c>
      <c r="P1576" s="260" t="s">
        <v>5008</v>
      </c>
      <c r="Q1576" s="3" t="s">
        <v>4132</v>
      </c>
      <c r="T1576" s="278" t="s">
        <v>5011</v>
      </c>
    </row>
    <row r="1577">
      <c r="C1577" s="32" t="s">
        <v>5012</v>
      </c>
      <c r="D1577" s="204" t="s">
        <v>5013</v>
      </c>
      <c r="E1577" s="33"/>
      <c r="F1577" s="171">
        <v>10</v>
      </c>
      <c r="G1577" s="35">
        <v>400</v>
      </c>
      <c r="H1577" s="33"/>
      <c r="I1577" s="33"/>
      <c r="J1577" s="34"/>
      <c r="K1577" s="45"/>
      <c r="L1577" s="33"/>
      <c r="M1577" s="33" t="s">
        <v>407</v>
      </c>
      <c r="N1577" s="89">
        <f t="shared" si="58"/>
        <v>4000</v>
      </c>
      <c r="O1577" s="3" t="s">
        <v>5014</v>
      </c>
      <c r="P1577" s="260" t="s">
        <v>5008</v>
      </c>
      <c r="Q1577" s="3" t="s">
        <v>4132</v>
      </c>
      <c r="T1577" s="278" t="s">
        <v>5015</v>
      </c>
    </row>
    <row r="1578" ht="31.5">
      <c r="A1578" s="163" t="s">
        <v>5016</v>
      </c>
      <c r="C1578" s="117" t="s">
        <v>5017</v>
      </c>
      <c r="D1578" s="204">
        <v>16341000</v>
      </c>
      <c r="E1578" s="33"/>
      <c r="F1578" s="171">
        <v>0</v>
      </c>
      <c r="G1578" s="35">
        <v>450</v>
      </c>
      <c r="H1578" s="33"/>
      <c r="I1578" s="33"/>
      <c r="J1578" s="34"/>
      <c r="K1578" s="45"/>
      <c r="L1578" s="33"/>
      <c r="M1578" s="33" t="s">
        <v>3411</v>
      </c>
      <c r="N1578" s="89">
        <f ref="N1578:N1593" t="shared" si="59">F1578*G1578</f>
        <v>0</v>
      </c>
      <c r="O1578" s="3" t="s">
        <v>3979</v>
      </c>
      <c r="P1578" s="260" t="s">
        <v>5018</v>
      </c>
      <c r="Q1578" s="3" t="s">
        <v>3846</v>
      </c>
      <c r="T1578" s="278" t="s">
        <v>5019</v>
      </c>
    </row>
    <row r="1579" ht="31.5">
      <c r="C1579" s="117" t="s">
        <v>5020</v>
      </c>
      <c r="D1579" s="204">
        <v>16342000</v>
      </c>
      <c r="E1579" s="33"/>
      <c r="F1579" s="171">
        <v>1</v>
      </c>
      <c r="G1579" s="38">
        <v>450</v>
      </c>
      <c r="H1579" s="33"/>
      <c r="I1579" s="33"/>
      <c r="J1579" s="34"/>
      <c r="K1579" s="45"/>
      <c r="L1579" s="33"/>
      <c r="M1579" s="33" t="s">
        <v>3411</v>
      </c>
      <c r="N1579" s="89">
        <f t="shared" si="59"/>
        <v>450</v>
      </c>
      <c r="O1579" s="3" t="s">
        <v>3979</v>
      </c>
      <c r="P1579" s="260" t="s">
        <v>5018</v>
      </c>
      <c r="Q1579" s="3" t="s">
        <v>3846</v>
      </c>
      <c r="T1579" s="278" t="s">
        <v>5021</v>
      </c>
    </row>
    <row r="1580" ht="31.5">
      <c r="C1580" s="117" t="s">
        <v>5022</v>
      </c>
      <c r="D1580" s="204" t="s">
        <v>5023</v>
      </c>
      <c r="E1580" s="33"/>
      <c r="F1580" s="171">
        <v>0</v>
      </c>
      <c r="G1580" s="38">
        <v>300</v>
      </c>
      <c r="H1580" s="33"/>
      <c r="I1580" s="33"/>
      <c r="J1580" s="34"/>
      <c r="K1580" s="45"/>
      <c r="L1580" s="33"/>
      <c r="M1580" s="33" t="s">
        <v>4000</v>
      </c>
      <c r="N1580" s="89">
        <f t="shared" si="59"/>
        <v>0</v>
      </c>
      <c r="O1580" s="3" t="s">
        <v>4070</v>
      </c>
      <c r="P1580" s="260" t="s">
        <v>5018</v>
      </c>
      <c r="Q1580" s="3" t="s">
        <v>3846</v>
      </c>
      <c r="T1580" s="278" t="s">
        <v>5024</v>
      </c>
    </row>
    <row r="1581">
      <c r="C1581" s="116" t="s">
        <v>5025</v>
      </c>
      <c r="D1581" s="204">
        <v>15933005</v>
      </c>
      <c r="E1581" s="33"/>
      <c r="F1581" s="171">
        <v>6</v>
      </c>
      <c r="G1581" s="38">
        <v>350</v>
      </c>
      <c r="H1581" s="33"/>
      <c r="I1581" s="33"/>
      <c r="J1581" s="34"/>
      <c r="K1581" s="45"/>
      <c r="L1581" s="33"/>
      <c r="M1581" s="33" t="s">
        <v>3411</v>
      </c>
      <c r="N1581" s="89">
        <f t="shared" si="59"/>
        <v>2100</v>
      </c>
      <c r="O1581" s="3" t="s">
        <v>3979</v>
      </c>
      <c r="P1581" s="260" t="s">
        <v>5018</v>
      </c>
      <c r="Q1581" s="3" t="s">
        <v>3846</v>
      </c>
      <c r="T1581" s="278" t="s">
        <v>5026</v>
      </c>
    </row>
    <row r="1582">
      <c r="C1582" s="116" t="s">
        <v>5027</v>
      </c>
      <c r="D1582" s="204">
        <v>15933020</v>
      </c>
      <c r="E1582" s="33"/>
      <c r="F1582" s="171">
        <v>0</v>
      </c>
      <c r="G1582" s="38">
        <v>400</v>
      </c>
      <c r="H1582" s="33"/>
      <c r="I1582" s="33"/>
      <c r="J1582" s="34"/>
      <c r="K1582" s="45"/>
      <c r="L1582" s="33"/>
      <c r="M1582" s="33" t="s">
        <v>3411</v>
      </c>
      <c r="N1582" s="89">
        <f t="shared" si="59"/>
        <v>0</v>
      </c>
      <c r="O1582" s="3" t="s">
        <v>3979</v>
      </c>
      <c r="P1582" s="260" t="s">
        <v>5018</v>
      </c>
      <c r="Q1582" s="3" t="s">
        <v>3846</v>
      </c>
      <c r="T1582" s="278" t="s">
        <v>5028</v>
      </c>
    </row>
    <row r="1583">
      <c r="C1583" s="116" t="s">
        <v>5029</v>
      </c>
      <c r="D1583" s="204">
        <v>15934020</v>
      </c>
      <c r="E1583" s="33"/>
      <c r="F1583" s="171">
        <v>0</v>
      </c>
      <c r="G1583" s="38">
        <v>550</v>
      </c>
      <c r="H1583" s="33"/>
      <c r="I1583" s="33"/>
      <c r="J1583" s="34"/>
      <c r="K1583" s="45"/>
      <c r="L1583" s="33"/>
      <c r="M1583" s="33" t="s">
        <v>3411</v>
      </c>
      <c r="N1583" s="89">
        <f t="shared" si="59"/>
        <v>0</v>
      </c>
      <c r="O1583" s="3" t="s">
        <v>3979</v>
      </c>
      <c r="P1583" s="260" t="s">
        <v>5018</v>
      </c>
      <c r="Q1583" s="3" t="s">
        <v>3846</v>
      </c>
      <c r="T1583" s="278" t="s">
        <v>5030</v>
      </c>
    </row>
    <row r="1584">
      <c r="C1584" s="117" t="s">
        <v>5031</v>
      </c>
      <c r="D1584" s="204">
        <v>15934070</v>
      </c>
      <c r="E1584" s="33"/>
      <c r="F1584" s="171">
        <v>0</v>
      </c>
      <c r="G1584" s="38">
        <v>550</v>
      </c>
      <c r="H1584" s="33"/>
      <c r="I1584" s="33"/>
      <c r="J1584" s="34"/>
      <c r="K1584" s="45"/>
      <c r="L1584" s="33"/>
      <c r="M1584" s="33" t="s">
        <v>3411</v>
      </c>
      <c r="N1584" s="89">
        <f t="shared" si="59"/>
        <v>0</v>
      </c>
      <c r="O1584" s="3" t="s">
        <v>3979</v>
      </c>
      <c r="P1584" s="260" t="s">
        <v>5018</v>
      </c>
      <c r="Q1584" s="3" t="s">
        <v>3846</v>
      </c>
      <c r="T1584" s="278" t="s">
        <v>5032</v>
      </c>
    </row>
    <row r="1585">
      <c r="C1585" s="117" t="s">
        <v>5033</v>
      </c>
      <c r="D1585" s="204">
        <v>15933060</v>
      </c>
      <c r="E1585" s="33"/>
      <c r="F1585" s="171">
        <v>1</v>
      </c>
      <c r="G1585" s="38">
        <v>400</v>
      </c>
      <c r="H1585" s="33"/>
      <c r="I1585" s="33"/>
      <c r="J1585" s="34"/>
      <c r="K1585" s="45"/>
      <c r="L1585" s="33"/>
      <c r="M1585" s="33" t="s">
        <v>3411</v>
      </c>
      <c r="N1585" s="89">
        <f t="shared" si="59"/>
        <v>400</v>
      </c>
      <c r="O1585" s="3" t="s">
        <v>3979</v>
      </c>
      <c r="P1585" s="260" t="s">
        <v>5018</v>
      </c>
      <c r="Q1585" s="3" t="s">
        <v>3846</v>
      </c>
      <c r="T1585" s="278" t="s">
        <v>5034</v>
      </c>
    </row>
    <row r="1586">
      <c r="C1586" s="117" t="s">
        <v>5035</v>
      </c>
      <c r="D1586" s="204">
        <v>15933001</v>
      </c>
      <c r="E1586" s="33"/>
      <c r="F1586" s="171">
        <v>0</v>
      </c>
      <c r="G1586" s="38">
        <v>500</v>
      </c>
      <c r="H1586" s="33"/>
      <c r="I1586" s="33"/>
      <c r="J1586" s="34"/>
      <c r="K1586" s="45"/>
      <c r="L1586" s="33"/>
      <c r="M1586" s="33" t="s">
        <v>3411</v>
      </c>
      <c r="N1586" s="89">
        <f t="shared" si="59"/>
        <v>0</v>
      </c>
      <c r="O1586" s="3" t="s">
        <v>3979</v>
      </c>
      <c r="P1586" s="260" t="s">
        <v>5018</v>
      </c>
      <c r="Q1586" s="3" t="s">
        <v>3846</v>
      </c>
      <c r="T1586" s="278" t="s">
        <v>5036</v>
      </c>
    </row>
    <row r="1587">
      <c r="C1587" s="117" t="s">
        <v>5037</v>
      </c>
      <c r="D1587" s="204" t="s">
        <v>5038</v>
      </c>
      <c r="E1587" s="33"/>
      <c r="F1587" s="171">
        <v>0</v>
      </c>
      <c r="G1587" s="38">
        <v>500</v>
      </c>
      <c r="H1587" s="33"/>
      <c r="I1587" s="33"/>
      <c r="J1587" s="34"/>
      <c r="K1587" s="45"/>
      <c r="L1587" s="33"/>
      <c r="M1587" s="33" t="s">
        <v>4183</v>
      </c>
      <c r="N1587" s="89">
        <f t="shared" si="59"/>
        <v>0</v>
      </c>
      <c r="O1587" s="3" t="s">
        <v>1195</v>
      </c>
      <c r="P1587" s="260" t="s">
        <v>5018</v>
      </c>
      <c r="Q1587" s="3" t="s">
        <v>3846</v>
      </c>
      <c r="T1587" s="278" t="s">
        <v>5039</v>
      </c>
    </row>
    <row r="1588">
      <c r="C1588" s="117" t="s">
        <v>5040</v>
      </c>
      <c r="D1588" s="204" t="s">
        <v>5041</v>
      </c>
      <c r="E1588" s="33"/>
      <c r="F1588" s="171">
        <v>0</v>
      </c>
      <c r="G1588" s="38">
        <v>500</v>
      </c>
      <c r="H1588" s="33"/>
      <c r="I1588" s="33"/>
      <c r="J1588" s="34"/>
      <c r="K1588" s="45"/>
      <c r="L1588" s="33"/>
      <c r="M1588" s="33" t="s">
        <v>4183</v>
      </c>
      <c r="N1588" s="89">
        <f t="shared" si="59"/>
        <v>0</v>
      </c>
      <c r="O1588" s="3" t="s">
        <v>1195</v>
      </c>
      <c r="P1588" s="260" t="s">
        <v>5018</v>
      </c>
      <c r="Q1588" s="3" t="s">
        <v>3846</v>
      </c>
      <c r="T1588" s="278" t="s">
        <v>5042</v>
      </c>
    </row>
    <row r="1589">
      <c r="C1589" s="117" t="s">
        <v>5043</v>
      </c>
      <c r="D1589" s="204" t="s">
        <v>5044</v>
      </c>
      <c r="E1589" s="33"/>
      <c r="F1589" s="171">
        <v>0</v>
      </c>
      <c r="G1589" s="38">
        <v>300</v>
      </c>
      <c r="H1589" s="33"/>
      <c r="I1589" s="33"/>
      <c r="J1589" s="34"/>
      <c r="K1589" s="45"/>
      <c r="L1589" s="33"/>
      <c r="M1589" s="33" t="s">
        <v>4183</v>
      </c>
      <c r="N1589" s="89">
        <f t="shared" si="59"/>
        <v>0</v>
      </c>
      <c r="O1589" s="3" t="s">
        <v>1195</v>
      </c>
      <c r="P1589" s="260" t="s">
        <v>5018</v>
      </c>
      <c r="Q1589" s="3" t="s">
        <v>3846</v>
      </c>
      <c r="T1589" s="278" t="s">
        <v>5045</v>
      </c>
    </row>
    <row r="1590">
      <c r="C1590" s="117" t="s">
        <v>5046</v>
      </c>
      <c r="D1590" s="204" t="s">
        <v>5047</v>
      </c>
      <c r="E1590" s="33"/>
      <c r="F1590" s="171">
        <v>3</v>
      </c>
      <c r="G1590" s="38">
        <v>800</v>
      </c>
      <c r="H1590" s="33"/>
      <c r="I1590" s="33"/>
      <c r="J1590" s="34"/>
      <c r="K1590" s="45"/>
      <c r="L1590" s="33"/>
      <c r="M1590" s="33" t="s">
        <v>4183</v>
      </c>
      <c r="N1590" s="89">
        <f t="shared" si="59"/>
        <v>2400</v>
      </c>
      <c r="O1590" s="3" t="s">
        <v>1195</v>
      </c>
      <c r="P1590" s="260" t="s">
        <v>5018</v>
      </c>
      <c r="Q1590" s="3" t="s">
        <v>3846</v>
      </c>
      <c r="T1590" s="278" t="s">
        <v>5048</v>
      </c>
    </row>
    <row r="1591">
      <c r="C1591" s="117" t="s">
        <v>5049</v>
      </c>
      <c r="D1591" s="204" t="s">
        <v>5050</v>
      </c>
      <c r="E1591" s="33"/>
      <c r="F1591" s="171">
        <v>4</v>
      </c>
      <c r="G1591" s="38">
        <v>400</v>
      </c>
      <c r="H1591" s="33"/>
      <c r="I1591" s="33"/>
      <c r="J1591" s="34"/>
      <c r="K1591" s="45"/>
      <c r="L1591" s="33"/>
      <c r="M1591" s="33" t="s">
        <v>4183</v>
      </c>
      <c r="N1591" s="89">
        <f t="shared" si="59"/>
        <v>1600</v>
      </c>
      <c r="O1591" s="3" t="s">
        <v>1195</v>
      </c>
      <c r="P1591" s="260" t="s">
        <v>5018</v>
      </c>
      <c r="Q1591" s="3" t="s">
        <v>3846</v>
      </c>
      <c r="T1591" s="278" t="s">
        <v>5051</v>
      </c>
    </row>
    <row r="1592">
      <c r="C1592" s="117" t="s">
        <v>5052</v>
      </c>
      <c r="D1592" s="204" t="s">
        <v>5053</v>
      </c>
      <c r="E1592" s="33"/>
      <c r="F1592" s="171">
        <v>2</v>
      </c>
      <c r="G1592" s="38">
        <v>400</v>
      </c>
      <c r="H1592" s="33"/>
      <c r="I1592" s="33"/>
      <c r="J1592" s="34"/>
      <c r="K1592" s="45"/>
      <c r="L1592" s="33"/>
      <c r="M1592" s="33" t="s">
        <v>4183</v>
      </c>
      <c r="N1592" s="89">
        <f t="shared" si="59"/>
        <v>800</v>
      </c>
      <c r="O1592" s="3" t="s">
        <v>1195</v>
      </c>
      <c r="P1592" s="260" t="s">
        <v>5018</v>
      </c>
      <c r="Q1592" s="3" t="s">
        <v>3846</v>
      </c>
      <c r="T1592" s="278" t="s">
        <v>5054</v>
      </c>
    </row>
    <row r="1593">
      <c r="C1593" s="117" t="s">
        <v>5055</v>
      </c>
      <c r="D1593" s="204" t="s">
        <v>5056</v>
      </c>
      <c r="E1593" s="33"/>
      <c r="F1593" s="171">
        <v>0</v>
      </c>
      <c r="G1593" s="38">
        <v>1800</v>
      </c>
      <c r="H1593" s="33"/>
      <c r="I1593" s="33"/>
      <c r="J1593" s="34"/>
      <c r="K1593" s="45"/>
      <c r="L1593" s="33"/>
      <c r="M1593" s="33" t="s">
        <v>4000</v>
      </c>
      <c r="N1593" s="89">
        <f t="shared" si="59"/>
        <v>0</v>
      </c>
      <c r="O1593" s="3" t="s">
        <v>4070</v>
      </c>
      <c r="P1593" s="260" t="s">
        <v>5018</v>
      </c>
      <c r="Q1593" s="3" t="s">
        <v>3846</v>
      </c>
      <c r="T1593" s="278" t="s">
        <v>5057</v>
      </c>
    </row>
    <row r="1594">
      <c r="C1594" s="120" t="s">
        <v>5058</v>
      </c>
      <c r="D1594" s="204">
        <v>12625002</v>
      </c>
      <c r="E1594" s="33"/>
      <c r="F1594" s="170">
        <v>1</v>
      </c>
      <c r="G1594" s="35">
        <v>650</v>
      </c>
      <c r="H1594" s="33"/>
      <c r="I1594" s="33"/>
      <c r="J1594" s="34"/>
      <c r="K1594" s="45"/>
      <c r="L1594" s="33"/>
      <c r="M1594" s="33" t="s">
        <v>3411</v>
      </c>
      <c r="N1594" s="89">
        <f ref="N1594:N1664" t="shared" si="60">F1594*G1594</f>
        <v>650</v>
      </c>
      <c r="O1594" s="3" t="s">
        <v>3979</v>
      </c>
      <c r="P1594" s="260" t="s">
        <v>5059</v>
      </c>
      <c r="Q1594" s="3" t="s">
        <v>4132</v>
      </c>
      <c r="T1594" s="278" t="s">
        <v>5060</v>
      </c>
    </row>
    <row r="1595">
      <c r="C1595" s="120" t="s">
        <v>5061</v>
      </c>
      <c r="D1595" s="204">
        <v>12625024</v>
      </c>
      <c r="E1595" s="33"/>
      <c r="F1595" s="172">
        <v>1</v>
      </c>
      <c r="G1595" s="35">
        <v>650</v>
      </c>
      <c r="H1595" s="33"/>
      <c r="I1595" s="33"/>
      <c r="J1595" s="34"/>
      <c r="K1595" s="45"/>
      <c r="L1595" s="33"/>
      <c r="M1595" s="33" t="s">
        <v>3411</v>
      </c>
      <c r="N1595" s="89">
        <f t="shared" si="60"/>
        <v>650</v>
      </c>
      <c r="O1595" s="3" t="s">
        <v>3979</v>
      </c>
      <c r="P1595" s="260" t="s">
        <v>5059</v>
      </c>
      <c r="Q1595" s="3" t="s">
        <v>4132</v>
      </c>
      <c r="T1595" s="278" t="s">
        <v>5062</v>
      </c>
    </row>
    <row r="1596">
      <c r="C1596" s="120" t="s">
        <v>5063</v>
      </c>
      <c r="D1596" s="204" t="s">
        <v>5064</v>
      </c>
      <c r="E1596" s="33"/>
      <c r="F1596" s="172">
        <v>1</v>
      </c>
      <c r="G1596" s="35">
        <v>750</v>
      </c>
      <c r="H1596" s="33"/>
      <c r="I1596" s="33"/>
      <c r="J1596" s="34"/>
      <c r="K1596" s="45"/>
      <c r="L1596" s="33"/>
      <c r="M1596" s="33" t="s">
        <v>4183</v>
      </c>
      <c r="N1596" s="89">
        <f t="shared" si="60"/>
        <v>750</v>
      </c>
      <c r="O1596" s="3" t="s">
        <v>1195</v>
      </c>
      <c r="P1596" s="260" t="s">
        <v>5059</v>
      </c>
      <c r="Q1596" s="3" t="s">
        <v>4132</v>
      </c>
      <c r="T1596" s="278" t="s">
        <v>5065</v>
      </c>
    </row>
    <row r="1597">
      <c r="C1597" s="120" t="s">
        <v>5066</v>
      </c>
      <c r="D1597" s="204" t="s">
        <v>5067</v>
      </c>
      <c r="E1597" s="33"/>
      <c r="F1597" s="172">
        <v>0</v>
      </c>
      <c r="G1597" s="35">
        <v>750</v>
      </c>
      <c r="H1597" s="33"/>
      <c r="I1597" s="33"/>
      <c r="J1597" s="34"/>
      <c r="K1597" s="45"/>
      <c r="L1597" s="33"/>
      <c r="M1597" s="33" t="s">
        <v>4183</v>
      </c>
      <c r="N1597" s="89">
        <f t="shared" si="60"/>
        <v>0</v>
      </c>
      <c r="O1597" s="3" t="s">
        <v>1195</v>
      </c>
      <c r="P1597" s="260" t="s">
        <v>5059</v>
      </c>
      <c r="Q1597" s="3" t="s">
        <v>4132</v>
      </c>
      <c r="T1597" s="278" t="s">
        <v>5068</v>
      </c>
    </row>
    <row r="1598">
      <c r="C1598" s="120" t="s">
        <v>5069</v>
      </c>
      <c r="D1598" s="204" t="s">
        <v>5070</v>
      </c>
      <c r="E1598" s="33"/>
      <c r="F1598" s="172">
        <v>1</v>
      </c>
      <c r="G1598" s="35">
        <v>750</v>
      </c>
      <c r="H1598" s="33"/>
      <c r="I1598" s="33"/>
      <c r="J1598" s="34"/>
      <c r="K1598" s="45"/>
      <c r="L1598" s="33"/>
      <c r="M1598" s="33" t="s">
        <v>4183</v>
      </c>
      <c r="N1598" s="89">
        <f t="shared" si="60"/>
        <v>750</v>
      </c>
      <c r="O1598" s="3" t="s">
        <v>1195</v>
      </c>
      <c r="P1598" s="260" t="s">
        <v>5059</v>
      </c>
      <c r="Q1598" s="3" t="s">
        <v>4132</v>
      </c>
      <c r="T1598" s="278" t="s">
        <v>5071</v>
      </c>
    </row>
    <row r="1599">
      <c r="C1599" s="120" t="s">
        <v>5072</v>
      </c>
      <c r="D1599" s="204" t="s">
        <v>5073</v>
      </c>
      <c r="E1599" s="33"/>
      <c r="F1599" s="172">
        <v>3</v>
      </c>
      <c r="G1599" s="35">
        <v>750</v>
      </c>
      <c r="H1599" s="33"/>
      <c r="I1599" s="33"/>
      <c r="J1599" s="34"/>
      <c r="K1599" s="45"/>
      <c r="L1599" s="33"/>
      <c r="M1599" s="33" t="s">
        <v>4183</v>
      </c>
      <c r="N1599" s="89">
        <f t="shared" si="60"/>
        <v>2250</v>
      </c>
      <c r="O1599" s="3" t="s">
        <v>1195</v>
      </c>
      <c r="P1599" s="260" t="s">
        <v>5059</v>
      </c>
      <c r="Q1599" s="3" t="s">
        <v>4132</v>
      </c>
      <c r="T1599" s="278" t="s">
        <v>5074</v>
      </c>
    </row>
    <row r="1600">
      <c r="C1600" s="120" t="s">
        <v>5075</v>
      </c>
      <c r="D1600" s="204" t="s">
        <v>5076</v>
      </c>
      <c r="E1600" s="33"/>
      <c r="F1600" s="172">
        <v>3</v>
      </c>
      <c r="G1600" s="35">
        <v>750</v>
      </c>
      <c r="H1600" s="33"/>
      <c r="I1600" s="33"/>
      <c r="J1600" s="34"/>
      <c r="K1600" s="45"/>
      <c r="L1600" s="33"/>
      <c r="M1600" s="33" t="s">
        <v>4183</v>
      </c>
      <c r="N1600" s="89">
        <f t="shared" si="60"/>
        <v>2250</v>
      </c>
      <c r="O1600" s="3" t="s">
        <v>1195</v>
      </c>
      <c r="P1600" s="260" t="s">
        <v>5059</v>
      </c>
      <c r="Q1600" s="3" t="s">
        <v>4132</v>
      </c>
      <c r="T1600" s="278" t="s">
        <v>5077</v>
      </c>
    </row>
    <row r="1601">
      <c r="C1601" s="120" t="s">
        <v>5078</v>
      </c>
      <c r="D1601" s="204" t="s">
        <v>5079</v>
      </c>
      <c r="E1601" s="33"/>
      <c r="F1601" s="172">
        <v>0</v>
      </c>
      <c r="G1601" s="35">
        <v>750</v>
      </c>
      <c r="H1601" s="33"/>
      <c r="I1601" s="33"/>
      <c r="J1601" s="34"/>
      <c r="K1601" s="45"/>
      <c r="L1601" s="33"/>
      <c r="M1601" s="33" t="s">
        <v>4183</v>
      </c>
      <c r="N1601" s="89">
        <f t="shared" si="60"/>
        <v>0</v>
      </c>
      <c r="O1601" s="3" t="s">
        <v>1195</v>
      </c>
      <c r="P1601" s="260" t="s">
        <v>5059</v>
      </c>
      <c r="Q1601" s="3" t="s">
        <v>4132</v>
      </c>
      <c r="T1601" s="278" t="s">
        <v>5080</v>
      </c>
    </row>
    <row r="1602">
      <c r="C1602" s="120" t="s">
        <v>5081</v>
      </c>
      <c r="D1602" s="204" t="s">
        <v>5082</v>
      </c>
      <c r="E1602" s="33"/>
      <c r="F1602" s="170">
        <v>1</v>
      </c>
      <c r="G1602" s="38">
        <v>300</v>
      </c>
      <c r="H1602" s="33"/>
      <c r="I1602" s="33"/>
      <c r="J1602" s="34"/>
      <c r="K1602" s="45"/>
      <c r="L1602" s="33"/>
      <c r="M1602" s="33" t="s">
        <v>4183</v>
      </c>
      <c r="N1602" s="89">
        <f>F1602*G1602</f>
        <v>300</v>
      </c>
      <c r="O1602" s="3" t="s">
        <v>1195</v>
      </c>
      <c r="P1602" s="260" t="s">
        <v>5083</v>
      </c>
      <c r="Q1602" s="3" t="s">
        <v>4132</v>
      </c>
      <c r="T1602" s="278" t="s">
        <v>5084</v>
      </c>
    </row>
    <row r="1603">
      <c r="C1603" s="120" t="s">
        <v>5085</v>
      </c>
      <c r="D1603" s="204">
        <v>12216049</v>
      </c>
      <c r="E1603" s="33"/>
      <c r="F1603" s="170">
        <v>1</v>
      </c>
      <c r="G1603" s="38">
        <v>400</v>
      </c>
      <c r="H1603" s="33"/>
      <c r="I1603" s="33"/>
      <c r="J1603" s="34"/>
      <c r="K1603" s="45"/>
      <c r="L1603" s="33"/>
      <c r="M1603" s="33" t="s">
        <v>3411</v>
      </c>
      <c r="N1603" s="89">
        <f>F1603*G1603</f>
        <v>400</v>
      </c>
      <c r="O1603" s="3" t="s">
        <v>3979</v>
      </c>
      <c r="P1603" s="260" t="s">
        <v>5083</v>
      </c>
      <c r="Q1603" s="3" t="s">
        <v>4132</v>
      </c>
      <c r="T1603" s="278" t="s">
        <v>5086</v>
      </c>
    </row>
    <row r="1604">
      <c r="C1604" s="120" t="s">
        <v>5087</v>
      </c>
      <c r="D1604" s="204" t="s">
        <v>5088</v>
      </c>
      <c r="E1604" s="33"/>
      <c r="F1604" s="170">
        <v>1</v>
      </c>
      <c r="G1604" s="35">
        <v>150</v>
      </c>
      <c r="H1604" s="33"/>
      <c r="I1604" s="33"/>
      <c r="J1604" s="34"/>
      <c r="K1604" s="45"/>
      <c r="L1604" s="33"/>
      <c r="M1604" s="33" t="s">
        <v>4000</v>
      </c>
      <c r="N1604" s="89">
        <f t="shared" si="60"/>
        <v>150</v>
      </c>
      <c r="O1604" s="3" t="s">
        <v>4070</v>
      </c>
      <c r="P1604" s="260" t="s">
        <v>5083</v>
      </c>
      <c r="Q1604" s="3" t="s">
        <v>4132</v>
      </c>
      <c r="T1604" s="278" t="s">
        <v>5089</v>
      </c>
    </row>
    <row r="1605">
      <c r="C1605" s="120" t="s">
        <v>5090</v>
      </c>
      <c r="D1605" s="204" t="s">
        <v>5091</v>
      </c>
      <c r="E1605" s="33"/>
      <c r="F1605" s="170">
        <v>1</v>
      </c>
      <c r="G1605" s="35">
        <v>150</v>
      </c>
      <c r="H1605" s="33"/>
      <c r="I1605" s="33"/>
      <c r="J1605" s="34"/>
      <c r="K1605" s="45"/>
      <c r="L1605" s="33"/>
      <c r="M1605" s="33" t="s">
        <v>4000</v>
      </c>
      <c r="N1605" s="89">
        <f t="shared" si="60"/>
        <v>150</v>
      </c>
      <c r="O1605" s="3" t="s">
        <v>4070</v>
      </c>
      <c r="P1605" s="260" t="s">
        <v>5083</v>
      </c>
      <c r="Q1605" s="3" t="s">
        <v>4132</v>
      </c>
      <c r="T1605" s="278" t="s">
        <v>5092</v>
      </c>
    </row>
    <row r="1606">
      <c r="C1606" s="120" t="s">
        <v>5093</v>
      </c>
      <c r="D1606" s="204" t="s">
        <v>5094</v>
      </c>
      <c r="E1606" s="33"/>
      <c r="F1606" s="170">
        <v>1</v>
      </c>
      <c r="G1606" s="35">
        <v>150</v>
      </c>
      <c r="H1606" s="33"/>
      <c r="I1606" s="33"/>
      <c r="J1606" s="34"/>
      <c r="K1606" s="45"/>
      <c r="L1606" s="33"/>
      <c r="M1606" s="33" t="s">
        <v>4000</v>
      </c>
      <c r="N1606" s="89">
        <f t="shared" si="60"/>
        <v>150</v>
      </c>
      <c r="O1606" s="3" t="s">
        <v>4070</v>
      </c>
      <c r="P1606" s="260" t="s">
        <v>5083</v>
      </c>
      <c r="Q1606" s="3" t="s">
        <v>4132</v>
      </c>
      <c r="T1606" s="278" t="s">
        <v>5095</v>
      </c>
    </row>
    <row r="1607">
      <c r="C1607" s="120" t="s">
        <v>5096</v>
      </c>
      <c r="D1607" s="204" t="s">
        <v>5097</v>
      </c>
      <c r="E1607" s="33"/>
      <c r="F1607" s="170">
        <v>0</v>
      </c>
      <c r="G1607" s="35">
        <v>250</v>
      </c>
      <c r="H1607" s="33"/>
      <c r="I1607" s="33"/>
      <c r="J1607" s="34"/>
      <c r="K1607" s="45"/>
      <c r="L1607" s="33"/>
      <c r="M1607" s="33" t="s">
        <v>407</v>
      </c>
      <c r="N1607" s="89">
        <f t="shared" si="60"/>
        <v>0</v>
      </c>
      <c r="O1607" s="3" t="s">
        <v>668</v>
      </c>
      <c r="P1607" s="260" t="s">
        <v>5083</v>
      </c>
      <c r="Q1607" s="3" t="s">
        <v>4132</v>
      </c>
      <c r="T1607" s="278" t="s">
        <v>5098</v>
      </c>
    </row>
    <row r="1608">
      <c r="A1608" s="163" t="s">
        <v>5099</v>
      </c>
      <c r="C1608" s="221" t="s">
        <v>5100</v>
      </c>
      <c r="D1608" s="204" t="s">
        <v>5101</v>
      </c>
      <c r="E1608" s="33"/>
      <c r="F1608" s="170">
        <v>0</v>
      </c>
      <c r="G1608" s="38">
        <v>4300</v>
      </c>
      <c r="H1608" s="33"/>
      <c r="I1608" s="33"/>
      <c r="J1608" s="34"/>
      <c r="K1608" s="45"/>
      <c r="L1608" s="33" t="s">
        <v>4939</v>
      </c>
      <c r="M1608" s="33" t="s">
        <v>407</v>
      </c>
      <c r="N1608" s="89">
        <f t="shared" si="60"/>
        <v>0</v>
      </c>
      <c r="O1608" s="3" t="s">
        <v>5099</v>
      </c>
      <c r="P1608" s="260" t="s">
        <v>4482</v>
      </c>
      <c r="Q1608" s="3" t="s">
        <v>3846</v>
      </c>
      <c r="T1608" s="278" t="s">
        <v>5102</v>
      </c>
    </row>
    <row r="1609">
      <c r="C1609" s="221" t="s">
        <v>5103</v>
      </c>
      <c r="D1609" s="204" t="s">
        <v>5104</v>
      </c>
      <c r="E1609" s="33"/>
      <c r="F1609" s="170">
        <v>0</v>
      </c>
      <c r="G1609" s="38">
        <v>3950</v>
      </c>
      <c r="H1609" s="33"/>
      <c r="I1609" s="33"/>
      <c r="J1609" s="34"/>
      <c r="K1609" s="45"/>
      <c r="L1609" s="33" t="s">
        <v>4939</v>
      </c>
      <c r="M1609" s="33" t="s">
        <v>407</v>
      </c>
      <c r="N1609" s="89">
        <f t="shared" si="60"/>
        <v>0</v>
      </c>
      <c r="O1609" s="3" t="s">
        <v>5099</v>
      </c>
      <c r="P1609" s="260" t="s">
        <v>4482</v>
      </c>
      <c r="Q1609" s="3" t="s">
        <v>3846</v>
      </c>
      <c r="T1609" s="278" t="s">
        <v>5105</v>
      </c>
    </row>
    <row r="1610">
      <c r="C1610" s="221" t="s">
        <v>5106</v>
      </c>
      <c r="D1610" s="204" t="s">
        <v>5107</v>
      </c>
      <c r="E1610" s="33"/>
      <c r="F1610" s="170">
        <v>2</v>
      </c>
      <c r="G1610" s="38">
        <v>2400</v>
      </c>
      <c r="H1610" s="33"/>
      <c r="I1610" s="33"/>
      <c r="J1610" s="34"/>
      <c r="K1610" s="45"/>
      <c r="L1610" s="33" t="s">
        <v>4939</v>
      </c>
      <c r="M1610" s="33" t="s">
        <v>407</v>
      </c>
      <c r="N1610" s="89">
        <f t="shared" si="60"/>
        <v>4800</v>
      </c>
      <c r="O1610" s="3" t="s">
        <v>5099</v>
      </c>
      <c r="P1610" s="260" t="s">
        <v>4482</v>
      </c>
      <c r="Q1610" s="3" t="s">
        <v>3846</v>
      </c>
      <c r="T1610" s="278" t="s">
        <v>5108</v>
      </c>
    </row>
    <row r="1611">
      <c r="C1611" s="221" t="s">
        <v>5109</v>
      </c>
      <c r="D1611" s="204" t="s">
        <v>5110</v>
      </c>
      <c r="E1611" s="33"/>
      <c r="F1611" s="170">
        <v>8</v>
      </c>
      <c r="G1611" s="38">
        <v>750</v>
      </c>
      <c r="H1611" s="33"/>
      <c r="I1611" s="33"/>
      <c r="J1611" s="34"/>
      <c r="K1611" s="45"/>
      <c r="L1611" s="33" t="s">
        <v>4088</v>
      </c>
      <c r="M1611" s="33" t="s">
        <v>407</v>
      </c>
      <c r="N1611" s="89">
        <f t="shared" si="60"/>
        <v>6000</v>
      </c>
      <c r="O1611" s="3" t="s">
        <v>5099</v>
      </c>
      <c r="P1611" s="260" t="s">
        <v>4375</v>
      </c>
      <c r="Q1611" s="3" t="s">
        <v>3846</v>
      </c>
      <c r="T1611" s="278" t="s">
        <v>5111</v>
      </c>
    </row>
    <row r="1612">
      <c r="C1612" s="221" t="s">
        <v>5112</v>
      </c>
      <c r="D1612" s="204" t="s">
        <v>5113</v>
      </c>
      <c r="E1612" s="33"/>
      <c r="F1612" s="170">
        <v>5</v>
      </c>
      <c r="G1612" s="38">
        <v>750</v>
      </c>
      <c r="H1612" s="33"/>
      <c r="I1612" s="33"/>
      <c r="J1612" s="34"/>
      <c r="K1612" s="45"/>
      <c r="L1612" s="33" t="s">
        <v>62</v>
      </c>
      <c r="M1612" s="33" t="s">
        <v>407</v>
      </c>
      <c r="N1612" s="89">
        <f t="shared" si="60"/>
        <v>3750</v>
      </c>
      <c r="O1612" s="3" t="s">
        <v>5099</v>
      </c>
      <c r="P1612" s="260" t="s">
        <v>4375</v>
      </c>
      <c r="Q1612" s="3" t="s">
        <v>3846</v>
      </c>
      <c r="T1612" s="278" t="s">
        <v>5114</v>
      </c>
    </row>
    <row r="1613">
      <c r="C1613" s="221" t="s">
        <v>5115</v>
      </c>
      <c r="D1613" s="204" t="s">
        <v>5116</v>
      </c>
      <c r="E1613" s="33"/>
      <c r="F1613" s="170">
        <v>2</v>
      </c>
      <c r="G1613" s="38">
        <v>750</v>
      </c>
      <c r="H1613" s="33"/>
      <c r="I1613" s="33"/>
      <c r="J1613" s="34"/>
      <c r="K1613" s="45"/>
      <c r="L1613" s="33" t="s">
        <v>4939</v>
      </c>
      <c r="M1613" s="33" t="s">
        <v>407</v>
      </c>
      <c r="N1613" s="89">
        <f t="shared" si="60"/>
        <v>1500</v>
      </c>
      <c r="O1613" s="3" t="s">
        <v>5099</v>
      </c>
      <c r="P1613" s="260" t="s">
        <v>4375</v>
      </c>
      <c r="Q1613" s="3" t="s">
        <v>3846</v>
      </c>
      <c r="T1613" s="278" t="s">
        <v>5117</v>
      </c>
    </row>
    <row r="1614">
      <c r="C1614" s="221" t="s">
        <v>5118</v>
      </c>
      <c r="D1614" s="204" t="s">
        <v>5119</v>
      </c>
      <c r="E1614" s="33"/>
      <c r="F1614" s="170">
        <v>0</v>
      </c>
      <c r="G1614" s="38">
        <v>750</v>
      </c>
      <c r="H1614" s="33"/>
      <c r="I1614" s="33"/>
      <c r="J1614" s="34"/>
      <c r="K1614" s="45"/>
      <c r="L1614" s="33" t="s">
        <v>4084</v>
      </c>
      <c r="M1614" s="33" t="s">
        <v>407</v>
      </c>
      <c r="N1614" s="89">
        <f t="shared" si="60"/>
        <v>0</v>
      </c>
      <c r="O1614" s="3" t="s">
        <v>5099</v>
      </c>
      <c r="P1614" s="260" t="s">
        <v>4375</v>
      </c>
      <c r="Q1614" s="3" t="s">
        <v>3846</v>
      </c>
      <c r="T1614" s="278" t="s">
        <v>5120</v>
      </c>
    </row>
    <row r="1615">
      <c r="A1615" s="231" t="s">
        <v>5121</v>
      </c>
      <c r="C1615" s="161" t="s">
        <v>5122</v>
      </c>
      <c r="D1615" s="204" t="s">
        <v>5123</v>
      </c>
      <c r="E1615" s="33"/>
      <c r="F1615" s="170">
        <v>1</v>
      </c>
      <c r="G1615" s="38">
        <v>5600</v>
      </c>
      <c r="H1615" s="33"/>
      <c r="I1615" s="33"/>
      <c r="J1615" s="34"/>
      <c r="K1615" s="45"/>
      <c r="L1615" s="33" t="s">
        <v>4096</v>
      </c>
      <c r="M1615" s="33" t="s">
        <v>407</v>
      </c>
      <c r="N1615" s="89">
        <f t="shared" si="60"/>
        <v>5600</v>
      </c>
      <c r="O1615" s="3" t="s">
        <v>4762</v>
      </c>
      <c r="P1615" s="260" t="s">
        <v>4482</v>
      </c>
      <c r="Q1615" s="3" t="s">
        <v>3846</v>
      </c>
      <c r="T1615" s="278" t="s">
        <v>5124</v>
      </c>
    </row>
    <row r="1616">
      <c r="A1616" s="231"/>
      <c r="C1616" s="161" t="s">
        <v>5125</v>
      </c>
      <c r="D1616" s="204" t="s">
        <v>5126</v>
      </c>
      <c r="E1616" s="33"/>
      <c r="F1616" s="170">
        <v>1</v>
      </c>
      <c r="G1616" s="38">
        <v>3500</v>
      </c>
      <c r="H1616" s="33"/>
      <c r="I1616" s="33"/>
      <c r="J1616" s="34"/>
      <c r="K1616" s="45"/>
      <c r="L1616" s="33" t="s">
        <v>4088</v>
      </c>
      <c r="M1616" s="33" t="s">
        <v>407</v>
      </c>
      <c r="N1616" s="89">
        <f>F1616*G1616</f>
        <v>3500</v>
      </c>
      <c r="O1616" s="3" t="s">
        <v>4762</v>
      </c>
      <c r="P1616" s="260" t="s">
        <v>5127</v>
      </c>
      <c r="Q1616" s="3" t="s">
        <v>3846</v>
      </c>
      <c r="T1616" s="278" t="s">
        <v>5128</v>
      </c>
    </row>
    <row r="1617">
      <c r="C1617" s="161" t="s">
        <v>5129</v>
      </c>
      <c r="D1617" s="204" t="s">
        <v>5130</v>
      </c>
      <c r="E1617" s="33"/>
      <c r="F1617" s="170">
        <v>0</v>
      </c>
      <c r="G1617" s="38">
        <v>4200</v>
      </c>
      <c r="H1617" s="33"/>
      <c r="I1617" s="33"/>
      <c r="J1617" s="34"/>
      <c r="K1617" s="45"/>
      <c r="L1617" s="33" t="s">
        <v>4088</v>
      </c>
      <c r="M1617" s="33" t="s">
        <v>407</v>
      </c>
      <c r="N1617" s="89">
        <f t="shared" si="60"/>
        <v>0</v>
      </c>
      <c r="O1617" s="3" t="s">
        <v>4762</v>
      </c>
      <c r="P1617" s="260" t="s">
        <v>5127</v>
      </c>
      <c r="Q1617" s="3" t="s">
        <v>3846</v>
      </c>
      <c r="T1617" s="278" t="s">
        <v>5131</v>
      </c>
    </row>
    <row r="1618">
      <c r="C1618" s="67" t="s">
        <v>5132</v>
      </c>
      <c r="D1618" s="207" t="s">
        <v>5133</v>
      </c>
      <c r="E1618" s="316"/>
      <c r="F1618" s="173">
        <v>0</v>
      </c>
      <c r="G1618" s="242">
        <v>800</v>
      </c>
      <c r="H1618" s="33"/>
      <c r="I1618" s="33"/>
      <c r="J1618" s="34"/>
      <c r="K1618" s="45"/>
      <c r="L1618" s="33" t="s">
        <v>4096</v>
      </c>
      <c r="M1618" s="33" t="s">
        <v>407</v>
      </c>
      <c r="N1618" s="89">
        <f>F1618*G1618</f>
        <v>0</v>
      </c>
      <c r="O1618" s="3" t="s">
        <v>4762</v>
      </c>
      <c r="P1618" s="288" t="s">
        <v>4085</v>
      </c>
      <c r="Q1618" s="3" t="s">
        <v>3846</v>
      </c>
      <c r="R1618" s="3" t="s">
        <v>4082</v>
      </c>
      <c r="T1618" s="278" t="s">
        <v>5134</v>
      </c>
    </row>
    <row r="1619">
      <c r="C1619" s="67" t="s">
        <v>5135</v>
      </c>
      <c r="D1619" s="207" t="s">
        <v>5136</v>
      </c>
      <c r="E1619" s="316"/>
      <c r="F1619" s="173">
        <v>4</v>
      </c>
      <c r="G1619" s="242">
        <v>800</v>
      </c>
      <c r="H1619" s="33"/>
      <c r="I1619" s="33"/>
      <c r="J1619" s="34"/>
      <c r="K1619" s="45"/>
      <c r="L1619" s="33" t="s">
        <v>5137</v>
      </c>
      <c r="M1619" s="33" t="s">
        <v>407</v>
      </c>
      <c r="N1619" s="89">
        <f>F1619*G1619</f>
        <v>3200</v>
      </c>
      <c r="O1619" s="3" t="s">
        <v>4762</v>
      </c>
      <c r="P1619" s="288" t="s">
        <v>4085</v>
      </c>
      <c r="Q1619" s="3" t="s">
        <v>3846</v>
      </c>
      <c r="R1619" s="3" t="s">
        <v>4082</v>
      </c>
      <c r="T1619" s="278" t="s">
        <v>5138</v>
      </c>
    </row>
    <row r="1620">
      <c r="C1620" s="67" t="s">
        <v>5139</v>
      </c>
      <c r="D1620" s="207" t="s">
        <v>5140</v>
      </c>
      <c r="E1620" s="316"/>
      <c r="F1620" s="173">
        <v>3</v>
      </c>
      <c r="G1620" s="242">
        <v>800</v>
      </c>
      <c r="H1620" s="33"/>
      <c r="I1620" s="33"/>
      <c r="J1620" s="34"/>
      <c r="K1620" s="45"/>
      <c r="L1620" s="33" t="s">
        <v>5141</v>
      </c>
      <c r="M1620" s="33"/>
      <c r="N1620" s="89">
        <f>F1620*G1620</f>
        <v>2400</v>
      </c>
      <c r="O1620" s="3" t="s">
        <v>4762</v>
      </c>
      <c r="P1620" s="288" t="s">
        <v>4085</v>
      </c>
      <c r="Q1620" s="3" t="s">
        <v>3846</v>
      </c>
      <c r="R1620" s="3" t="s">
        <v>4082</v>
      </c>
      <c r="T1620" s="278" t="s">
        <v>5142</v>
      </c>
    </row>
    <row r="1621">
      <c r="A1621" s="167" t="s">
        <v>5143</v>
      </c>
      <c r="C1621" s="132" t="s">
        <v>5144</v>
      </c>
      <c r="D1621" s="204" t="s">
        <v>5145</v>
      </c>
      <c r="E1621" s="33"/>
      <c r="F1621" s="170">
        <v>0</v>
      </c>
      <c r="G1621" s="38">
        <v>2700</v>
      </c>
      <c r="H1621" s="33"/>
      <c r="I1621" s="33"/>
      <c r="J1621" s="34"/>
      <c r="K1621" s="45"/>
      <c r="L1621" s="33" t="s">
        <v>4088</v>
      </c>
      <c r="M1621" s="33" t="s">
        <v>407</v>
      </c>
      <c r="N1621" s="89">
        <f t="shared" si="60"/>
        <v>0</v>
      </c>
      <c r="O1621" s="3" t="s">
        <v>5143</v>
      </c>
      <c r="P1621" s="260" t="s">
        <v>4482</v>
      </c>
      <c r="Q1621" s="3" t="s">
        <v>3846</v>
      </c>
      <c r="T1621" s="278" t="s">
        <v>5146</v>
      </c>
    </row>
    <row r="1622">
      <c r="C1622" s="132" t="s">
        <v>5147</v>
      </c>
      <c r="D1622" s="204" t="s">
        <v>5148</v>
      </c>
      <c r="E1622" s="33"/>
      <c r="F1622" s="170">
        <v>0</v>
      </c>
      <c r="G1622" s="38">
        <v>3600</v>
      </c>
      <c r="H1622" s="33"/>
      <c r="I1622" s="33"/>
      <c r="J1622" s="34"/>
      <c r="K1622" s="45"/>
      <c r="L1622" s="33" t="s">
        <v>62</v>
      </c>
      <c r="M1622" s="33" t="s">
        <v>407</v>
      </c>
      <c r="N1622" s="89">
        <f>F1622*G1622</f>
        <v>0</v>
      </c>
      <c r="O1622" s="3" t="s">
        <v>5143</v>
      </c>
      <c r="P1622" s="260" t="s">
        <v>4482</v>
      </c>
      <c r="Q1622" s="3" t="s">
        <v>3846</v>
      </c>
      <c r="T1622" s="278" t="s">
        <v>5149</v>
      </c>
    </row>
    <row r="1623">
      <c r="A1623" s="163" t="s">
        <v>5150</v>
      </c>
      <c r="C1623" s="132" t="s">
        <v>5151</v>
      </c>
      <c r="D1623" s="204" t="s">
        <v>5152</v>
      </c>
      <c r="E1623" s="33"/>
      <c r="F1623" s="170">
        <v>0</v>
      </c>
      <c r="G1623" s="38">
        <v>2700</v>
      </c>
      <c r="H1623" s="33"/>
      <c r="I1623" s="33"/>
      <c r="J1623" s="34"/>
      <c r="K1623" s="45"/>
      <c r="L1623" s="33" t="s">
        <v>4939</v>
      </c>
      <c r="M1623" s="33" t="s">
        <v>407</v>
      </c>
      <c r="N1623" s="89">
        <f t="shared" si="60"/>
        <v>0</v>
      </c>
      <c r="O1623" s="3" t="s">
        <v>5143</v>
      </c>
      <c r="P1623" s="260" t="s">
        <v>4482</v>
      </c>
      <c r="Q1623" s="3" t="s">
        <v>3846</v>
      </c>
      <c r="T1623" s="278" t="s">
        <v>5153</v>
      </c>
    </row>
    <row r="1624">
      <c r="C1624" s="132" t="s">
        <v>5154</v>
      </c>
      <c r="D1624" s="204" t="s">
        <v>5155</v>
      </c>
      <c r="E1624" s="33"/>
      <c r="F1624" s="170">
        <v>0</v>
      </c>
      <c r="G1624" s="38">
        <v>3600</v>
      </c>
      <c r="H1624" s="33"/>
      <c r="I1624" s="33"/>
      <c r="J1624" s="34"/>
      <c r="K1624" s="45"/>
      <c r="L1624" s="33" t="s">
        <v>4084</v>
      </c>
      <c r="M1624" s="33" t="s">
        <v>407</v>
      </c>
      <c r="N1624" s="89">
        <f t="shared" si="60"/>
        <v>0</v>
      </c>
      <c r="O1624" s="3" t="s">
        <v>5143</v>
      </c>
      <c r="P1624" s="260" t="s">
        <v>4482</v>
      </c>
      <c r="Q1624" s="3" t="s">
        <v>3846</v>
      </c>
      <c r="T1624" s="278" t="s">
        <v>5156</v>
      </c>
    </row>
    <row r="1625">
      <c r="C1625" s="132" t="s">
        <v>5157</v>
      </c>
      <c r="D1625" s="204" t="s">
        <v>5158</v>
      </c>
      <c r="E1625" s="33"/>
      <c r="F1625" s="170">
        <v>1</v>
      </c>
      <c r="G1625" s="38">
        <v>3600</v>
      </c>
      <c r="H1625" s="33"/>
      <c r="I1625" s="33"/>
      <c r="J1625" s="34"/>
      <c r="K1625" s="45"/>
      <c r="L1625" s="33" t="s">
        <v>4088</v>
      </c>
      <c r="M1625" s="33" t="s">
        <v>407</v>
      </c>
      <c r="N1625" s="89">
        <f t="shared" si="60"/>
        <v>3600</v>
      </c>
      <c r="O1625" s="3" t="s">
        <v>5143</v>
      </c>
      <c r="P1625" s="260" t="s">
        <v>4482</v>
      </c>
      <c r="Q1625" s="3" t="s">
        <v>3846</v>
      </c>
      <c r="T1625" s="278" t="s">
        <v>5159</v>
      </c>
    </row>
    <row r="1626">
      <c r="C1626" s="132" t="s">
        <v>5160</v>
      </c>
      <c r="D1626" s="204" t="s">
        <v>5161</v>
      </c>
      <c r="E1626" s="33"/>
      <c r="F1626" s="170">
        <v>2</v>
      </c>
      <c r="G1626" s="38">
        <v>3400</v>
      </c>
      <c r="H1626" s="33"/>
      <c r="I1626" s="33"/>
      <c r="J1626" s="34"/>
      <c r="K1626" s="45"/>
      <c r="L1626" s="33" t="s">
        <v>62</v>
      </c>
      <c r="M1626" s="33" t="s">
        <v>407</v>
      </c>
      <c r="N1626" s="89">
        <f t="shared" si="60"/>
        <v>6800</v>
      </c>
      <c r="O1626" s="3" t="s">
        <v>5143</v>
      </c>
      <c r="P1626" s="260" t="s">
        <v>4482</v>
      </c>
      <c r="Q1626" s="3" t="s">
        <v>3846</v>
      </c>
      <c r="T1626" s="278" t="s">
        <v>5162</v>
      </c>
    </row>
    <row r="1627">
      <c r="C1627" s="132" t="s">
        <v>5163</v>
      </c>
      <c r="D1627" s="204" t="s">
        <v>5164</v>
      </c>
      <c r="E1627" s="33"/>
      <c r="F1627" s="170">
        <v>0</v>
      </c>
      <c r="G1627" s="38">
        <v>3600</v>
      </c>
      <c r="H1627" s="33"/>
      <c r="I1627" s="33"/>
      <c r="J1627" s="34"/>
      <c r="K1627" s="45"/>
      <c r="L1627" s="33" t="s">
        <v>4088</v>
      </c>
      <c r="M1627" s="33" t="s">
        <v>407</v>
      </c>
      <c r="N1627" s="89">
        <f t="shared" si="60"/>
        <v>0</v>
      </c>
      <c r="O1627" s="3" t="s">
        <v>5143</v>
      </c>
      <c r="P1627" s="260" t="s">
        <v>4482</v>
      </c>
      <c r="Q1627" s="3" t="s">
        <v>3846</v>
      </c>
      <c r="T1627" s="278" t="s">
        <v>5165</v>
      </c>
    </row>
    <row r="1628">
      <c r="C1628" s="132" t="s">
        <v>5166</v>
      </c>
      <c r="D1628" s="204" t="s">
        <v>5167</v>
      </c>
      <c r="E1628" s="33"/>
      <c r="F1628" s="170">
        <v>0</v>
      </c>
      <c r="G1628" s="38">
        <v>3600</v>
      </c>
      <c r="H1628" s="33"/>
      <c r="I1628" s="33"/>
      <c r="J1628" s="34"/>
      <c r="K1628" s="45"/>
      <c r="L1628" s="33" t="s">
        <v>62</v>
      </c>
      <c r="M1628" s="33" t="s">
        <v>407</v>
      </c>
      <c r="N1628" s="89">
        <f t="shared" si="60"/>
        <v>0</v>
      </c>
      <c r="O1628" s="3" t="s">
        <v>5143</v>
      </c>
      <c r="P1628" s="260" t="s">
        <v>4482</v>
      </c>
      <c r="Q1628" s="3" t="s">
        <v>3846</v>
      </c>
      <c r="T1628" s="278" t="s">
        <v>5168</v>
      </c>
    </row>
    <row r="1629">
      <c r="C1629" s="132" t="s">
        <v>5169</v>
      </c>
      <c r="D1629" s="204" t="s">
        <v>5170</v>
      </c>
      <c r="E1629" s="33"/>
      <c r="F1629" s="170">
        <v>2</v>
      </c>
      <c r="G1629" s="38">
        <v>3600</v>
      </c>
      <c r="H1629" s="33"/>
      <c r="I1629" s="33"/>
      <c r="J1629" s="34"/>
      <c r="K1629" s="45"/>
      <c r="L1629" s="33" t="s">
        <v>4939</v>
      </c>
      <c r="M1629" s="33" t="s">
        <v>407</v>
      </c>
      <c r="N1629" s="89">
        <f t="shared" si="60"/>
        <v>7200</v>
      </c>
      <c r="O1629" s="3" t="s">
        <v>5143</v>
      </c>
      <c r="P1629" s="260" t="s">
        <v>4482</v>
      </c>
      <c r="Q1629" s="3" t="s">
        <v>3846</v>
      </c>
      <c r="T1629" s="278" t="s">
        <v>5171</v>
      </c>
    </row>
    <row r="1630">
      <c r="C1630" s="132" t="s">
        <v>5172</v>
      </c>
      <c r="D1630" s="204" t="s">
        <v>5173</v>
      </c>
      <c r="E1630" s="33"/>
      <c r="F1630" s="170">
        <v>0</v>
      </c>
      <c r="G1630" s="38">
        <v>3600</v>
      </c>
      <c r="H1630" s="33"/>
      <c r="I1630" s="33"/>
      <c r="J1630" s="34"/>
      <c r="K1630" s="45"/>
      <c r="L1630" s="33" t="s">
        <v>4084</v>
      </c>
      <c r="M1630" s="33" t="s">
        <v>407</v>
      </c>
      <c r="N1630" s="89">
        <f t="shared" si="60"/>
        <v>0</v>
      </c>
      <c r="O1630" s="3" t="s">
        <v>5143</v>
      </c>
      <c r="P1630" s="260" t="s">
        <v>4482</v>
      </c>
      <c r="Q1630" s="3" t="s">
        <v>3846</v>
      </c>
      <c r="T1630" s="278" t="s">
        <v>5174</v>
      </c>
    </row>
    <row r="1631">
      <c r="C1631" s="132" t="s">
        <v>5175</v>
      </c>
      <c r="D1631" s="204" t="s">
        <v>5176</v>
      </c>
      <c r="E1631" s="33"/>
      <c r="F1631" s="170">
        <v>0</v>
      </c>
      <c r="G1631" s="38">
        <v>4300</v>
      </c>
      <c r="H1631" s="33"/>
      <c r="I1631" s="33"/>
      <c r="J1631" s="34"/>
      <c r="K1631" s="45"/>
      <c r="L1631" s="33" t="s">
        <v>4088</v>
      </c>
      <c r="M1631" s="33" t="s">
        <v>407</v>
      </c>
      <c r="N1631" s="89">
        <f t="shared" si="60"/>
        <v>0</v>
      </c>
      <c r="O1631" s="3" t="s">
        <v>5143</v>
      </c>
      <c r="P1631" s="260" t="s">
        <v>4482</v>
      </c>
      <c r="Q1631" s="3" t="s">
        <v>3846</v>
      </c>
      <c r="T1631" s="278" t="s">
        <v>5177</v>
      </c>
    </row>
    <row r="1632">
      <c r="C1632" s="132" t="s">
        <v>5178</v>
      </c>
      <c r="D1632" s="204" t="s">
        <v>5179</v>
      </c>
      <c r="E1632" s="33"/>
      <c r="F1632" s="170">
        <v>0</v>
      </c>
      <c r="G1632" s="38">
        <v>4300</v>
      </c>
      <c r="H1632" s="33"/>
      <c r="I1632" s="33"/>
      <c r="J1632" s="34"/>
      <c r="K1632" s="45"/>
      <c r="L1632" s="33" t="s">
        <v>4939</v>
      </c>
      <c r="M1632" s="33" t="s">
        <v>407</v>
      </c>
      <c r="N1632" s="89">
        <f t="shared" si="60"/>
        <v>0</v>
      </c>
      <c r="O1632" s="3" t="s">
        <v>5143</v>
      </c>
      <c r="P1632" s="260" t="s">
        <v>4482</v>
      </c>
      <c r="Q1632" s="3" t="s">
        <v>3846</v>
      </c>
      <c r="T1632" s="278" t="s">
        <v>5180</v>
      </c>
    </row>
    <row r="1633">
      <c r="C1633" s="132" t="s">
        <v>5181</v>
      </c>
      <c r="D1633" s="204" t="s">
        <v>5182</v>
      </c>
      <c r="E1633" s="33"/>
      <c r="F1633" s="170">
        <v>2</v>
      </c>
      <c r="G1633" s="38">
        <v>4200</v>
      </c>
      <c r="H1633" s="33"/>
      <c r="I1633" s="33"/>
      <c r="J1633" s="34"/>
      <c r="K1633" s="45"/>
      <c r="L1633" s="33" t="s">
        <v>62</v>
      </c>
      <c r="M1633" s="33" t="s">
        <v>407</v>
      </c>
      <c r="N1633" s="89">
        <f t="shared" si="60"/>
        <v>8400</v>
      </c>
      <c r="O1633" s="3" t="s">
        <v>5143</v>
      </c>
      <c r="P1633" s="260" t="s">
        <v>4482</v>
      </c>
      <c r="Q1633" s="3" t="s">
        <v>3846</v>
      </c>
      <c r="T1633" s="278" t="s">
        <v>5183</v>
      </c>
    </row>
    <row r="1634">
      <c r="C1634" s="132" t="s">
        <v>5184</v>
      </c>
      <c r="D1634" s="204" t="s">
        <v>5185</v>
      </c>
      <c r="E1634" s="33"/>
      <c r="F1634" s="170">
        <v>0</v>
      </c>
      <c r="G1634" s="38">
        <v>4600</v>
      </c>
      <c r="H1634" s="33"/>
      <c r="I1634" s="33"/>
      <c r="J1634" s="34"/>
      <c r="K1634" s="45"/>
      <c r="L1634" s="33" t="s">
        <v>4084</v>
      </c>
      <c r="M1634" s="33" t="s">
        <v>407</v>
      </c>
      <c r="N1634" s="89">
        <f t="shared" si="60"/>
        <v>0</v>
      </c>
      <c r="O1634" s="3" t="s">
        <v>5143</v>
      </c>
      <c r="P1634" s="260" t="s">
        <v>4482</v>
      </c>
      <c r="Q1634" s="3" t="s">
        <v>3846</v>
      </c>
      <c r="T1634" s="278" t="s">
        <v>5186</v>
      </c>
    </row>
    <row r="1635">
      <c r="C1635" s="132" t="s">
        <v>5187</v>
      </c>
      <c r="D1635" s="204" t="s">
        <v>5188</v>
      </c>
      <c r="E1635" s="33"/>
      <c r="F1635" s="170">
        <v>3</v>
      </c>
      <c r="G1635" s="38">
        <v>4600</v>
      </c>
      <c r="H1635" s="33"/>
      <c r="I1635" s="33"/>
      <c r="J1635" s="34"/>
      <c r="K1635" s="45"/>
      <c r="L1635" s="33" t="s">
        <v>4084</v>
      </c>
      <c r="M1635" s="33" t="s">
        <v>407</v>
      </c>
      <c r="N1635" s="89">
        <f t="shared" si="60"/>
        <v>13800</v>
      </c>
      <c r="O1635" s="3" t="s">
        <v>5143</v>
      </c>
      <c r="P1635" s="260" t="s">
        <v>4482</v>
      </c>
      <c r="Q1635" s="3" t="s">
        <v>3846</v>
      </c>
      <c r="T1635" s="278" t="s">
        <v>5189</v>
      </c>
    </row>
    <row r="1636">
      <c r="C1636" s="132" t="s">
        <v>5190</v>
      </c>
      <c r="D1636" s="204" t="s">
        <v>5191</v>
      </c>
      <c r="E1636" s="33"/>
      <c r="F1636" s="170">
        <v>0</v>
      </c>
      <c r="G1636" s="38">
        <v>4200</v>
      </c>
      <c r="H1636" s="33"/>
      <c r="I1636" s="33"/>
      <c r="J1636" s="34"/>
      <c r="K1636" s="45"/>
      <c r="L1636" s="33" t="s">
        <v>5192</v>
      </c>
      <c r="M1636" s="33" t="s">
        <v>407</v>
      </c>
      <c r="N1636" s="89">
        <f>F1636*G1636</f>
        <v>0</v>
      </c>
      <c r="O1636" s="3" t="s">
        <v>5143</v>
      </c>
      <c r="P1636" s="260" t="s">
        <v>4482</v>
      </c>
      <c r="Q1636" s="3" t="s">
        <v>3846</v>
      </c>
      <c r="T1636" s="278" t="s">
        <v>5193</v>
      </c>
    </row>
    <row r="1637">
      <c r="C1637" s="132" t="s">
        <v>5194</v>
      </c>
      <c r="D1637" s="204" t="s">
        <v>5195</v>
      </c>
      <c r="E1637" s="33"/>
      <c r="F1637" s="170">
        <v>2</v>
      </c>
      <c r="G1637" s="38">
        <v>5600</v>
      </c>
      <c r="H1637" s="33"/>
      <c r="I1637" s="33"/>
      <c r="J1637" s="34"/>
      <c r="K1637" s="45"/>
      <c r="L1637" s="33" t="s">
        <v>4933</v>
      </c>
      <c r="M1637" s="33" t="s">
        <v>407</v>
      </c>
      <c r="N1637" s="89">
        <f>F1637*G1637</f>
        <v>11200</v>
      </c>
      <c r="O1637" s="3" t="s">
        <v>5143</v>
      </c>
      <c r="P1637" s="260" t="s">
        <v>4482</v>
      </c>
      <c r="Q1637" s="3" t="s">
        <v>3846</v>
      </c>
      <c r="T1637" s="278" t="s">
        <v>5196</v>
      </c>
    </row>
    <row r="1638">
      <c r="C1638" s="132" t="s">
        <v>5197</v>
      </c>
      <c r="D1638" s="204" t="s">
        <v>5198</v>
      </c>
      <c r="E1638" s="33"/>
      <c r="F1638" s="170">
        <v>0</v>
      </c>
      <c r="G1638" s="38">
        <v>2400</v>
      </c>
      <c r="H1638" s="33"/>
      <c r="I1638" s="33"/>
      <c r="J1638" s="34"/>
      <c r="K1638" s="45"/>
      <c r="L1638" s="33" t="s">
        <v>62</v>
      </c>
      <c r="M1638" s="33" t="s">
        <v>407</v>
      </c>
      <c r="N1638" s="89">
        <f t="shared" si="60"/>
        <v>0</v>
      </c>
      <c r="O1638" s="3" t="s">
        <v>5143</v>
      </c>
      <c r="P1638" s="260" t="s">
        <v>4482</v>
      </c>
      <c r="Q1638" s="3" t="s">
        <v>3846</v>
      </c>
      <c r="T1638" s="278" t="s">
        <v>5199</v>
      </c>
    </row>
    <row r="1639">
      <c r="C1639" s="132" t="s">
        <v>5200</v>
      </c>
      <c r="D1639" s="204" t="s">
        <v>5201</v>
      </c>
      <c r="E1639" s="33"/>
      <c r="F1639" s="170">
        <v>0</v>
      </c>
      <c r="G1639" s="38">
        <v>2400</v>
      </c>
      <c r="H1639" s="33"/>
      <c r="I1639" s="33"/>
      <c r="J1639" s="34"/>
      <c r="K1639" s="45"/>
      <c r="L1639" s="33" t="s">
        <v>4084</v>
      </c>
      <c r="M1639" s="33" t="s">
        <v>407</v>
      </c>
      <c r="N1639" s="89">
        <f t="shared" si="60"/>
        <v>0</v>
      </c>
      <c r="O1639" s="3" t="s">
        <v>5143</v>
      </c>
      <c r="P1639" s="260" t="s">
        <v>4482</v>
      </c>
      <c r="Q1639" s="3" t="s">
        <v>3846</v>
      </c>
      <c r="T1639" s="278" t="s">
        <v>5202</v>
      </c>
    </row>
    <row r="1640">
      <c r="C1640" s="132" t="s">
        <v>5203</v>
      </c>
      <c r="D1640" s="204" t="s">
        <v>5204</v>
      </c>
      <c r="E1640" s="33"/>
      <c r="F1640" s="170">
        <v>4</v>
      </c>
      <c r="G1640" s="38">
        <v>2400</v>
      </c>
      <c r="H1640" s="33"/>
      <c r="I1640" s="33"/>
      <c r="J1640" s="34"/>
      <c r="K1640" s="45"/>
      <c r="L1640" s="33" t="s">
        <v>62</v>
      </c>
      <c r="M1640" s="33" t="s">
        <v>407</v>
      </c>
      <c r="N1640" s="89">
        <f>F1640*G1640</f>
        <v>9600</v>
      </c>
      <c r="O1640" s="3" t="s">
        <v>5143</v>
      </c>
      <c r="P1640" s="260" t="s">
        <v>4482</v>
      </c>
      <c r="Q1640" s="3" t="s">
        <v>3846</v>
      </c>
      <c r="T1640" s="278" t="s">
        <v>5205</v>
      </c>
    </row>
    <row r="1641" ht="21" customHeight="1">
      <c r="C1641" s="132" t="s">
        <v>5206</v>
      </c>
      <c r="D1641" s="204" t="s">
        <v>5207</v>
      </c>
      <c r="E1641" s="33"/>
      <c r="F1641" s="170">
        <v>1</v>
      </c>
      <c r="G1641" s="38">
        <v>3000</v>
      </c>
      <c r="H1641" s="33"/>
      <c r="I1641" s="33"/>
      <c r="J1641" s="34"/>
      <c r="K1641" s="45"/>
      <c r="L1641" s="33" t="s">
        <v>4084</v>
      </c>
      <c r="M1641" s="33" t="s">
        <v>407</v>
      </c>
      <c r="N1641" s="89">
        <f>F1641*G1641</f>
        <v>3000</v>
      </c>
      <c r="O1641" s="3" t="s">
        <v>5143</v>
      </c>
      <c r="P1641" s="260" t="s">
        <v>4482</v>
      </c>
      <c r="Q1641" s="3" t="s">
        <v>3846</v>
      </c>
      <c r="T1641" s="278" t="s">
        <v>5208</v>
      </c>
    </row>
    <row r="1642">
      <c r="C1642" s="132" t="s">
        <v>5209</v>
      </c>
      <c r="D1642" s="204" t="s">
        <v>5210</v>
      </c>
      <c r="E1642" s="33"/>
      <c r="F1642" s="170">
        <v>1</v>
      </c>
      <c r="G1642" s="38">
        <v>3500</v>
      </c>
      <c r="H1642" s="33"/>
      <c r="I1642" s="33"/>
      <c r="J1642" s="34"/>
      <c r="K1642" s="45"/>
      <c r="L1642" s="33" t="s">
        <v>4084</v>
      </c>
      <c r="M1642" s="33" t="s">
        <v>407</v>
      </c>
      <c r="N1642" s="89">
        <f t="shared" si="60"/>
        <v>3500</v>
      </c>
      <c r="O1642" s="3" t="s">
        <v>5143</v>
      </c>
      <c r="P1642" s="260" t="s">
        <v>4482</v>
      </c>
      <c r="Q1642" s="3" t="s">
        <v>3846</v>
      </c>
      <c r="T1642" s="278" t="s">
        <v>5211</v>
      </c>
    </row>
    <row r="1643">
      <c r="C1643" s="132" t="s">
        <v>5212</v>
      </c>
      <c r="D1643" s="204" t="s">
        <v>5213</v>
      </c>
      <c r="E1643" s="33"/>
      <c r="F1643" s="170">
        <v>0</v>
      </c>
      <c r="G1643" s="38">
        <v>3500</v>
      </c>
      <c r="H1643" s="33"/>
      <c r="I1643" s="33"/>
      <c r="J1643" s="34"/>
      <c r="K1643" s="45"/>
      <c r="L1643" s="33" t="s">
        <v>4088</v>
      </c>
      <c r="M1643" s="33" t="s">
        <v>407</v>
      </c>
      <c r="N1643" s="89">
        <f ref="N1643:N1650" t="shared" si="61">F1643*G1643</f>
        <v>0</v>
      </c>
      <c r="O1643" s="3" t="s">
        <v>5143</v>
      </c>
      <c r="P1643" s="260" t="s">
        <v>4482</v>
      </c>
      <c r="Q1643" s="3" t="s">
        <v>3846</v>
      </c>
      <c r="T1643" s="278" t="s">
        <v>5214</v>
      </c>
    </row>
    <row r="1644">
      <c r="C1644" s="132" t="s">
        <v>5215</v>
      </c>
      <c r="D1644" s="204" t="s">
        <v>5216</v>
      </c>
      <c r="E1644" s="33"/>
      <c r="F1644" s="170">
        <v>1</v>
      </c>
      <c r="G1644" s="38">
        <v>3500</v>
      </c>
      <c r="H1644" s="33"/>
      <c r="I1644" s="33"/>
      <c r="J1644" s="34"/>
      <c r="K1644" s="45"/>
      <c r="L1644" s="33" t="s">
        <v>62</v>
      </c>
      <c r="M1644" s="33" t="s">
        <v>407</v>
      </c>
      <c r="N1644" s="89">
        <f t="shared" si="61"/>
        <v>3500</v>
      </c>
      <c r="O1644" s="3" t="s">
        <v>5143</v>
      </c>
      <c r="P1644" s="260" t="s">
        <v>4482</v>
      </c>
      <c r="Q1644" s="3" t="s">
        <v>3846</v>
      </c>
      <c r="T1644" s="278" t="s">
        <v>5217</v>
      </c>
    </row>
    <row r="1645">
      <c r="C1645" s="132" t="s">
        <v>5218</v>
      </c>
      <c r="D1645" s="204" t="s">
        <v>5219</v>
      </c>
      <c r="E1645" s="33"/>
      <c r="F1645" s="170">
        <v>1</v>
      </c>
      <c r="G1645" s="38">
        <v>1800</v>
      </c>
      <c r="H1645" s="33"/>
      <c r="I1645" s="33"/>
      <c r="J1645" s="34"/>
      <c r="K1645" s="45"/>
      <c r="L1645" s="33" t="s">
        <v>4084</v>
      </c>
      <c r="M1645" s="33" t="s">
        <v>407</v>
      </c>
      <c r="N1645" s="89">
        <f>F1645*G1645</f>
        <v>1800</v>
      </c>
      <c r="O1645" s="3" t="s">
        <v>5143</v>
      </c>
      <c r="P1645" s="260" t="s">
        <v>4482</v>
      </c>
      <c r="Q1645" s="3" t="s">
        <v>3846</v>
      </c>
      <c r="T1645" s="278" t="s">
        <v>5220</v>
      </c>
    </row>
    <row r="1646">
      <c r="C1646" s="132" t="s">
        <v>5221</v>
      </c>
      <c r="D1646" s="204" t="s">
        <v>5222</v>
      </c>
      <c r="E1646" s="33"/>
      <c r="F1646" s="170">
        <v>0</v>
      </c>
      <c r="G1646" s="38">
        <v>6200</v>
      </c>
      <c r="H1646" s="33"/>
      <c r="I1646" s="33"/>
      <c r="J1646" s="34"/>
      <c r="K1646" s="45"/>
      <c r="L1646" s="33" t="s">
        <v>4088</v>
      </c>
      <c r="M1646" s="33" t="s">
        <v>407</v>
      </c>
      <c r="N1646" s="89">
        <f t="shared" si="61"/>
        <v>0</v>
      </c>
      <c r="O1646" s="3" t="s">
        <v>5143</v>
      </c>
      <c r="P1646" s="260" t="s">
        <v>4482</v>
      </c>
      <c r="Q1646" s="3" t="s">
        <v>3846</v>
      </c>
      <c r="T1646" s="278" t="s">
        <v>5223</v>
      </c>
    </row>
    <row r="1647">
      <c r="C1647" s="132" t="s">
        <v>5224</v>
      </c>
      <c r="D1647" s="204" t="s">
        <v>5225</v>
      </c>
      <c r="E1647" s="33"/>
      <c r="F1647" s="170">
        <v>0</v>
      </c>
      <c r="G1647" s="38">
        <v>6200</v>
      </c>
      <c r="H1647" s="33"/>
      <c r="I1647" s="33"/>
      <c r="J1647" s="34"/>
      <c r="K1647" s="45"/>
      <c r="L1647" s="33" t="s">
        <v>4939</v>
      </c>
      <c r="M1647" s="33" t="s">
        <v>407</v>
      </c>
      <c r="N1647" s="89">
        <f t="shared" si="61"/>
        <v>0</v>
      </c>
      <c r="O1647" s="3" t="s">
        <v>5143</v>
      </c>
      <c r="P1647" s="260" t="s">
        <v>4482</v>
      </c>
      <c r="Q1647" s="3" t="s">
        <v>3846</v>
      </c>
      <c r="T1647" s="278" t="s">
        <v>5226</v>
      </c>
    </row>
    <row r="1648">
      <c r="C1648" s="132" t="s">
        <v>5227</v>
      </c>
      <c r="D1648" s="204" t="s">
        <v>5228</v>
      </c>
      <c r="E1648" s="33"/>
      <c r="F1648" s="170">
        <v>2</v>
      </c>
      <c r="G1648" s="38">
        <v>6200</v>
      </c>
      <c r="H1648" s="33"/>
      <c r="I1648" s="33"/>
      <c r="J1648" s="34"/>
      <c r="K1648" s="45"/>
      <c r="L1648" s="33" t="s">
        <v>4084</v>
      </c>
      <c r="M1648" s="33" t="s">
        <v>407</v>
      </c>
      <c r="N1648" s="89">
        <f>F1648*G1648</f>
        <v>12400</v>
      </c>
      <c r="O1648" s="3" t="s">
        <v>5143</v>
      </c>
      <c r="P1648" s="260" t="s">
        <v>4482</v>
      </c>
      <c r="Q1648" s="3" t="s">
        <v>3846</v>
      </c>
      <c r="T1648" s="278" t="s">
        <v>5229</v>
      </c>
    </row>
    <row r="1649">
      <c r="C1649" s="132" t="s">
        <v>5230</v>
      </c>
      <c r="D1649" s="204" t="s">
        <v>5231</v>
      </c>
      <c r="E1649" s="33"/>
      <c r="F1649" s="170">
        <v>1</v>
      </c>
      <c r="G1649" s="38">
        <v>3200</v>
      </c>
      <c r="H1649" s="33"/>
      <c r="I1649" s="33"/>
      <c r="J1649" s="34"/>
      <c r="K1649" s="45"/>
      <c r="L1649" s="33" t="s">
        <v>4088</v>
      </c>
      <c r="M1649" s="33" t="s">
        <v>407</v>
      </c>
      <c r="N1649" s="89">
        <f t="shared" si="61"/>
        <v>3200</v>
      </c>
      <c r="O1649" s="3" t="s">
        <v>5143</v>
      </c>
      <c r="P1649" s="260" t="s">
        <v>4482</v>
      </c>
      <c r="Q1649" s="3" t="s">
        <v>3846</v>
      </c>
      <c r="T1649" s="278" t="s">
        <v>5232</v>
      </c>
    </row>
    <row r="1650">
      <c r="C1650" s="132" t="s">
        <v>5233</v>
      </c>
      <c r="D1650" s="204" t="s">
        <v>5234</v>
      </c>
      <c r="E1650" s="33"/>
      <c r="F1650" s="170">
        <v>0</v>
      </c>
      <c r="G1650" s="38">
        <v>3200</v>
      </c>
      <c r="H1650" s="33"/>
      <c r="I1650" s="33"/>
      <c r="J1650" s="34"/>
      <c r="K1650" s="45"/>
      <c r="L1650" s="33" t="s">
        <v>4084</v>
      </c>
      <c r="M1650" s="33" t="s">
        <v>407</v>
      </c>
      <c r="N1650" s="89">
        <f t="shared" si="61"/>
        <v>0</v>
      </c>
      <c r="O1650" s="3" t="s">
        <v>5143</v>
      </c>
      <c r="P1650" s="260" t="s">
        <v>4482</v>
      </c>
      <c r="Q1650" s="3" t="s">
        <v>3846</v>
      </c>
      <c r="T1650" s="278" t="s">
        <v>5235</v>
      </c>
    </row>
    <row r="1651">
      <c r="A1651" s="163" t="s">
        <v>4507</v>
      </c>
      <c r="C1651" s="132" t="s">
        <v>5236</v>
      </c>
      <c r="D1651" s="204" t="s">
        <v>5237</v>
      </c>
      <c r="E1651" s="33"/>
      <c r="F1651" s="170">
        <v>0</v>
      </c>
      <c r="G1651" s="38">
        <v>850</v>
      </c>
      <c r="H1651" s="33"/>
      <c r="I1651" s="33"/>
      <c r="J1651" s="34"/>
      <c r="K1651" s="45"/>
      <c r="L1651" s="33" t="s">
        <v>4088</v>
      </c>
      <c r="M1651" s="33" t="s">
        <v>407</v>
      </c>
      <c r="N1651" s="89">
        <f t="shared" si="60"/>
        <v>0</v>
      </c>
      <c r="O1651" s="3" t="s">
        <v>5143</v>
      </c>
      <c r="P1651" s="260" t="s">
        <v>4507</v>
      </c>
      <c r="Q1651" s="3" t="s">
        <v>3846</v>
      </c>
      <c r="R1651" s="3" t="s">
        <v>5238</v>
      </c>
      <c r="T1651" s="278" t="s">
        <v>5239</v>
      </c>
    </row>
    <row r="1652">
      <c r="C1652" s="132" t="s">
        <v>5240</v>
      </c>
      <c r="D1652" s="204" t="s">
        <v>5241</v>
      </c>
      <c r="E1652" s="33"/>
      <c r="F1652" s="170">
        <v>3</v>
      </c>
      <c r="G1652" s="38">
        <v>600</v>
      </c>
      <c r="H1652" s="33"/>
      <c r="I1652" s="33"/>
      <c r="J1652" s="34"/>
      <c r="K1652" s="45"/>
      <c r="L1652" s="33" t="s">
        <v>4088</v>
      </c>
      <c r="M1652" s="33" t="s">
        <v>407</v>
      </c>
      <c r="N1652" s="89">
        <f t="shared" si="60"/>
        <v>1800</v>
      </c>
      <c r="O1652" s="3" t="s">
        <v>5143</v>
      </c>
      <c r="P1652" s="260" t="s">
        <v>4507</v>
      </c>
      <c r="Q1652" s="3" t="s">
        <v>3846</v>
      </c>
      <c r="R1652" s="3" t="s">
        <v>5242</v>
      </c>
      <c r="T1652" s="278" t="s">
        <v>5243</v>
      </c>
    </row>
    <row r="1653">
      <c r="C1653" s="132" t="s">
        <v>5244</v>
      </c>
      <c r="D1653" s="204" t="s">
        <v>5245</v>
      </c>
      <c r="E1653" s="33"/>
      <c r="F1653" s="170">
        <v>1</v>
      </c>
      <c r="G1653" s="38">
        <v>600</v>
      </c>
      <c r="H1653" s="33"/>
      <c r="I1653" s="33"/>
      <c r="J1653" s="34"/>
      <c r="K1653" s="45"/>
      <c r="L1653" s="33" t="s">
        <v>4088</v>
      </c>
      <c r="M1653" s="33" t="s">
        <v>407</v>
      </c>
      <c r="N1653" s="89">
        <f t="shared" si="60"/>
        <v>600</v>
      </c>
      <c r="O1653" s="3" t="s">
        <v>5143</v>
      </c>
      <c r="P1653" s="260" t="s">
        <v>4507</v>
      </c>
      <c r="Q1653" s="3" t="s">
        <v>3846</v>
      </c>
      <c r="R1653" s="3" t="s">
        <v>5242</v>
      </c>
      <c r="T1653" s="278" t="s">
        <v>5246</v>
      </c>
    </row>
    <row r="1654">
      <c r="C1654" s="132" t="s">
        <v>5247</v>
      </c>
      <c r="D1654" s="204" t="s">
        <v>5248</v>
      </c>
      <c r="E1654" s="33"/>
      <c r="F1654" s="170">
        <v>7</v>
      </c>
      <c r="G1654" s="38">
        <v>600</v>
      </c>
      <c r="H1654" s="33"/>
      <c r="I1654" s="33"/>
      <c r="J1654" s="34"/>
      <c r="K1654" s="45"/>
      <c r="L1654" s="33" t="s">
        <v>62</v>
      </c>
      <c r="M1654" s="33" t="s">
        <v>407</v>
      </c>
      <c r="N1654" s="89">
        <f>F1654*G1654</f>
        <v>4200</v>
      </c>
      <c r="O1654" s="3" t="s">
        <v>5143</v>
      </c>
      <c r="P1654" s="260" t="s">
        <v>4507</v>
      </c>
      <c r="Q1654" s="3" t="s">
        <v>3846</v>
      </c>
      <c r="R1654" s="3" t="s">
        <v>5242</v>
      </c>
      <c r="T1654" s="278" t="s">
        <v>5249</v>
      </c>
    </row>
    <row r="1655">
      <c r="C1655" s="132" t="s">
        <v>5250</v>
      </c>
      <c r="D1655" s="204" t="s">
        <v>5251</v>
      </c>
      <c r="E1655" s="33"/>
      <c r="F1655" s="170">
        <v>0</v>
      </c>
      <c r="G1655" s="38">
        <v>600</v>
      </c>
      <c r="H1655" s="33"/>
      <c r="I1655" s="33"/>
      <c r="J1655" s="34"/>
      <c r="K1655" s="45"/>
      <c r="L1655" s="33" t="s">
        <v>4939</v>
      </c>
      <c r="M1655" s="33" t="s">
        <v>407</v>
      </c>
      <c r="N1655" s="89">
        <f>F1655*G1655</f>
        <v>0</v>
      </c>
      <c r="O1655" s="3" t="s">
        <v>5143</v>
      </c>
      <c r="P1655" s="260" t="s">
        <v>4507</v>
      </c>
      <c r="Q1655" s="3" t="s">
        <v>3846</v>
      </c>
      <c r="R1655" s="3" t="s">
        <v>5242</v>
      </c>
      <c r="T1655" s="278" t="s">
        <v>5252</v>
      </c>
    </row>
    <row r="1656">
      <c r="C1656" s="132" t="s">
        <v>5253</v>
      </c>
      <c r="D1656" s="204" t="s">
        <v>5254</v>
      </c>
      <c r="E1656" s="33"/>
      <c r="F1656" s="170">
        <v>0</v>
      </c>
      <c r="G1656" s="38">
        <v>600</v>
      </c>
      <c r="H1656" s="33"/>
      <c r="I1656" s="33"/>
      <c r="J1656" s="34"/>
      <c r="K1656" s="45"/>
      <c r="L1656" s="33" t="s">
        <v>4933</v>
      </c>
      <c r="M1656" s="33" t="s">
        <v>407</v>
      </c>
      <c r="N1656" s="89">
        <f>F1656*G1656</f>
        <v>0</v>
      </c>
      <c r="O1656" s="3" t="s">
        <v>5143</v>
      </c>
      <c r="P1656" s="260" t="s">
        <v>4507</v>
      </c>
      <c r="Q1656" s="3" t="s">
        <v>3846</v>
      </c>
      <c r="R1656" s="3" t="s">
        <v>5242</v>
      </c>
      <c r="T1656" s="278" t="s">
        <v>5255</v>
      </c>
    </row>
    <row r="1657">
      <c r="C1657" s="132" t="s">
        <v>5256</v>
      </c>
      <c r="D1657" s="204" t="s">
        <v>5257</v>
      </c>
      <c r="E1657" s="33"/>
      <c r="F1657" s="170">
        <v>12</v>
      </c>
      <c r="G1657" s="38">
        <v>650</v>
      </c>
      <c r="H1657" s="33"/>
      <c r="I1657" s="33"/>
      <c r="J1657" s="34"/>
      <c r="K1657" s="45"/>
      <c r="L1657" s="33" t="s">
        <v>4084</v>
      </c>
      <c r="M1657" s="33" t="s">
        <v>407</v>
      </c>
      <c r="N1657" s="89">
        <f>F1657*G1657</f>
        <v>7800</v>
      </c>
      <c r="O1657" s="3" t="s">
        <v>5143</v>
      </c>
      <c r="P1657" s="260" t="s">
        <v>4507</v>
      </c>
      <c r="Q1657" s="3" t="s">
        <v>3846</v>
      </c>
      <c r="R1657" s="3" t="s">
        <v>5242</v>
      </c>
      <c r="T1657" s="278" t="s">
        <v>5258</v>
      </c>
    </row>
    <row r="1658">
      <c r="C1658" s="132" t="s">
        <v>5259</v>
      </c>
      <c r="D1658" s="204" t="s">
        <v>5260</v>
      </c>
      <c r="E1658" s="33"/>
      <c r="F1658" s="170">
        <v>1</v>
      </c>
      <c r="G1658" s="38">
        <v>400</v>
      </c>
      <c r="H1658" s="33"/>
      <c r="I1658" s="33"/>
      <c r="J1658" s="34"/>
      <c r="K1658" s="45"/>
      <c r="L1658" s="33" t="s">
        <v>4088</v>
      </c>
      <c r="M1658" s="33" t="s">
        <v>407</v>
      </c>
      <c r="N1658" s="89">
        <f t="shared" si="60"/>
        <v>400</v>
      </c>
      <c r="O1658" s="3" t="s">
        <v>5143</v>
      </c>
      <c r="P1658" s="260" t="s">
        <v>4507</v>
      </c>
      <c r="Q1658" s="3" t="s">
        <v>3846</v>
      </c>
      <c r="R1658" s="3" t="s">
        <v>5242</v>
      </c>
      <c r="T1658" s="278" t="s">
        <v>5261</v>
      </c>
    </row>
    <row r="1659">
      <c r="C1659" s="132" t="s">
        <v>5262</v>
      </c>
      <c r="D1659" s="204" t="s">
        <v>5263</v>
      </c>
      <c r="E1659" s="33"/>
      <c r="F1659" s="170">
        <v>5</v>
      </c>
      <c r="G1659" s="38">
        <v>400</v>
      </c>
      <c r="H1659" s="33"/>
      <c r="I1659" s="33"/>
      <c r="J1659" s="34"/>
      <c r="K1659" s="45"/>
      <c r="L1659" s="33" t="s">
        <v>62</v>
      </c>
      <c r="M1659" s="33" t="s">
        <v>407</v>
      </c>
      <c r="N1659" s="89">
        <f>F1659*G1659</f>
        <v>2000</v>
      </c>
      <c r="O1659" s="3" t="s">
        <v>5143</v>
      </c>
      <c r="P1659" s="260" t="s">
        <v>4507</v>
      </c>
      <c r="Q1659" s="3" t="s">
        <v>3846</v>
      </c>
      <c r="R1659" s="3" t="s">
        <v>5242</v>
      </c>
      <c r="T1659" s="278" t="s">
        <v>5264</v>
      </c>
    </row>
    <row r="1660">
      <c r="C1660" s="132" t="s">
        <v>5265</v>
      </c>
      <c r="D1660" s="204" t="s">
        <v>5266</v>
      </c>
      <c r="E1660" s="33"/>
      <c r="F1660" s="170">
        <v>2</v>
      </c>
      <c r="G1660" s="38">
        <v>450</v>
      </c>
      <c r="H1660" s="33"/>
      <c r="I1660" s="33"/>
      <c r="J1660" s="34"/>
      <c r="K1660" s="45"/>
      <c r="L1660" s="33" t="s">
        <v>4939</v>
      </c>
      <c r="M1660" s="33" t="s">
        <v>407</v>
      </c>
      <c r="N1660" s="89">
        <f>F1660*G1660</f>
        <v>900</v>
      </c>
      <c r="O1660" s="3" t="s">
        <v>5143</v>
      </c>
      <c r="P1660" s="260" t="s">
        <v>4507</v>
      </c>
      <c r="Q1660" s="3" t="s">
        <v>3846</v>
      </c>
      <c r="R1660" s="3" t="s">
        <v>5242</v>
      </c>
      <c r="T1660" s="278" t="s">
        <v>5267</v>
      </c>
    </row>
    <row r="1661">
      <c r="C1661" s="132" t="s">
        <v>5268</v>
      </c>
      <c r="D1661" s="204" t="s">
        <v>5269</v>
      </c>
      <c r="E1661" s="33"/>
      <c r="F1661" s="170">
        <v>3</v>
      </c>
      <c r="G1661" s="38">
        <v>550</v>
      </c>
      <c r="H1661" s="33"/>
      <c r="I1661" s="33"/>
      <c r="J1661" s="34"/>
      <c r="K1661" s="45"/>
      <c r="L1661" s="33" t="s">
        <v>4084</v>
      </c>
      <c r="M1661" s="33" t="s">
        <v>407</v>
      </c>
      <c r="N1661" s="89">
        <f t="shared" si="60"/>
        <v>1650</v>
      </c>
      <c r="O1661" s="3" t="s">
        <v>5143</v>
      </c>
      <c r="P1661" s="260" t="s">
        <v>4507</v>
      </c>
      <c r="Q1661" s="3" t="s">
        <v>3846</v>
      </c>
      <c r="R1661" s="3" t="s">
        <v>5242</v>
      </c>
      <c r="T1661" s="278" t="s">
        <v>5270</v>
      </c>
    </row>
    <row r="1662">
      <c r="C1662" s="132" t="s">
        <v>5271</v>
      </c>
      <c r="D1662" s="204" t="s">
        <v>5272</v>
      </c>
      <c r="E1662" s="33"/>
      <c r="F1662" s="170">
        <v>2</v>
      </c>
      <c r="G1662" s="38">
        <v>1400</v>
      </c>
      <c r="H1662" s="33"/>
      <c r="I1662" s="33"/>
      <c r="J1662" s="34"/>
      <c r="K1662" s="45"/>
      <c r="L1662" s="33" t="s">
        <v>4088</v>
      </c>
      <c r="M1662" s="33" t="s">
        <v>407</v>
      </c>
      <c r="N1662" s="89">
        <f t="shared" si="60"/>
        <v>2800</v>
      </c>
      <c r="O1662" s="3" t="s">
        <v>5143</v>
      </c>
      <c r="P1662" s="260" t="s">
        <v>4507</v>
      </c>
      <c r="Q1662" s="3" t="s">
        <v>3846</v>
      </c>
      <c r="R1662" s="3" t="s">
        <v>5242</v>
      </c>
      <c r="T1662" s="278" t="s">
        <v>5273</v>
      </c>
    </row>
    <row r="1663">
      <c r="C1663" s="132" t="s">
        <v>5274</v>
      </c>
      <c r="D1663" s="204" t="s">
        <v>5275</v>
      </c>
      <c r="E1663" s="33"/>
      <c r="F1663" s="170">
        <v>1</v>
      </c>
      <c r="G1663" s="38">
        <v>1400</v>
      </c>
      <c r="H1663" s="33"/>
      <c r="I1663" s="33"/>
      <c r="J1663" s="34"/>
      <c r="K1663" s="45"/>
      <c r="L1663" s="33" t="s">
        <v>4939</v>
      </c>
      <c r="M1663" s="33" t="s">
        <v>407</v>
      </c>
      <c r="N1663" s="89">
        <f t="shared" si="60"/>
        <v>1400</v>
      </c>
      <c r="O1663" s="3" t="s">
        <v>5143</v>
      </c>
      <c r="P1663" s="260" t="s">
        <v>4507</v>
      </c>
      <c r="Q1663" s="3" t="s">
        <v>3846</v>
      </c>
      <c r="R1663" s="3" t="s">
        <v>5242</v>
      </c>
      <c r="T1663" s="278" t="s">
        <v>5276</v>
      </c>
    </row>
    <row r="1664">
      <c r="C1664" s="132" t="s">
        <v>5277</v>
      </c>
      <c r="D1664" s="204" t="s">
        <v>5278</v>
      </c>
      <c r="E1664" s="33"/>
      <c r="F1664" s="170">
        <v>0</v>
      </c>
      <c r="G1664" s="38">
        <v>1400</v>
      </c>
      <c r="H1664" s="33"/>
      <c r="I1664" s="33"/>
      <c r="J1664" s="34"/>
      <c r="K1664" s="45"/>
      <c r="L1664" s="33" t="s">
        <v>4084</v>
      </c>
      <c r="M1664" s="33" t="s">
        <v>407</v>
      </c>
      <c r="N1664" s="89">
        <f t="shared" si="60"/>
        <v>0</v>
      </c>
      <c r="O1664" s="3" t="s">
        <v>5143</v>
      </c>
      <c r="P1664" s="260" t="s">
        <v>4507</v>
      </c>
      <c r="Q1664" s="3" t="s">
        <v>3846</v>
      </c>
      <c r="R1664" s="3" t="s">
        <v>5242</v>
      </c>
      <c r="T1664" s="278" t="s">
        <v>5279</v>
      </c>
    </row>
    <row r="1665">
      <c r="C1665" s="132" t="s">
        <v>5280</v>
      </c>
      <c r="D1665" s="204" t="s">
        <v>5281</v>
      </c>
      <c r="E1665" s="33"/>
      <c r="F1665" s="170">
        <v>1</v>
      </c>
      <c r="G1665" s="38">
        <v>900</v>
      </c>
      <c r="H1665" s="33"/>
      <c r="I1665" s="33"/>
      <c r="J1665" s="34"/>
      <c r="K1665" s="45"/>
      <c r="L1665" s="33" t="s">
        <v>4084</v>
      </c>
      <c r="M1665" s="33" t="s">
        <v>407</v>
      </c>
      <c r="N1665" s="89">
        <f>F1665*G1665</f>
        <v>900</v>
      </c>
      <c r="O1665" s="3" t="s">
        <v>5143</v>
      </c>
      <c r="P1665" s="260" t="s">
        <v>4507</v>
      </c>
      <c r="Q1665" s="3" t="s">
        <v>3846</v>
      </c>
      <c r="R1665" s="3" t="s">
        <v>5242</v>
      </c>
      <c r="T1665" s="278" t="s">
        <v>5282</v>
      </c>
    </row>
    <row r="1666">
      <c r="C1666" s="132" t="s">
        <v>5283</v>
      </c>
      <c r="D1666" s="204" t="s">
        <v>5284</v>
      </c>
      <c r="E1666" s="33"/>
      <c r="F1666" s="170">
        <v>3</v>
      </c>
      <c r="G1666" s="38">
        <v>900</v>
      </c>
      <c r="H1666" s="33"/>
      <c r="I1666" s="33"/>
      <c r="J1666" s="34"/>
      <c r="K1666" s="45"/>
      <c r="L1666" s="33" t="s">
        <v>4933</v>
      </c>
      <c r="M1666" s="33" t="s">
        <v>407</v>
      </c>
      <c r="N1666" s="89">
        <f>F1666*G1666</f>
        <v>2700</v>
      </c>
      <c r="O1666" s="3" t="s">
        <v>5143</v>
      </c>
      <c r="P1666" s="260" t="s">
        <v>4507</v>
      </c>
      <c r="Q1666" s="3" t="s">
        <v>3846</v>
      </c>
      <c r="R1666" s="3" t="s">
        <v>5242</v>
      </c>
      <c r="T1666" s="278" t="s">
        <v>5285</v>
      </c>
    </row>
    <row r="1667">
      <c r="C1667" s="132" t="s">
        <v>5286</v>
      </c>
      <c r="D1667" s="204" t="s">
        <v>5287</v>
      </c>
      <c r="E1667" s="33"/>
      <c r="F1667" s="170">
        <v>3</v>
      </c>
      <c r="G1667" s="38">
        <v>1000</v>
      </c>
      <c r="H1667" s="33"/>
      <c r="I1667" s="33"/>
      <c r="J1667" s="34"/>
      <c r="K1667" s="45"/>
      <c r="L1667" s="33" t="s">
        <v>5192</v>
      </c>
      <c r="M1667" s="33" t="s">
        <v>407</v>
      </c>
      <c r="N1667" s="89">
        <f>F1667*G1667</f>
        <v>3000</v>
      </c>
      <c r="O1667" s="3" t="s">
        <v>5143</v>
      </c>
      <c r="P1667" s="260" t="s">
        <v>4507</v>
      </c>
      <c r="Q1667" s="3" t="s">
        <v>3846</v>
      </c>
      <c r="R1667" s="3" t="s">
        <v>5242</v>
      </c>
      <c r="T1667" s="278" t="s">
        <v>5288</v>
      </c>
    </row>
    <row r="1668">
      <c r="C1668" s="132" t="s">
        <v>5289</v>
      </c>
      <c r="D1668" s="204" t="s">
        <v>5290</v>
      </c>
      <c r="E1668" s="33"/>
      <c r="F1668" s="170">
        <v>3</v>
      </c>
      <c r="G1668" s="38">
        <v>600</v>
      </c>
      <c r="H1668" s="33"/>
      <c r="I1668" s="33"/>
      <c r="J1668" s="34"/>
      <c r="K1668" s="45"/>
      <c r="L1668" s="33" t="s">
        <v>4088</v>
      </c>
      <c r="M1668" s="33" t="s">
        <v>407</v>
      </c>
      <c r="N1668" s="89">
        <f ref="N1668:N2051" t="shared" si="62">F1668*G1668</f>
        <v>1800</v>
      </c>
      <c r="O1668" s="3" t="s">
        <v>5143</v>
      </c>
      <c r="P1668" s="260" t="s">
        <v>4507</v>
      </c>
      <c r="Q1668" s="3" t="s">
        <v>3846</v>
      </c>
      <c r="R1668" s="3" t="s">
        <v>5238</v>
      </c>
      <c r="T1668" s="278" t="s">
        <v>5291</v>
      </c>
    </row>
    <row r="1669">
      <c r="C1669" s="132" t="s">
        <v>5292</v>
      </c>
      <c r="D1669" s="204" t="s">
        <v>5293</v>
      </c>
      <c r="E1669" s="33"/>
      <c r="F1669" s="170">
        <v>0</v>
      </c>
      <c r="G1669" s="38">
        <v>800</v>
      </c>
      <c r="H1669" s="33"/>
      <c r="I1669" s="33"/>
      <c r="J1669" s="34"/>
      <c r="K1669" s="45"/>
      <c r="L1669" s="33" t="s">
        <v>4939</v>
      </c>
      <c r="M1669" s="33" t="s">
        <v>407</v>
      </c>
      <c r="N1669" s="89">
        <f t="shared" si="62"/>
        <v>0</v>
      </c>
      <c r="O1669" s="3" t="s">
        <v>5143</v>
      </c>
      <c r="P1669" s="260" t="s">
        <v>4507</v>
      </c>
      <c r="Q1669" s="3" t="s">
        <v>3846</v>
      </c>
      <c r="R1669" s="3" t="s">
        <v>5238</v>
      </c>
      <c r="T1669" s="278" t="s">
        <v>5294</v>
      </c>
    </row>
    <row r="1670">
      <c r="C1670" s="132" t="s">
        <v>5295</v>
      </c>
      <c r="D1670" s="204" t="s">
        <v>5296</v>
      </c>
      <c r="E1670" s="33"/>
      <c r="F1670" s="170">
        <v>3</v>
      </c>
      <c r="G1670" s="38">
        <v>650</v>
      </c>
      <c r="H1670" s="33"/>
      <c r="I1670" s="33"/>
      <c r="J1670" s="34"/>
      <c r="K1670" s="45"/>
      <c r="L1670" s="33" t="s">
        <v>4084</v>
      </c>
      <c r="M1670" s="33" t="s">
        <v>407</v>
      </c>
      <c r="N1670" s="89">
        <f t="shared" si="62"/>
        <v>1950</v>
      </c>
      <c r="O1670" s="3" t="s">
        <v>5143</v>
      </c>
      <c r="P1670" s="260" t="s">
        <v>4507</v>
      </c>
      <c r="Q1670" s="3" t="s">
        <v>3846</v>
      </c>
      <c r="R1670" s="3" t="s">
        <v>5238</v>
      </c>
      <c r="T1670" s="278" t="s">
        <v>5297</v>
      </c>
    </row>
    <row r="1671">
      <c r="C1671" s="132" t="s">
        <v>5298</v>
      </c>
      <c r="D1671" s="204" t="s">
        <v>5299</v>
      </c>
      <c r="E1671" s="33"/>
      <c r="F1671" s="170">
        <v>1</v>
      </c>
      <c r="G1671" s="38">
        <v>1100</v>
      </c>
      <c r="H1671" s="33"/>
      <c r="I1671" s="33"/>
      <c r="J1671" s="34"/>
      <c r="K1671" s="45"/>
      <c r="L1671" s="33" t="s">
        <v>4088</v>
      </c>
      <c r="M1671" s="33" t="s">
        <v>407</v>
      </c>
      <c r="N1671" s="89">
        <f t="shared" si="62"/>
        <v>1100</v>
      </c>
      <c r="O1671" s="3" t="s">
        <v>5143</v>
      </c>
      <c r="P1671" s="260" t="s">
        <v>4507</v>
      </c>
      <c r="Q1671" s="3" t="s">
        <v>3846</v>
      </c>
      <c r="R1671" s="3" t="s">
        <v>5300</v>
      </c>
      <c r="T1671" s="278" t="s">
        <v>5301</v>
      </c>
    </row>
    <row r="1672">
      <c r="C1672" s="132" t="s">
        <v>5302</v>
      </c>
      <c r="D1672" s="204" t="s">
        <v>5303</v>
      </c>
      <c r="E1672" s="33"/>
      <c r="F1672" s="170">
        <v>1</v>
      </c>
      <c r="G1672" s="38">
        <v>1100</v>
      </c>
      <c r="H1672" s="33"/>
      <c r="I1672" s="33"/>
      <c r="J1672" s="34"/>
      <c r="K1672" s="45"/>
      <c r="L1672" s="33" t="s">
        <v>62</v>
      </c>
      <c r="M1672" s="33" t="s">
        <v>407</v>
      </c>
      <c r="N1672" s="89">
        <f ref="N1672:N1678" t="shared" si="63">F1672*G1672</f>
        <v>1100</v>
      </c>
      <c r="O1672" s="3" t="s">
        <v>5143</v>
      </c>
      <c r="P1672" s="260" t="s">
        <v>4507</v>
      </c>
      <c r="Q1672" s="3" t="s">
        <v>3846</v>
      </c>
      <c r="R1672" s="3" t="s">
        <v>5300</v>
      </c>
      <c r="T1672" s="278" t="s">
        <v>5304</v>
      </c>
    </row>
    <row r="1673">
      <c r="C1673" s="132" t="s">
        <v>5305</v>
      </c>
      <c r="D1673" s="204" t="s">
        <v>5306</v>
      </c>
      <c r="E1673" s="33"/>
      <c r="F1673" s="170">
        <v>2</v>
      </c>
      <c r="G1673" s="38">
        <v>1000</v>
      </c>
      <c r="H1673" s="33"/>
      <c r="I1673" s="33"/>
      <c r="J1673" s="34"/>
      <c r="K1673" s="45"/>
      <c r="L1673" s="33" t="s">
        <v>5192</v>
      </c>
      <c r="M1673" s="33" t="s">
        <v>407</v>
      </c>
      <c r="N1673" s="89">
        <f>F1673*G1673</f>
        <v>2000</v>
      </c>
      <c r="O1673" s="3" t="s">
        <v>5143</v>
      </c>
      <c r="P1673" s="260" t="s">
        <v>4507</v>
      </c>
      <c r="Q1673" s="3" t="s">
        <v>3846</v>
      </c>
      <c r="R1673" s="3" t="s">
        <v>5300</v>
      </c>
      <c r="T1673" s="278" t="s">
        <v>5307</v>
      </c>
    </row>
    <row r="1674">
      <c r="C1674" s="132" t="s">
        <v>5308</v>
      </c>
      <c r="D1674" s="204" t="s">
        <v>5309</v>
      </c>
      <c r="E1674" s="33"/>
      <c r="F1674" s="170">
        <v>8</v>
      </c>
      <c r="G1674" s="38">
        <v>1100</v>
      </c>
      <c r="H1674" s="33"/>
      <c r="I1674" s="33"/>
      <c r="J1674" s="34"/>
      <c r="K1674" s="45"/>
      <c r="L1674" s="33" t="s">
        <v>4939</v>
      </c>
      <c r="M1674" s="33" t="s">
        <v>407</v>
      </c>
      <c r="N1674" s="89">
        <f t="shared" si="63"/>
        <v>8800</v>
      </c>
      <c r="O1674" s="3" t="s">
        <v>5143</v>
      </c>
      <c r="P1674" s="260" t="s">
        <v>4507</v>
      </c>
      <c r="Q1674" s="3" t="s">
        <v>3846</v>
      </c>
      <c r="R1674" s="3" t="s">
        <v>5300</v>
      </c>
      <c r="T1674" s="278" t="s">
        <v>5310</v>
      </c>
    </row>
    <row r="1675">
      <c r="C1675" s="132" t="s">
        <v>5311</v>
      </c>
      <c r="D1675" s="204" t="s">
        <v>5312</v>
      </c>
      <c r="E1675" s="33"/>
      <c r="F1675" s="170">
        <v>1</v>
      </c>
      <c r="G1675" s="38">
        <v>1100</v>
      </c>
      <c r="H1675" s="33"/>
      <c r="I1675" s="33"/>
      <c r="J1675" s="34"/>
      <c r="K1675" s="45"/>
      <c r="L1675" s="33" t="s">
        <v>4084</v>
      </c>
      <c r="M1675" s="33" t="s">
        <v>407</v>
      </c>
      <c r="N1675" s="89">
        <f t="shared" si="63"/>
        <v>1100</v>
      </c>
      <c r="O1675" s="3" t="s">
        <v>5143</v>
      </c>
      <c r="P1675" s="260" t="s">
        <v>4507</v>
      </c>
      <c r="Q1675" s="3" t="s">
        <v>3846</v>
      </c>
      <c r="R1675" s="3" t="s">
        <v>5300</v>
      </c>
      <c r="T1675" s="278" t="s">
        <v>5313</v>
      </c>
    </row>
    <row r="1676">
      <c r="C1676" s="132" t="s">
        <v>5314</v>
      </c>
      <c r="D1676" s="204" t="s">
        <v>5315</v>
      </c>
      <c r="E1676" s="33"/>
      <c r="F1676" s="170">
        <v>2</v>
      </c>
      <c r="G1676" s="38">
        <v>800</v>
      </c>
      <c r="H1676" s="33"/>
      <c r="I1676" s="33"/>
      <c r="J1676" s="34"/>
      <c r="K1676" s="45"/>
      <c r="L1676" s="33" t="s">
        <v>4088</v>
      </c>
      <c r="M1676" s="33" t="s">
        <v>407</v>
      </c>
      <c r="N1676" s="89">
        <f t="shared" si="63"/>
        <v>1600</v>
      </c>
      <c r="O1676" s="3" t="s">
        <v>5143</v>
      </c>
      <c r="P1676" s="260" t="s">
        <v>4507</v>
      </c>
      <c r="Q1676" s="3" t="s">
        <v>3846</v>
      </c>
      <c r="R1676" s="3" t="s">
        <v>5300</v>
      </c>
      <c r="T1676" s="278" t="s">
        <v>5316</v>
      </c>
    </row>
    <row r="1677">
      <c r="C1677" s="132" t="s">
        <v>5317</v>
      </c>
      <c r="D1677" s="204" t="s">
        <v>5318</v>
      </c>
      <c r="E1677" s="33"/>
      <c r="F1677" s="170">
        <v>8</v>
      </c>
      <c r="G1677" s="38">
        <v>850</v>
      </c>
      <c r="H1677" s="33"/>
      <c r="I1677" s="33"/>
      <c r="J1677" s="34"/>
      <c r="K1677" s="45"/>
      <c r="L1677" s="33" t="s">
        <v>4084</v>
      </c>
      <c r="M1677" s="33" t="s">
        <v>407</v>
      </c>
      <c r="N1677" s="89">
        <f t="shared" si="63"/>
        <v>6800</v>
      </c>
      <c r="O1677" s="3" t="s">
        <v>5143</v>
      </c>
      <c r="P1677" s="260" t="s">
        <v>4507</v>
      </c>
      <c r="Q1677" s="3" t="s">
        <v>3846</v>
      </c>
      <c r="R1677" s="3" t="s">
        <v>5300</v>
      </c>
      <c r="T1677" s="278" t="s">
        <v>5319</v>
      </c>
    </row>
    <row r="1678">
      <c r="C1678" s="132" t="s">
        <v>5320</v>
      </c>
      <c r="D1678" s="204" t="s">
        <v>5321</v>
      </c>
      <c r="E1678" s="33"/>
      <c r="F1678" s="170">
        <v>6</v>
      </c>
      <c r="G1678" s="38">
        <v>850</v>
      </c>
      <c r="H1678" s="33"/>
      <c r="I1678" s="33"/>
      <c r="J1678" s="34"/>
      <c r="K1678" s="45"/>
      <c r="L1678" s="33" t="s">
        <v>4933</v>
      </c>
      <c r="M1678" s="33" t="s">
        <v>407</v>
      </c>
      <c r="N1678" s="89">
        <f t="shared" si="63"/>
        <v>5100</v>
      </c>
      <c r="O1678" s="3" t="s">
        <v>5143</v>
      </c>
      <c r="P1678" s="260" t="s">
        <v>4507</v>
      </c>
      <c r="Q1678" s="3" t="s">
        <v>3846</v>
      </c>
      <c r="R1678" s="3" t="s">
        <v>5300</v>
      </c>
      <c r="T1678" s="278" t="s">
        <v>5322</v>
      </c>
    </row>
    <row r="1679">
      <c r="C1679" s="132" t="s">
        <v>5323</v>
      </c>
      <c r="D1679" s="204" t="s">
        <v>5324</v>
      </c>
      <c r="E1679" s="33"/>
      <c r="F1679" s="170">
        <v>3</v>
      </c>
      <c r="G1679" s="38">
        <v>650</v>
      </c>
      <c r="H1679" s="33"/>
      <c r="I1679" s="33"/>
      <c r="J1679" s="34"/>
      <c r="K1679" s="45"/>
      <c r="L1679" s="33" t="s">
        <v>62</v>
      </c>
      <c r="M1679" s="33" t="s">
        <v>407</v>
      </c>
      <c r="N1679" s="89">
        <f t="shared" si="62"/>
        <v>1950</v>
      </c>
      <c r="O1679" s="3" t="s">
        <v>5143</v>
      </c>
      <c r="P1679" s="260" t="s">
        <v>4507</v>
      </c>
      <c r="Q1679" s="3" t="s">
        <v>3846</v>
      </c>
      <c r="R1679" s="3" t="s">
        <v>5325</v>
      </c>
      <c r="T1679" s="278" t="s">
        <v>5326</v>
      </c>
    </row>
    <row r="1680">
      <c r="C1680" s="132" t="s">
        <v>5327</v>
      </c>
      <c r="D1680" s="204" t="s">
        <v>5328</v>
      </c>
      <c r="E1680" s="33"/>
      <c r="F1680" s="170">
        <v>4</v>
      </c>
      <c r="G1680" s="38">
        <v>550</v>
      </c>
      <c r="H1680" s="33"/>
      <c r="I1680" s="33"/>
      <c r="J1680" s="34"/>
      <c r="K1680" s="45"/>
      <c r="L1680" s="33" t="s">
        <v>4939</v>
      </c>
      <c r="M1680" s="33" t="s">
        <v>407</v>
      </c>
      <c r="N1680" s="89">
        <f>F1680*G1680</f>
        <v>2200</v>
      </c>
      <c r="O1680" s="3" t="s">
        <v>5143</v>
      </c>
      <c r="P1680" s="260" t="s">
        <v>4507</v>
      </c>
      <c r="Q1680" s="3" t="s">
        <v>3846</v>
      </c>
      <c r="R1680" s="3" t="s">
        <v>5325</v>
      </c>
      <c r="T1680" s="278" t="s">
        <v>5329</v>
      </c>
    </row>
    <row r="1681">
      <c r="C1681" s="132" t="s">
        <v>5330</v>
      </c>
      <c r="D1681" s="204" t="s">
        <v>5331</v>
      </c>
      <c r="E1681" s="33"/>
      <c r="F1681" s="170">
        <v>2</v>
      </c>
      <c r="G1681" s="38">
        <v>600</v>
      </c>
      <c r="H1681" s="33"/>
      <c r="I1681" s="33"/>
      <c r="J1681" s="34"/>
      <c r="K1681" s="45"/>
      <c r="L1681" s="33" t="s">
        <v>5192</v>
      </c>
      <c r="M1681" s="33" t="s">
        <v>407</v>
      </c>
      <c r="N1681" s="89">
        <f>F1681*G1681</f>
        <v>1200</v>
      </c>
      <c r="O1681" s="3" t="s">
        <v>5143</v>
      </c>
      <c r="P1681" s="260" t="s">
        <v>4507</v>
      </c>
      <c r="Q1681" s="3" t="s">
        <v>3846</v>
      </c>
      <c r="R1681" s="3" t="s">
        <v>5325</v>
      </c>
      <c r="T1681" s="278" t="s">
        <v>5332</v>
      </c>
    </row>
    <row r="1682">
      <c r="C1682" s="132" t="s">
        <v>5330</v>
      </c>
      <c r="D1682" s="204" t="s">
        <v>5333</v>
      </c>
      <c r="E1682" s="33"/>
      <c r="F1682" s="170">
        <v>0</v>
      </c>
      <c r="G1682" s="38">
        <v>650</v>
      </c>
      <c r="H1682" s="33"/>
      <c r="I1682" s="33"/>
      <c r="J1682" s="34"/>
      <c r="K1682" s="45"/>
      <c r="L1682" s="33" t="s">
        <v>5192</v>
      </c>
      <c r="M1682" s="33" t="s">
        <v>407</v>
      </c>
      <c r="N1682" s="89">
        <f>F1682*G1682</f>
        <v>0</v>
      </c>
      <c r="O1682" s="3" t="s">
        <v>5143</v>
      </c>
      <c r="P1682" s="260" t="s">
        <v>4507</v>
      </c>
      <c r="Q1682" s="3" t="s">
        <v>3846</v>
      </c>
      <c r="R1682" s="3" t="s">
        <v>5325</v>
      </c>
      <c r="T1682" s="278" t="s">
        <v>5334</v>
      </c>
    </row>
    <row r="1683">
      <c r="C1683" s="132" t="s">
        <v>5335</v>
      </c>
      <c r="D1683" s="204" t="s">
        <v>5336</v>
      </c>
      <c r="E1683" s="33"/>
      <c r="F1683" s="170">
        <v>0</v>
      </c>
      <c r="G1683" s="38">
        <v>650</v>
      </c>
      <c r="H1683" s="33"/>
      <c r="I1683" s="33"/>
      <c r="J1683" s="34"/>
      <c r="K1683" s="45"/>
      <c r="L1683" s="33" t="s">
        <v>4088</v>
      </c>
      <c r="M1683" s="33" t="s">
        <v>407</v>
      </c>
      <c r="N1683" s="89">
        <f t="shared" si="62"/>
        <v>0</v>
      </c>
      <c r="O1683" s="3" t="s">
        <v>5143</v>
      </c>
      <c r="P1683" s="260" t="s">
        <v>4507</v>
      </c>
      <c r="Q1683" s="3" t="s">
        <v>3846</v>
      </c>
      <c r="R1683" s="3" t="s">
        <v>5325</v>
      </c>
      <c r="T1683" s="278" t="s">
        <v>5337</v>
      </c>
    </row>
    <row r="1684">
      <c r="C1684" s="132" t="s">
        <v>5338</v>
      </c>
      <c r="D1684" s="204" t="s">
        <v>5339</v>
      </c>
      <c r="E1684" s="33"/>
      <c r="F1684" s="170">
        <v>5</v>
      </c>
      <c r="G1684" s="38">
        <v>600</v>
      </c>
      <c r="H1684" s="33"/>
      <c r="I1684" s="33"/>
      <c r="J1684" s="34"/>
      <c r="K1684" s="45"/>
      <c r="L1684" s="33" t="s">
        <v>4084</v>
      </c>
      <c r="M1684" s="33" t="s">
        <v>407</v>
      </c>
      <c r="N1684" s="89">
        <f t="shared" si="62"/>
        <v>3000</v>
      </c>
      <c r="O1684" s="3" t="s">
        <v>5143</v>
      </c>
      <c r="P1684" s="260" t="s">
        <v>4507</v>
      </c>
      <c r="Q1684" s="3" t="s">
        <v>3846</v>
      </c>
      <c r="R1684" s="3" t="s">
        <v>5325</v>
      </c>
      <c r="T1684" s="278" t="s">
        <v>5340</v>
      </c>
    </row>
    <row r="1685">
      <c r="C1685" s="132" t="s">
        <v>5341</v>
      </c>
      <c r="D1685" s="204" t="s">
        <v>5342</v>
      </c>
      <c r="E1685" s="33"/>
      <c r="F1685" s="170">
        <v>1</v>
      </c>
      <c r="G1685" s="38">
        <v>600</v>
      </c>
      <c r="H1685" s="33"/>
      <c r="I1685" s="33"/>
      <c r="J1685" s="34"/>
      <c r="K1685" s="45"/>
      <c r="L1685" s="33" t="s">
        <v>4933</v>
      </c>
      <c r="M1685" s="33" t="s">
        <v>407</v>
      </c>
      <c r="N1685" s="89">
        <f>F1685*G1685</f>
        <v>600</v>
      </c>
      <c r="O1685" s="3" t="s">
        <v>5143</v>
      </c>
      <c r="P1685" s="260" t="s">
        <v>4507</v>
      </c>
      <c r="Q1685" s="3" t="s">
        <v>3846</v>
      </c>
      <c r="R1685" s="3" t="s">
        <v>5325</v>
      </c>
      <c r="T1685" s="278" t="s">
        <v>5343</v>
      </c>
    </row>
    <row r="1686">
      <c r="C1686" s="132" t="s">
        <v>5344</v>
      </c>
      <c r="D1686" s="204" t="s">
        <v>5345</v>
      </c>
      <c r="E1686" s="33"/>
      <c r="F1686" s="170">
        <v>2</v>
      </c>
      <c r="G1686" s="38">
        <v>1300</v>
      </c>
      <c r="H1686" s="33"/>
      <c r="I1686" s="33"/>
      <c r="J1686" s="34"/>
      <c r="K1686" s="45"/>
      <c r="L1686" s="33" t="s">
        <v>4084</v>
      </c>
      <c r="M1686" s="33" t="s">
        <v>407</v>
      </c>
      <c r="N1686" s="89">
        <f>F1686*G1686</f>
        <v>2600</v>
      </c>
      <c r="O1686" s="3" t="s">
        <v>5143</v>
      </c>
      <c r="P1686" s="260" t="s">
        <v>4507</v>
      </c>
      <c r="Q1686" s="3" t="s">
        <v>3846</v>
      </c>
      <c r="R1686" s="3" t="s">
        <v>5346</v>
      </c>
      <c r="T1686" s="278" t="s">
        <v>5347</v>
      </c>
    </row>
    <row r="1687">
      <c r="C1687" s="132" t="s">
        <v>5348</v>
      </c>
      <c r="D1687" s="204" t="s">
        <v>5349</v>
      </c>
      <c r="E1687" s="33"/>
      <c r="F1687" s="170">
        <v>0</v>
      </c>
      <c r="G1687" s="38">
        <v>1300</v>
      </c>
      <c r="H1687" s="33"/>
      <c r="I1687" s="33"/>
      <c r="J1687" s="34"/>
      <c r="K1687" s="45"/>
      <c r="L1687" s="33" t="s">
        <v>4933</v>
      </c>
      <c r="M1687" s="33" t="s">
        <v>407</v>
      </c>
      <c r="N1687" s="89">
        <f>F1687*G1687</f>
        <v>0</v>
      </c>
      <c r="O1687" s="3" t="s">
        <v>5143</v>
      </c>
      <c r="P1687" s="260" t="s">
        <v>4507</v>
      </c>
      <c r="Q1687" s="3" t="s">
        <v>3846</v>
      </c>
      <c r="R1687" s="3" t="s">
        <v>5346</v>
      </c>
      <c r="T1687" s="278" t="s">
        <v>5350</v>
      </c>
    </row>
    <row r="1688">
      <c r="C1688" s="132" t="s">
        <v>5351</v>
      </c>
      <c r="D1688" s="204" t="s">
        <v>5352</v>
      </c>
      <c r="E1688" s="33"/>
      <c r="F1688" s="170">
        <v>0</v>
      </c>
      <c r="G1688" s="38">
        <v>800</v>
      </c>
      <c r="H1688" s="33"/>
      <c r="I1688" s="33"/>
      <c r="J1688" s="34"/>
      <c r="K1688" s="45"/>
      <c r="L1688" s="33" t="s">
        <v>4088</v>
      </c>
      <c r="M1688" s="33" t="s">
        <v>407</v>
      </c>
      <c r="N1688" s="89">
        <f t="shared" si="62"/>
        <v>0</v>
      </c>
      <c r="O1688" s="3" t="s">
        <v>5143</v>
      </c>
      <c r="P1688" s="260" t="s">
        <v>4507</v>
      </c>
      <c r="Q1688" s="3" t="s">
        <v>3846</v>
      </c>
      <c r="R1688" s="3" t="s">
        <v>5353</v>
      </c>
      <c r="T1688" s="278" t="s">
        <v>5354</v>
      </c>
    </row>
    <row r="1689">
      <c r="C1689" s="132" t="s">
        <v>5355</v>
      </c>
      <c r="D1689" s="204" t="s">
        <v>5356</v>
      </c>
      <c r="E1689" s="33"/>
      <c r="F1689" s="170">
        <v>1</v>
      </c>
      <c r="G1689" s="38">
        <v>800</v>
      </c>
      <c r="H1689" s="33"/>
      <c r="I1689" s="33"/>
      <c r="J1689" s="34"/>
      <c r="K1689" s="45"/>
      <c r="L1689" s="33" t="s">
        <v>62</v>
      </c>
      <c r="M1689" s="33" t="s">
        <v>407</v>
      </c>
      <c r="N1689" s="89">
        <f t="shared" si="62"/>
        <v>800</v>
      </c>
      <c r="O1689" s="3" t="s">
        <v>5143</v>
      </c>
      <c r="P1689" s="260" t="s">
        <v>4507</v>
      </c>
      <c r="Q1689" s="3" t="s">
        <v>3846</v>
      </c>
      <c r="R1689" s="3" t="s">
        <v>5353</v>
      </c>
      <c r="T1689" s="278" t="s">
        <v>5357</v>
      </c>
    </row>
    <row r="1690">
      <c r="C1690" s="132" t="s">
        <v>5358</v>
      </c>
      <c r="D1690" s="204" t="s">
        <v>5359</v>
      </c>
      <c r="E1690" s="33"/>
      <c r="F1690" s="170">
        <v>2</v>
      </c>
      <c r="G1690" s="38">
        <v>800</v>
      </c>
      <c r="H1690" s="33"/>
      <c r="I1690" s="33"/>
      <c r="J1690" s="34"/>
      <c r="K1690" s="45"/>
      <c r="L1690" s="33" t="s">
        <v>4939</v>
      </c>
      <c r="M1690" s="33" t="s">
        <v>407</v>
      </c>
      <c r="N1690" s="89">
        <f>F1690*G1690</f>
        <v>1600</v>
      </c>
      <c r="O1690" s="3" t="s">
        <v>5143</v>
      </c>
      <c r="P1690" s="260" t="s">
        <v>4507</v>
      </c>
      <c r="Q1690" s="3" t="s">
        <v>3846</v>
      </c>
      <c r="R1690" s="3" t="s">
        <v>5353</v>
      </c>
      <c r="T1690" s="278" t="s">
        <v>5360</v>
      </c>
    </row>
    <row r="1691">
      <c r="C1691" s="132" t="s">
        <v>5361</v>
      </c>
      <c r="D1691" s="204" t="s">
        <v>5362</v>
      </c>
      <c r="E1691" s="33"/>
      <c r="F1691" s="170">
        <v>5</v>
      </c>
      <c r="G1691" s="38">
        <v>900</v>
      </c>
      <c r="H1691" s="33"/>
      <c r="I1691" s="33"/>
      <c r="J1691" s="34"/>
      <c r="K1691" s="45"/>
      <c r="L1691" s="33" t="s">
        <v>4084</v>
      </c>
      <c r="M1691" s="33" t="s">
        <v>407</v>
      </c>
      <c r="N1691" s="89">
        <f t="shared" si="62"/>
        <v>4500</v>
      </c>
      <c r="O1691" s="3" t="s">
        <v>5143</v>
      </c>
      <c r="P1691" s="260" t="s">
        <v>4507</v>
      </c>
      <c r="Q1691" s="3" t="s">
        <v>3846</v>
      </c>
      <c r="R1691" s="3" t="s">
        <v>5353</v>
      </c>
      <c r="T1691" s="278" t="s">
        <v>5363</v>
      </c>
    </row>
    <row r="1692">
      <c r="C1692" s="132" t="s">
        <v>5364</v>
      </c>
      <c r="D1692" s="204" t="s">
        <v>5365</v>
      </c>
      <c r="E1692" s="33"/>
      <c r="F1692" s="170">
        <v>6</v>
      </c>
      <c r="G1692" s="38">
        <v>800</v>
      </c>
      <c r="H1692" s="33"/>
      <c r="I1692" s="33"/>
      <c r="J1692" s="34"/>
      <c r="K1692" s="45"/>
      <c r="L1692" s="33" t="s">
        <v>5192</v>
      </c>
      <c r="M1692" s="33" t="s">
        <v>407</v>
      </c>
      <c r="N1692" s="89">
        <f t="shared" si="62"/>
        <v>4800</v>
      </c>
      <c r="O1692" s="3" t="s">
        <v>5143</v>
      </c>
      <c r="P1692" s="260" t="s">
        <v>4507</v>
      </c>
      <c r="Q1692" s="3" t="s">
        <v>3846</v>
      </c>
      <c r="R1692" s="3" t="s">
        <v>5353</v>
      </c>
      <c r="T1692" s="278" t="s">
        <v>5366</v>
      </c>
    </row>
    <row r="1693">
      <c r="C1693" s="132" t="s">
        <v>5367</v>
      </c>
      <c r="D1693" s="204" t="s">
        <v>5368</v>
      </c>
      <c r="E1693" s="33"/>
      <c r="F1693" s="170">
        <v>2</v>
      </c>
      <c r="G1693" s="38">
        <v>900</v>
      </c>
      <c r="H1693" s="33"/>
      <c r="I1693" s="33"/>
      <c r="J1693" s="34"/>
      <c r="K1693" s="45"/>
      <c r="L1693" s="33" t="s">
        <v>4933</v>
      </c>
      <c r="M1693" s="33" t="s">
        <v>407</v>
      </c>
      <c r="N1693" s="89">
        <f>F1693*G1693</f>
        <v>1800</v>
      </c>
      <c r="O1693" s="3" t="s">
        <v>5143</v>
      </c>
      <c r="P1693" s="260" t="s">
        <v>4507</v>
      </c>
      <c r="Q1693" s="3" t="s">
        <v>3846</v>
      </c>
      <c r="R1693" s="3" t="s">
        <v>5353</v>
      </c>
      <c r="T1693" s="278" t="s">
        <v>5369</v>
      </c>
    </row>
    <row r="1694">
      <c r="C1694" s="132" t="s">
        <v>5370</v>
      </c>
      <c r="D1694" s="204" t="s">
        <v>5371</v>
      </c>
      <c r="E1694" s="33"/>
      <c r="F1694" s="170">
        <v>0</v>
      </c>
      <c r="G1694" s="38">
        <v>800</v>
      </c>
      <c r="H1694" s="33"/>
      <c r="I1694" s="33"/>
      <c r="J1694" s="34"/>
      <c r="K1694" s="45"/>
      <c r="L1694" s="33" t="s">
        <v>4939</v>
      </c>
      <c r="M1694" s="33" t="s">
        <v>407</v>
      </c>
      <c r="N1694" s="89">
        <f t="shared" si="62"/>
        <v>0</v>
      </c>
      <c r="O1694" s="3" t="s">
        <v>5143</v>
      </c>
      <c r="P1694" s="260" t="s">
        <v>4507</v>
      </c>
      <c r="Q1694" s="3" t="s">
        <v>3846</v>
      </c>
      <c r="R1694" s="3" t="s">
        <v>5353</v>
      </c>
      <c r="T1694" s="278" t="s">
        <v>5372</v>
      </c>
    </row>
    <row r="1695">
      <c r="C1695" s="132" t="s">
        <v>5373</v>
      </c>
      <c r="D1695" s="204" t="s">
        <v>5374</v>
      </c>
      <c r="E1695" s="33"/>
      <c r="F1695" s="170">
        <v>1</v>
      </c>
      <c r="G1695" s="38">
        <v>1200</v>
      </c>
      <c r="H1695" s="33"/>
      <c r="I1695" s="33"/>
      <c r="J1695" s="34"/>
      <c r="K1695" s="45"/>
      <c r="L1695" s="33" t="s">
        <v>4088</v>
      </c>
      <c r="M1695" s="33" t="s">
        <v>407</v>
      </c>
      <c r="N1695" s="89">
        <f t="shared" si="62"/>
        <v>1200</v>
      </c>
      <c r="O1695" s="3" t="s">
        <v>5143</v>
      </c>
      <c r="P1695" s="260" t="s">
        <v>4507</v>
      </c>
      <c r="Q1695" s="3" t="s">
        <v>3846</v>
      </c>
      <c r="R1695" s="3" t="s">
        <v>5375</v>
      </c>
      <c r="T1695" s="278" t="s">
        <v>5376</v>
      </c>
    </row>
    <row r="1696">
      <c r="C1696" s="132" t="s">
        <v>5377</v>
      </c>
      <c r="D1696" s="204" t="s">
        <v>5378</v>
      </c>
      <c r="E1696" s="33"/>
      <c r="F1696" s="170">
        <v>0</v>
      </c>
      <c r="G1696" s="38">
        <v>1200</v>
      </c>
      <c r="H1696" s="33"/>
      <c r="I1696" s="33"/>
      <c r="J1696" s="34"/>
      <c r="K1696" s="45"/>
      <c r="L1696" s="33" t="s">
        <v>4939</v>
      </c>
      <c r="M1696" s="33" t="s">
        <v>407</v>
      </c>
      <c r="N1696" s="89">
        <f t="shared" si="62"/>
        <v>0</v>
      </c>
      <c r="O1696" s="3" t="s">
        <v>5143</v>
      </c>
      <c r="P1696" s="260" t="s">
        <v>4507</v>
      </c>
      <c r="Q1696" s="3" t="s">
        <v>3846</v>
      </c>
      <c r="R1696" s="3" t="s">
        <v>5375</v>
      </c>
      <c r="T1696" s="278" t="s">
        <v>5379</v>
      </c>
    </row>
    <row r="1697">
      <c r="C1697" s="132" t="s">
        <v>5380</v>
      </c>
      <c r="D1697" s="204" t="s">
        <v>5381</v>
      </c>
      <c r="E1697" s="33"/>
      <c r="F1697" s="170">
        <v>2</v>
      </c>
      <c r="G1697" s="38">
        <v>1200</v>
      </c>
      <c r="H1697" s="33"/>
      <c r="I1697" s="33"/>
      <c r="J1697" s="34"/>
      <c r="K1697" s="45"/>
      <c r="L1697" s="33" t="s">
        <v>5192</v>
      </c>
      <c r="M1697" s="33" t="s">
        <v>407</v>
      </c>
      <c r="N1697" s="89">
        <f t="shared" si="62"/>
        <v>2400</v>
      </c>
      <c r="O1697" s="3" t="s">
        <v>5143</v>
      </c>
      <c r="P1697" s="260" t="s">
        <v>4507</v>
      </c>
      <c r="Q1697" s="3" t="s">
        <v>3846</v>
      </c>
      <c r="R1697" s="3" t="s">
        <v>5375</v>
      </c>
      <c r="T1697" s="278" t="s">
        <v>5382</v>
      </c>
    </row>
    <row r="1698">
      <c r="C1698" s="132" t="s">
        <v>5383</v>
      </c>
      <c r="D1698" s="204" t="s">
        <v>5384</v>
      </c>
      <c r="E1698" s="33"/>
      <c r="F1698" s="170">
        <v>0</v>
      </c>
      <c r="G1698" s="38">
        <v>1100</v>
      </c>
      <c r="H1698" s="33"/>
      <c r="I1698" s="33"/>
      <c r="J1698" s="34"/>
      <c r="K1698" s="45"/>
      <c r="L1698" s="33" t="s">
        <v>4084</v>
      </c>
      <c r="M1698" s="33" t="s">
        <v>407</v>
      </c>
      <c r="N1698" s="89">
        <f t="shared" si="62"/>
        <v>0</v>
      </c>
      <c r="O1698" s="3" t="s">
        <v>5143</v>
      </c>
      <c r="P1698" s="260" t="s">
        <v>4507</v>
      </c>
      <c r="Q1698" s="3" t="s">
        <v>3846</v>
      </c>
      <c r="R1698" s="3" t="s">
        <v>5242</v>
      </c>
      <c r="T1698" s="278" t="s">
        <v>5385</v>
      </c>
    </row>
    <row r="1699">
      <c r="C1699" s="132" t="s">
        <v>5386</v>
      </c>
      <c r="D1699" s="204" t="s">
        <v>5387</v>
      </c>
      <c r="E1699" s="33"/>
      <c r="F1699" s="170">
        <v>2</v>
      </c>
      <c r="G1699" s="38">
        <v>1000</v>
      </c>
      <c r="H1699" s="33"/>
      <c r="I1699" s="33"/>
      <c r="J1699" s="34"/>
      <c r="K1699" s="45"/>
      <c r="L1699" s="33" t="s">
        <v>4939</v>
      </c>
      <c r="M1699" s="33" t="s">
        <v>407</v>
      </c>
      <c r="N1699" s="89">
        <f>F1699*G1699</f>
        <v>2000</v>
      </c>
      <c r="O1699" s="3" t="s">
        <v>5143</v>
      </c>
      <c r="P1699" s="260" t="s">
        <v>4507</v>
      </c>
      <c r="Q1699" s="3" t="s">
        <v>3846</v>
      </c>
      <c r="R1699" s="3" t="s">
        <v>5242</v>
      </c>
      <c r="T1699" s="278"/>
    </row>
    <row r="1700">
      <c r="C1700" s="132" t="s">
        <v>5388</v>
      </c>
      <c r="D1700" s="204" t="s">
        <v>5389</v>
      </c>
      <c r="E1700" s="33"/>
      <c r="F1700" s="170">
        <v>2</v>
      </c>
      <c r="G1700" s="38">
        <v>1600</v>
      </c>
      <c r="H1700" s="33"/>
      <c r="I1700" s="33"/>
      <c r="J1700" s="34"/>
      <c r="K1700" s="45"/>
      <c r="L1700" s="33" t="s">
        <v>4088</v>
      </c>
      <c r="M1700" s="33" t="s">
        <v>407</v>
      </c>
      <c r="N1700" s="89">
        <f t="shared" si="62"/>
        <v>3200</v>
      </c>
      <c r="O1700" s="3" t="s">
        <v>5143</v>
      </c>
      <c r="P1700" s="260" t="s">
        <v>4569</v>
      </c>
      <c r="Q1700" s="3" t="s">
        <v>3846</v>
      </c>
      <c r="R1700" s="3" t="s">
        <v>5390</v>
      </c>
      <c r="T1700" s="278" t="s">
        <v>5391</v>
      </c>
    </row>
    <row r="1701">
      <c r="C1701" s="132" t="s">
        <v>5392</v>
      </c>
      <c r="D1701" s="204" t="s">
        <v>5393</v>
      </c>
      <c r="E1701" s="33"/>
      <c r="F1701" s="170">
        <v>2</v>
      </c>
      <c r="G1701" s="35">
        <v>1600</v>
      </c>
      <c r="H1701" s="33"/>
      <c r="I1701" s="33"/>
      <c r="J1701" s="34"/>
      <c r="K1701" s="45"/>
      <c r="L1701" s="33" t="s">
        <v>62</v>
      </c>
      <c r="M1701" s="33" t="s">
        <v>407</v>
      </c>
      <c r="N1701" s="89">
        <f>F1701*G1701</f>
        <v>3200</v>
      </c>
      <c r="O1701" s="3" t="s">
        <v>5143</v>
      </c>
      <c r="P1701" s="260" t="s">
        <v>4569</v>
      </c>
      <c r="Q1701" s="3" t="s">
        <v>3846</v>
      </c>
      <c r="R1701" s="3" t="s">
        <v>5390</v>
      </c>
      <c r="T1701" s="278" t="s">
        <v>5394</v>
      </c>
    </row>
    <row r="1702">
      <c r="C1702" s="132" t="s">
        <v>5395</v>
      </c>
      <c r="D1702" s="204" t="s">
        <v>5396</v>
      </c>
      <c r="E1702" s="33"/>
      <c r="F1702" s="170">
        <v>0</v>
      </c>
      <c r="G1702" s="35">
        <v>1400</v>
      </c>
      <c r="H1702" s="33"/>
      <c r="I1702" s="33"/>
      <c r="J1702" s="34"/>
      <c r="K1702" s="45"/>
      <c r="L1702" s="33" t="s">
        <v>4939</v>
      </c>
      <c r="M1702" s="33" t="s">
        <v>407</v>
      </c>
      <c r="N1702" s="89">
        <f t="shared" si="62"/>
        <v>0</v>
      </c>
      <c r="O1702" s="3" t="s">
        <v>5143</v>
      </c>
      <c r="P1702" s="260" t="s">
        <v>4569</v>
      </c>
      <c r="Q1702" s="3" t="s">
        <v>3846</v>
      </c>
      <c r="R1702" s="3" t="s">
        <v>5390</v>
      </c>
      <c r="T1702" s="278" t="s">
        <v>5397</v>
      </c>
    </row>
    <row r="1703">
      <c r="C1703" s="132" t="s">
        <v>5398</v>
      </c>
      <c r="D1703" s="204" t="s">
        <v>5399</v>
      </c>
      <c r="E1703" s="33"/>
      <c r="F1703" s="170">
        <v>1</v>
      </c>
      <c r="G1703" s="35">
        <v>2000</v>
      </c>
      <c r="H1703" s="33"/>
      <c r="I1703" s="33"/>
      <c r="J1703" s="34"/>
      <c r="K1703" s="45"/>
      <c r="L1703" s="33" t="s">
        <v>4084</v>
      </c>
      <c r="M1703" s="33" t="s">
        <v>407</v>
      </c>
      <c r="N1703" s="89">
        <f t="shared" si="62"/>
        <v>2000</v>
      </c>
      <c r="O1703" s="3" t="s">
        <v>5143</v>
      </c>
      <c r="P1703" s="260" t="s">
        <v>4569</v>
      </c>
      <c r="Q1703" s="3" t="s">
        <v>3846</v>
      </c>
      <c r="R1703" s="3" t="s">
        <v>5390</v>
      </c>
      <c r="T1703" s="278" t="s">
        <v>5400</v>
      </c>
    </row>
    <row r="1704">
      <c r="C1704" s="132" t="s">
        <v>5401</v>
      </c>
      <c r="D1704" s="204" t="s">
        <v>5402</v>
      </c>
      <c r="E1704" s="33"/>
      <c r="F1704" s="170">
        <v>2</v>
      </c>
      <c r="G1704" s="35">
        <v>1600</v>
      </c>
      <c r="H1704" s="33"/>
      <c r="I1704" s="33"/>
      <c r="J1704" s="34"/>
      <c r="K1704" s="45"/>
      <c r="L1704" s="33" t="s">
        <v>5192</v>
      </c>
      <c r="M1704" s="33" t="s">
        <v>407</v>
      </c>
      <c r="N1704" s="89">
        <f>F1704*G1704</f>
        <v>3200</v>
      </c>
      <c r="O1704" s="3" t="s">
        <v>5143</v>
      </c>
      <c r="P1704" s="260" t="s">
        <v>4569</v>
      </c>
      <c r="Q1704" s="3" t="s">
        <v>3846</v>
      </c>
      <c r="R1704" s="3" t="s">
        <v>5390</v>
      </c>
      <c r="T1704" s="278" t="s">
        <v>5403</v>
      </c>
    </row>
    <row r="1705">
      <c r="C1705" s="132" t="s">
        <v>5404</v>
      </c>
      <c r="D1705" s="204" t="s">
        <v>5405</v>
      </c>
      <c r="E1705" s="33"/>
      <c r="F1705" s="170">
        <v>1</v>
      </c>
      <c r="G1705" s="35">
        <v>1600</v>
      </c>
      <c r="H1705" s="33"/>
      <c r="I1705" s="33"/>
      <c r="J1705" s="34"/>
      <c r="K1705" s="45"/>
      <c r="L1705" s="33" t="s">
        <v>62</v>
      </c>
      <c r="M1705" s="33" t="s">
        <v>407</v>
      </c>
      <c r="N1705" s="89">
        <f t="shared" si="62"/>
        <v>1600</v>
      </c>
      <c r="O1705" s="3" t="s">
        <v>5143</v>
      </c>
      <c r="P1705" s="260" t="s">
        <v>4569</v>
      </c>
      <c r="Q1705" s="3" t="s">
        <v>3846</v>
      </c>
      <c r="R1705" s="3" t="s">
        <v>5390</v>
      </c>
      <c r="T1705" s="278" t="s">
        <v>5406</v>
      </c>
    </row>
    <row r="1706">
      <c r="C1706" s="132" t="s">
        <v>5407</v>
      </c>
      <c r="D1706" s="204" t="s">
        <v>5408</v>
      </c>
      <c r="E1706" s="33"/>
      <c r="F1706" s="170">
        <v>0</v>
      </c>
      <c r="G1706" s="35">
        <v>1600</v>
      </c>
      <c r="H1706" s="33"/>
      <c r="I1706" s="33"/>
      <c r="J1706" s="34"/>
      <c r="K1706" s="45"/>
      <c r="L1706" s="33" t="s">
        <v>4939</v>
      </c>
      <c r="M1706" s="33" t="s">
        <v>407</v>
      </c>
      <c r="N1706" s="89">
        <f t="shared" si="62"/>
        <v>0</v>
      </c>
      <c r="O1706" s="3" t="s">
        <v>5143</v>
      </c>
      <c r="P1706" s="260" t="s">
        <v>4569</v>
      </c>
      <c r="Q1706" s="3" t="s">
        <v>3846</v>
      </c>
      <c r="R1706" s="3" t="s">
        <v>5390</v>
      </c>
      <c r="T1706" s="278" t="s">
        <v>5409</v>
      </c>
    </row>
    <row r="1707">
      <c r="C1707" s="132" t="s">
        <v>5410</v>
      </c>
      <c r="D1707" s="204" t="s">
        <v>5411</v>
      </c>
      <c r="E1707" s="33"/>
      <c r="F1707" s="170">
        <v>0</v>
      </c>
      <c r="G1707" s="35">
        <v>1600</v>
      </c>
      <c r="H1707" s="33"/>
      <c r="I1707" s="33"/>
      <c r="J1707" s="34"/>
      <c r="K1707" s="45"/>
      <c r="L1707" s="33" t="s">
        <v>4084</v>
      </c>
      <c r="M1707" s="33" t="s">
        <v>407</v>
      </c>
      <c r="N1707" s="89">
        <f t="shared" si="62"/>
        <v>0</v>
      </c>
      <c r="O1707" s="3" t="s">
        <v>5143</v>
      </c>
      <c r="P1707" s="260" t="s">
        <v>4569</v>
      </c>
      <c r="Q1707" s="3" t="s">
        <v>3846</v>
      </c>
      <c r="R1707" s="3" t="s">
        <v>5390</v>
      </c>
      <c r="T1707" s="278" t="s">
        <v>5412</v>
      </c>
    </row>
    <row r="1708">
      <c r="C1708" s="132" t="s">
        <v>5413</v>
      </c>
      <c r="D1708" s="204" t="s">
        <v>5414</v>
      </c>
      <c r="E1708" s="33"/>
      <c r="F1708" s="170">
        <v>0</v>
      </c>
      <c r="G1708" s="35">
        <v>1500</v>
      </c>
      <c r="H1708" s="33"/>
      <c r="I1708" s="33"/>
      <c r="J1708" s="34"/>
      <c r="K1708" s="45"/>
      <c r="L1708" s="33" t="s">
        <v>4939</v>
      </c>
      <c r="M1708" s="33" t="s">
        <v>407</v>
      </c>
      <c r="N1708" s="89">
        <f>F1708*G1708</f>
        <v>0</v>
      </c>
      <c r="O1708" s="3" t="s">
        <v>5143</v>
      </c>
      <c r="P1708" s="260" t="s">
        <v>4507</v>
      </c>
      <c r="Q1708" s="3" t="s">
        <v>3846</v>
      </c>
      <c r="R1708" s="3" t="s">
        <v>5375</v>
      </c>
      <c r="T1708" s="278" t="s">
        <v>5415</v>
      </c>
    </row>
    <row r="1709">
      <c r="C1709" s="132" t="s">
        <v>5416</v>
      </c>
      <c r="D1709" s="204" t="s">
        <v>5417</v>
      </c>
      <c r="E1709" s="33"/>
      <c r="F1709" s="170">
        <v>1</v>
      </c>
      <c r="G1709" s="35">
        <v>1500</v>
      </c>
      <c r="H1709" s="33"/>
      <c r="I1709" s="33"/>
      <c r="J1709" s="34"/>
      <c r="K1709" s="45"/>
      <c r="L1709" s="33" t="s">
        <v>4088</v>
      </c>
      <c r="M1709" s="33" t="s">
        <v>407</v>
      </c>
      <c r="N1709" s="89">
        <f>F1709*G1709</f>
        <v>1500</v>
      </c>
      <c r="O1709" s="3" t="s">
        <v>5143</v>
      </c>
      <c r="P1709" s="260" t="s">
        <v>4507</v>
      </c>
      <c r="Q1709" s="3" t="s">
        <v>3846</v>
      </c>
      <c r="R1709" s="3" t="s">
        <v>5375</v>
      </c>
      <c r="T1709" s="278" t="s">
        <v>5418</v>
      </c>
    </row>
    <row r="1710">
      <c r="C1710" s="132" t="s">
        <v>5419</v>
      </c>
      <c r="D1710" s="204" t="s">
        <v>5420</v>
      </c>
      <c r="E1710" s="33"/>
      <c r="F1710" s="170">
        <v>0</v>
      </c>
      <c r="G1710" s="35">
        <v>4200</v>
      </c>
      <c r="H1710" s="33"/>
      <c r="I1710" s="33"/>
      <c r="J1710" s="34"/>
      <c r="K1710" s="45"/>
      <c r="L1710" s="33" t="s">
        <v>4088</v>
      </c>
      <c r="M1710" s="33" t="s">
        <v>407</v>
      </c>
      <c r="N1710" s="89">
        <f ref="N1710:N1718" t="shared" si="64">F1710*G1710</f>
        <v>0</v>
      </c>
      <c r="O1710" s="3" t="s">
        <v>5143</v>
      </c>
      <c r="P1710" s="260" t="s">
        <v>5127</v>
      </c>
      <c r="Q1710" s="3" t="s">
        <v>3846</v>
      </c>
      <c r="T1710" s="278" t="s">
        <v>5421</v>
      </c>
    </row>
    <row r="1711">
      <c r="C1711" s="132" t="s">
        <v>5422</v>
      </c>
      <c r="D1711" s="204" t="s">
        <v>5423</v>
      </c>
      <c r="E1711" s="33"/>
      <c r="F1711" s="170">
        <v>0</v>
      </c>
      <c r="G1711" s="35">
        <v>4200</v>
      </c>
      <c r="H1711" s="33"/>
      <c r="I1711" s="33"/>
      <c r="J1711" s="34"/>
      <c r="K1711" s="45"/>
      <c r="L1711" s="33" t="s">
        <v>4939</v>
      </c>
      <c r="M1711" s="33" t="s">
        <v>407</v>
      </c>
      <c r="N1711" s="89">
        <f t="shared" si="64"/>
        <v>0</v>
      </c>
      <c r="O1711" s="3" t="s">
        <v>5143</v>
      </c>
      <c r="P1711" s="260" t="s">
        <v>5127</v>
      </c>
      <c r="Q1711" s="3" t="s">
        <v>3846</v>
      </c>
      <c r="T1711" s="278" t="s">
        <v>5424</v>
      </c>
    </row>
    <row r="1712">
      <c r="C1712" s="132" t="s">
        <v>5425</v>
      </c>
      <c r="D1712" s="204" t="s">
        <v>5426</v>
      </c>
      <c r="E1712" s="33"/>
      <c r="F1712" s="170">
        <v>1</v>
      </c>
      <c r="G1712" s="35">
        <v>4200</v>
      </c>
      <c r="H1712" s="33"/>
      <c r="I1712" s="33"/>
      <c r="J1712" s="34"/>
      <c r="K1712" s="45"/>
      <c r="L1712" s="33" t="s">
        <v>62</v>
      </c>
      <c r="M1712" s="33" t="s">
        <v>407</v>
      </c>
      <c r="N1712" s="89">
        <f t="shared" si="64"/>
        <v>4200</v>
      </c>
      <c r="O1712" s="3" t="s">
        <v>5143</v>
      </c>
      <c r="P1712" s="260" t="s">
        <v>5127</v>
      </c>
      <c r="Q1712" s="3" t="s">
        <v>3846</v>
      </c>
      <c r="T1712" s="278" t="s">
        <v>5427</v>
      </c>
    </row>
    <row r="1713">
      <c r="C1713" s="132" t="s">
        <v>5428</v>
      </c>
      <c r="D1713" s="204" t="s">
        <v>5429</v>
      </c>
      <c r="E1713" s="33"/>
      <c r="F1713" s="170">
        <v>0</v>
      </c>
      <c r="G1713" s="35">
        <v>3500</v>
      </c>
      <c r="H1713" s="33"/>
      <c r="I1713" s="33"/>
      <c r="J1713" s="34"/>
      <c r="K1713" s="45"/>
      <c r="L1713" s="33" t="s">
        <v>4088</v>
      </c>
      <c r="M1713" s="33" t="s">
        <v>407</v>
      </c>
      <c r="N1713" s="89">
        <f t="shared" si="64"/>
        <v>0</v>
      </c>
      <c r="O1713" s="3" t="s">
        <v>5143</v>
      </c>
      <c r="P1713" s="260" t="s">
        <v>5127</v>
      </c>
      <c r="Q1713" s="3" t="s">
        <v>3846</v>
      </c>
      <c r="T1713" s="278" t="s">
        <v>5430</v>
      </c>
    </row>
    <row r="1714">
      <c r="C1714" s="132" t="s">
        <v>5431</v>
      </c>
      <c r="D1714" s="204" t="s">
        <v>5432</v>
      </c>
      <c r="E1714" s="33"/>
      <c r="F1714" s="170">
        <v>0</v>
      </c>
      <c r="G1714" s="35">
        <v>3500</v>
      </c>
      <c r="H1714" s="33"/>
      <c r="I1714" s="33"/>
      <c r="J1714" s="34"/>
      <c r="K1714" s="45"/>
      <c r="L1714" s="33" t="s">
        <v>62</v>
      </c>
      <c r="M1714" s="33" t="s">
        <v>407</v>
      </c>
      <c r="N1714" s="89">
        <f t="shared" si="64"/>
        <v>0</v>
      </c>
      <c r="O1714" s="3" t="s">
        <v>5143</v>
      </c>
      <c r="P1714" s="260" t="s">
        <v>5127</v>
      </c>
      <c r="Q1714" s="3" t="s">
        <v>3846</v>
      </c>
      <c r="T1714" s="278" t="s">
        <v>5433</v>
      </c>
    </row>
    <row r="1715">
      <c r="C1715" s="132" t="s">
        <v>5434</v>
      </c>
      <c r="D1715" s="204" t="s">
        <v>5435</v>
      </c>
      <c r="E1715" s="33"/>
      <c r="F1715" s="170">
        <v>1</v>
      </c>
      <c r="G1715" s="35">
        <v>7000</v>
      </c>
      <c r="H1715" s="33"/>
      <c r="I1715" s="33"/>
      <c r="J1715" s="34"/>
      <c r="K1715" s="45"/>
      <c r="L1715" s="33" t="s">
        <v>4088</v>
      </c>
      <c r="M1715" s="33" t="s">
        <v>407</v>
      </c>
      <c r="N1715" s="89">
        <f>F1715*G1715</f>
        <v>7000</v>
      </c>
      <c r="O1715" s="3" t="s">
        <v>5143</v>
      </c>
      <c r="P1715" s="260" t="s">
        <v>5127</v>
      </c>
      <c r="Q1715" s="3" t="s">
        <v>3846</v>
      </c>
      <c r="T1715" s="278" t="s">
        <v>5436</v>
      </c>
    </row>
    <row r="1716">
      <c r="C1716" s="132" t="s">
        <v>5437</v>
      </c>
      <c r="D1716" s="204" t="s">
        <v>5438</v>
      </c>
      <c r="E1716" s="33"/>
      <c r="F1716" s="170">
        <v>1</v>
      </c>
      <c r="G1716" s="35">
        <v>3200</v>
      </c>
      <c r="H1716" s="33"/>
      <c r="I1716" s="33"/>
      <c r="J1716" s="34"/>
      <c r="K1716" s="45"/>
      <c r="L1716" s="33" t="s">
        <v>4939</v>
      </c>
      <c r="M1716" s="33" t="s">
        <v>407</v>
      </c>
      <c r="N1716" s="89">
        <f>F1716*G1716</f>
        <v>3200</v>
      </c>
      <c r="O1716" s="3" t="s">
        <v>5143</v>
      </c>
      <c r="P1716" s="260" t="s">
        <v>5127</v>
      </c>
      <c r="Q1716" s="3" t="s">
        <v>3846</v>
      </c>
      <c r="T1716" s="278" t="s">
        <v>5439</v>
      </c>
    </row>
    <row r="1717">
      <c r="C1717" s="132" t="s">
        <v>5440</v>
      </c>
      <c r="D1717" s="204" t="s">
        <v>5441</v>
      </c>
      <c r="E1717" s="33"/>
      <c r="F1717" s="170">
        <v>0</v>
      </c>
      <c r="G1717" s="35">
        <v>2300</v>
      </c>
      <c r="H1717" s="33"/>
      <c r="I1717" s="33"/>
      <c r="J1717" s="34"/>
      <c r="K1717" s="45"/>
      <c r="L1717" s="33" t="s">
        <v>62</v>
      </c>
      <c r="M1717" s="33" t="s">
        <v>407</v>
      </c>
      <c r="N1717" s="89">
        <f t="shared" si="64"/>
        <v>0</v>
      </c>
      <c r="O1717" s="3" t="s">
        <v>5143</v>
      </c>
      <c r="P1717" s="260" t="s">
        <v>5127</v>
      </c>
      <c r="Q1717" s="3" t="s">
        <v>3846</v>
      </c>
      <c r="T1717" s="278" t="s">
        <v>5442</v>
      </c>
    </row>
    <row r="1718">
      <c r="C1718" s="132" t="s">
        <v>5443</v>
      </c>
      <c r="D1718" s="204" t="s">
        <v>5444</v>
      </c>
      <c r="E1718" s="33"/>
      <c r="F1718" s="170">
        <v>1</v>
      </c>
      <c r="G1718" s="35">
        <v>2300</v>
      </c>
      <c r="H1718" s="33"/>
      <c r="I1718" s="33"/>
      <c r="J1718" s="34"/>
      <c r="K1718" s="45"/>
      <c r="L1718" s="33" t="s">
        <v>4088</v>
      </c>
      <c r="M1718" s="33" t="s">
        <v>407</v>
      </c>
      <c r="N1718" s="89">
        <f t="shared" si="64"/>
        <v>2300</v>
      </c>
      <c r="O1718" s="3" t="s">
        <v>5143</v>
      </c>
      <c r="P1718" s="260" t="s">
        <v>5127</v>
      </c>
      <c r="Q1718" s="3" t="s">
        <v>3846</v>
      </c>
      <c r="T1718" s="278" t="s">
        <v>5445</v>
      </c>
    </row>
    <row r="1719">
      <c r="C1719" s="132" t="s">
        <v>5446</v>
      </c>
      <c r="D1719" s="204" t="s">
        <v>5447</v>
      </c>
      <c r="E1719" s="33"/>
      <c r="F1719" s="170">
        <v>0</v>
      </c>
      <c r="G1719" s="35">
        <v>2000</v>
      </c>
      <c r="H1719" s="33"/>
      <c r="I1719" s="33"/>
      <c r="J1719" s="34"/>
      <c r="K1719" s="45"/>
      <c r="L1719" s="33" t="s">
        <v>4088</v>
      </c>
      <c r="M1719" s="33" t="s">
        <v>407</v>
      </c>
      <c r="N1719" s="89">
        <f>F1719*G1719</f>
        <v>0</v>
      </c>
      <c r="O1719" s="3" t="s">
        <v>5143</v>
      </c>
      <c r="P1719" s="260" t="s">
        <v>5127</v>
      </c>
      <c r="Q1719" s="3" t="s">
        <v>3846</v>
      </c>
      <c r="T1719" s="278" t="s">
        <v>5448</v>
      </c>
    </row>
    <row r="1720">
      <c r="C1720" s="132" t="s">
        <v>5449</v>
      </c>
      <c r="D1720" s="204" t="s">
        <v>5450</v>
      </c>
      <c r="E1720" s="33"/>
      <c r="F1720" s="170">
        <v>0</v>
      </c>
      <c r="G1720" s="35">
        <v>2000</v>
      </c>
      <c r="H1720" s="33"/>
      <c r="I1720" s="33"/>
      <c r="J1720" s="34"/>
      <c r="K1720" s="45"/>
      <c r="L1720" s="33" t="s">
        <v>4088</v>
      </c>
      <c r="M1720" s="33" t="s">
        <v>407</v>
      </c>
      <c r="N1720" s="89">
        <f>F1720*G1720</f>
        <v>0</v>
      </c>
      <c r="O1720" s="3" t="s">
        <v>5143</v>
      </c>
      <c r="P1720" s="260" t="s">
        <v>5127</v>
      </c>
      <c r="Q1720" s="3" t="s">
        <v>3846</v>
      </c>
      <c r="T1720" s="278" t="s">
        <v>5451</v>
      </c>
    </row>
    <row r="1721">
      <c r="C1721" s="132" t="s">
        <v>5452</v>
      </c>
      <c r="D1721" s="204" t="s">
        <v>5453</v>
      </c>
      <c r="E1721" s="33"/>
      <c r="F1721" s="170">
        <v>0</v>
      </c>
      <c r="G1721" s="35">
        <v>2000</v>
      </c>
      <c r="H1721" s="33"/>
      <c r="I1721" s="33"/>
      <c r="J1721" s="34"/>
      <c r="K1721" s="45"/>
      <c r="L1721" s="33" t="s">
        <v>4088</v>
      </c>
      <c r="M1721" s="33" t="s">
        <v>407</v>
      </c>
      <c r="N1721" s="89">
        <f>F1721*G1721</f>
        <v>0</v>
      </c>
      <c r="O1721" s="3" t="s">
        <v>5143</v>
      </c>
      <c r="P1721" s="260" t="s">
        <v>5127</v>
      </c>
      <c r="Q1721" s="3" t="s">
        <v>3846</v>
      </c>
      <c r="T1721" s="278" t="s">
        <v>5454</v>
      </c>
    </row>
    <row r="1722">
      <c r="A1722" s="163" t="s">
        <v>4590</v>
      </c>
      <c r="C1722" s="132" t="s">
        <v>5455</v>
      </c>
      <c r="D1722" s="204" t="s">
        <v>5456</v>
      </c>
      <c r="E1722" s="33"/>
      <c r="F1722" s="170">
        <v>2</v>
      </c>
      <c r="G1722" s="35">
        <v>1100</v>
      </c>
      <c r="H1722" s="33"/>
      <c r="I1722" s="33"/>
      <c r="J1722" s="34"/>
      <c r="K1722" s="45"/>
      <c r="L1722" s="33" t="s">
        <v>4088</v>
      </c>
      <c r="M1722" s="33" t="s">
        <v>407</v>
      </c>
      <c r="N1722" s="89">
        <f t="shared" si="62"/>
        <v>2200</v>
      </c>
      <c r="O1722" s="3" t="s">
        <v>5143</v>
      </c>
      <c r="P1722" s="260" t="s">
        <v>4625</v>
      </c>
      <c r="Q1722" s="3" t="s">
        <v>4132</v>
      </c>
      <c r="T1722" s="278" t="s">
        <v>5457</v>
      </c>
    </row>
    <row r="1723">
      <c r="C1723" s="132" t="s">
        <v>5458</v>
      </c>
      <c r="D1723" s="204" t="s">
        <v>5459</v>
      </c>
      <c r="E1723" s="33"/>
      <c r="F1723" s="170">
        <v>4</v>
      </c>
      <c r="G1723" s="35">
        <v>700</v>
      </c>
      <c r="H1723" s="33"/>
      <c r="I1723" s="33"/>
      <c r="J1723" s="34"/>
      <c r="K1723" s="45"/>
      <c r="L1723" s="33" t="s">
        <v>4088</v>
      </c>
      <c r="M1723" s="33" t="s">
        <v>407</v>
      </c>
      <c r="N1723" s="89">
        <f t="shared" si="62"/>
        <v>2800</v>
      </c>
      <c r="O1723" s="3" t="s">
        <v>5143</v>
      </c>
      <c r="P1723" s="260" t="s">
        <v>4625</v>
      </c>
      <c r="Q1723" s="3" t="s">
        <v>4132</v>
      </c>
      <c r="T1723" s="278" t="s">
        <v>5460</v>
      </c>
    </row>
    <row r="1724">
      <c r="C1724" s="132" t="s">
        <v>5461</v>
      </c>
      <c r="D1724" s="204" t="s">
        <v>5462</v>
      </c>
      <c r="E1724" s="33"/>
      <c r="F1724" s="170">
        <v>3</v>
      </c>
      <c r="G1724" s="35">
        <v>700</v>
      </c>
      <c r="H1724" s="33"/>
      <c r="I1724" s="33"/>
      <c r="J1724" s="34"/>
      <c r="K1724" s="45"/>
      <c r="L1724" s="33" t="s">
        <v>62</v>
      </c>
      <c r="M1724" s="33" t="s">
        <v>407</v>
      </c>
      <c r="N1724" s="89">
        <f t="shared" si="62"/>
        <v>2100</v>
      </c>
      <c r="O1724" s="3" t="s">
        <v>5143</v>
      </c>
      <c r="P1724" s="260" t="s">
        <v>4625</v>
      </c>
      <c r="Q1724" s="3" t="s">
        <v>4132</v>
      </c>
      <c r="T1724" s="278" t="s">
        <v>5463</v>
      </c>
    </row>
    <row r="1725">
      <c r="C1725" s="132" t="s">
        <v>5464</v>
      </c>
      <c r="D1725" s="204" t="s">
        <v>5465</v>
      </c>
      <c r="E1725" s="33"/>
      <c r="F1725" s="170">
        <v>4</v>
      </c>
      <c r="G1725" s="35">
        <v>700</v>
      </c>
      <c r="H1725" s="33"/>
      <c r="I1725" s="33"/>
      <c r="J1725" s="34"/>
      <c r="K1725" s="45"/>
      <c r="L1725" s="33" t="s">
        <v>5466</v>
      </c>
      <c r="M1725" s="33" t="s">
        <v>407</v>
      </c>
      <c r="N1725" s="89">
        <f>F1725*G1725</f>
        <v>2800</v>
      </c>
      <c r="O1725" s="3" t="s">
        <v>5143</v>
      </c>
      <c r="P1725" s="260" t="s">
        <v>4625</v>
      </c>
      <c r="Q1725" s="3" t="s">
        <v>4132</v>
      </c>
      <c r="T1725" s="278" t="s">
        <v>5467</v>
      </c>
    </row>
    <row r="1726">
      <c r="C1726" s="132" t="s">
        <v>5468</v>
      </c>
      <c r="D1726" s="204" t="s">
        <v>5469</v>
      </c>
      <c r="E1726" s="33"/>
      <c r="F1726" s="170">
        <v>0</v>
      </c>
      <c r="G1726" s="35">
        <v>700</v>
      </c>
      <c r="H1726" s="33"/>
      <c r="I1726" s="33"/>
      <c r="J1726" s="34"/>
      <c r="K1726" s="45"/>
      <c r="L1726" s="33" t="s">
        <v>5192</v>
      </c>
      <c r="M1726" s="33" t="s">
        <v>407</v>
      </c>
      <c r="N1726" s="89">
        <f t="shared" si="62"/>
        <v>0</v>
      </c>
      <c r="O1726" s="3" t="s">
        <v>5143</v>
      </c>
      <c r="P1726" s="260" t="s">
        <v>4625</v>
      </c>
      <c r="Q1726" s="3" t="s">
        <v>4132</v>
      </c>
      <c r="T1726" s="278" t="s">
        <v>5470</v>
      </c>
    </row>
    <row r="1727">
      <c r="C1727" s="132" t="s">
        <v>5471</v>
      </c>
      <c r="D1727" s="204" t="s">
        <v>5472</v>
      </c>
      <c r="E1727" s="33"/>
      <c r="F1727" s="170">
        <v>6</v>
      </c>
      <c r="G1727" s="35">
        <v>850</v>
      </c>
      <c r="H1727" s="33"/>
      <c r="I1727" s="33"/>
      <c r="J1727" s="34"/>
      <c r="K1727" s="45"/>
      <c r="L1727" s="33" t="s">
        <v>4084</v>
      </c>
      <c r="M1727" s="33" t="s">
        <v>407</v>
      </c>
      <c r="N1727" s="89">
        <f ref="N1727:N1736" t="shared" si="65">F1727*G1727</f>
        <v>5100</v>
      </c>
      <c r="O1727" s="3" t="s">
        <v>5143</v>
      </c>
      <c r="P1727" s="260" t="s">
        <v>4625</v>
      </c>
      <c r="Q1727" s="3" t="s">
        <v>4132</v>
      </c>
      <c r="T1727" s="278" t="s">
        <v>5473</v>
      </c>
    </row>
    <row r="1728">
      <c r="C1728" s="132" t="s">
        <v>5474</v>
      </c>
      <c r="D1728" s="204" t="s">
        <v>5475</v>
      </c>
      <c r="E1728" s="33"/>
      <c r="F1728" s="170">
        <v>3</v>
      </c>
      <c r="G1728" s="35">
        <v>950</v>
      </c>
      <c r="H1728" s="33"/>
      <c r="I1728" s="33"/>
      <c r="J1728" s="34"/>
      <c r="K1728" s="45"/>
      <c r="L1728" s="33" t="s">
        <v>4933</v>
      </c>
      <c r="M1728" s="33" t="s">
        <v>407</v>
      </c>
      <c r="N1728" s="89">
        <f t="shared" si="65"/>
        <v>2850</v>
      </c>
      <c r="O1728" s="3" t="s">
        <v>5143</v>
      </c>
      <c r="P1728" s="260" t="s">
        <v>4625</v>
      </c>
      <c r="Q1728" s="3" t="s">
        <v>4132</v>
      </c>
      <c r="T1728" s="278" t="s">
        <v>5476</v>
      </c>
    </row>
    <row r="1729">
      <c r="C1729" s="132" t="s">
        <v>5477</v>
      </c>
      <c r="D1729" s="204" t="s">
        <v>5478</v>
      </c>
      <c r="E1729" s="33"/>
      <c r="F1729" s="170">
        <v>0</v>
      </c>
      <c r="G1729" s="35">
        <v>400</v>
      </c>
      <c r="H1729" s="33"/>
      <c r="I1729" s="33"/>
      <c r="J1729" s="34"/>
      <c r="K1729" s="45"/>
      <c r="L1729" s="33" t="s">
        <v>4088</v>
      </c>
      <c r="M1729" s="33" t="s">
        <v>407</v>
      </c>
      <c r="N1729" s="89">
        <f t="shared" si="65"/>
        <v>0</v>
      </c>
      <c r="O1729" s="3" t="s">
        <v>5143</v>
      </c>
      <c r="P1729" s="260" t="s">
        <v>4625</v>
      </c>
      <c r="Q1729" s="3" t="s">
        <v>4132</v>
      </c>
      <c r="T1729" s="278"/>
    </row>
    <row r="1730">
      <c r="C1730" s="132" t="s">
        <v>5479</v>
      </c>
      <c r="D1730" s="204" t="s">
        <v>5480</v>
      </c>
      <c r="E1730" s="33"/>
      <c r="F1730" s="170">
        <v>3</v>
      </c>
      <c r="G1730" s="35">
        <v>400</v>
      </c>
      <c r="H1730" s="33"/>
      <c r="I1730" s="33"/>
      <c r="J1730" s="34"/>
      <c r="K1730" s="45"/>
      <c r="L1730" s="33" t="s">
        <v>4939</v>
      </c>
      <c r="M1730" s="33" t="s">
        <v>407</v>
      </c>
      <c r="N1730" s="89">
        <f t="shared" si="65"/>
        <v>1200</v>
      </c>
      <c r="O1730" s="3" t="s">
        <v>5143</v>
      </c>
      <c r="P1730" s="260" t="s">
        <v>4625</v>
      </c>
      <c r="Q1730" s="3" t="s">
        <v>4132</v>
      </c>
      <c r="T1730" s="278"/>
    </row>
    <row r="1731">
      <c r="C1731" s="132" t="s">
        <v>5481</v>
      </c>
      <c r="D1731" s="204" t="s">
        <v>5482</v>
      </c>
      <c r="E1731" s="33"/>
      <c r="F1731" s="170">
        <v>0</v>
      </c>
      <c r="G1731" s="35">
        <v>500</v>
      </c>
      <c r="H1731" s="33"/>
      <c r="I1731" s="33"/>
      <c r="J1731" s="34"/>
      <c r="K1731" s="45"/>
      <c r="L1731" s="33" t="s">
        <v>4084</v>
      </c>
      <c r="M1731" s="33" t="s">
        <v>407</v>
      </c>
      <c r="N1731" s="89">
        <f t="shared" si="65"/>
        <v>0</v>
      </c>
      <c r="O1731" s="3" t="s">
        <v>5143</v>
      </c>
      <c r="P1731" s="260" t="s">
        <v>4625</v>
      </c>
      <c r="Q1731" s="3" t="s">
        <v>4132</v>
      </c>
      <c r="T1731" s="278" t="s">
        <v>5483</v>
      </c>
    </row>
    <row r="1732">
      <c r="C1732" s="132" t="s">
        <v>5484</v>
      </c>
      <c r="D1732" s="204" t="s">
        <v>5485</v>
      </c>
      <c r="E1732" s="33"/>
      <c r="F1732" s="170">
        <v>1</v>
      </c>
      <c r="G1732" s="35">
        <v>750</v>
      </c>
      <c r="H1732" s="33"/>
      <c r="I1732" s="33"/>
      <c r="J1732" s="34"/>
      <c r="K1732" s="45"/>
      <c r="L1732" s="33" t="s">
        <v>4088</v>
      </c>
      <c r="M1732" s="33" t="s">
        <v>407</v>
      </c>
      <c r="N1732" s="89">
        <f t="shared" si="65"/>
        <v>750</v>
      </c>
      <c r="O1732" s="3" t="s">
        <v>5143</v>
      </c>
      <c r="P1732" s="260" t="s">
        <v>4625</v>
      </c>
      <c r="Q1732" s="3" t="s">
        <v>4132</v>
      </c>
      <c r="T1732" s="278"/>
    </row>
    <row r="1733">
      <c r="C1733" s="132" t="s">
        <v>5486</v>
      </c>
      <c r="D1733" s="204" t="s">
        <v>5487</v>
      </c>
      <c r="E1733" s="33"/>
      <c r="F1733" s="170">
        <v>3</v>
      </c>
      <c r="G1733" s="35">
        <v>750</v>
      </c>
      <c r="H1733" s="33"/>
      <c r="I1733" s="33"/>
      <c r="J1733" s="34"/>
      <c r="K1733" s="45"/>
      <c r="L1733" s="33" t="s">
        <v>4939</v>
      </c>
      <c r="M1733" s="33" t="s">
        <v>407</v>
      </c>
      <c r="N1733" s="89">
        <f t="shared" si="65"/>
        <v>2250</v>
      </c>
      <c r="O1733" s="3" t="s">
        <v>5143</v>
      </c>
      <c r="P1733" s="260" t="s">
        <v>4625</v>
      </c>
      <c r="Q1733" s="3" t="s">
        <v>4132</v>
      </c>
      <c r="T1733" s="278"/>
    </row>
    <row r="1734">
      <c r="C1734" s="132" t="s">
        <v>5488</v>
      </c>
      <c r="D1734" s="204" t="s">
        <v>5489</v>
      </c>
      <c r="E1734" s="33"/>
      <c r="F1734" s="170">
        <v>1</v>
      </c>
      <c r="G1734" s="35">
        <v>750</v>
      </c>
      <c r="H1734" s="33"/>
      <c r="I1734" s="33"/>
      <c r="J1734" s="34"/>
      <c r="K1734" s="45"/>
      <c r="L1734" s="33" t="s">
        <v>4084</v>
      </c>
      <c r="M1734" s="33" t="s">
        <v>407</v>
      </c>
      <c r="N1734" s="89">
        <f t="shared" si="65"/>
        <v>750</v>
      </c>
      <c r="O1734" s="3" t="s">
        <v>5143</v>
      </c>
      <c r="P1734" s="260" t="s">
        <v>4625</v>
      </c>
      <c r="Q1734" s="3" t="s">
        <v>4132</v>
      </c>
      <c r="T1734" s="278"/>
    </row>
    <row r="1735">
      <c r="A1735" s="163" t="s">
        <v>5490</v>
      </c>
      <c r="C1735" s="132" t="s">
        <v>5491</v>
      </c>
      <c r="D1735" s="204" t="s">
        <v>5492</v>
      </c>
      <c r="E1735" s="33"/>
      <c r="F1735" s="170">
        <v>1</v>
      </c>
      <c r="G1735" s="35">
        <v>2200</v>
      </c>
      <c r="H1735" s="33"/>
      <c r="I1735" s="33"/>
      <c r="J1735" s="34"/>
      <c r="K1735" s="45"/>
      <c r="L1735" s="33"/>
      <c r="M1735" s="33" t="s">
        <v>407</v>
      </c>
      <c r="N1735" s="89">
        <f t="shared" si="65"/>
        <v>2200</v>
      </c>
      <c r="O1735" s="3" t="s">
        <v>5143</v>
      </c>
      <c r="P1735" s="260" t="s">
        <v>4999</v>
      </c>
      <c r="Q1735" s="3" t="s">
        <v>4132</v>
      </c>
      <c r="T1735" s="278" t="s">
        <v>5493</v>
      </c>
    </row>
    <row r="1736">
      <c r="C1736" s="132" t="s">
        <v>5494</v>
      </c>
      <c r="D1736" s="204" t="s">
        <v>5495</v>
      </c>
      <c r="E1736" s="33"/>
      <c r="F1736" s="170">
        <v>0</v>
      </c>
      <c r="G1736" s="35">
        <v>4500</v>
      </c>
      <c r="H1736" s="33"/>
      <c r="I1736" s="33"/>
      <c r="J1736" s="34"/>
      <c r="K1736" s="45"/>
      <c r="L1736" s="33" t="s">
        <v>4084</v>
      </c>
      <c r="M1736" s="33" t="s">
        <v>407</v>
      </c>
      <c r="N1736" s="89">
        <f t="shared" si="65"/>
        <v>0</v>
      </c>
      <c r="O1736" s="3" t="s">
        <v>5143</v>
      </c>
      <c r="P1736" s="260" t="s">
        <v>4999</v>
      </c>
      <c r="Q1736" s="3" t="s">
        <v>4132</v>
      </c>
      <c r="T1736" s="278" t="s">
        <v>5496</v>
      </c>
    </row>
    <row r="1737">
      <c r="C1737" s="132" t="s">
        <v>5497</v>
      </c>
      <c r="D1737" s="204" t="s">
        <v>5498</v>
      </c>
      <c r="E1737" s="33"/>
      <c r="F1737" s="170">
        <v>1</v>
      </c>
      <c r="G1737" s="38">
        <v>2600</v>
      </c>
      <c r="H1737" s="33"/>
      <c r="I1737" s="33"/>
      <c r="J1737" s="34"/>
      <c r="K1737" s="45"/>
      <c r="L1737" s="33" t="s">
        <v>5466</v>
      </c>
      <c r="M1737" s="33" t="s">
        <v>407</v>
      </c>
      <c r="N1737" s="89">
        <f t="shared" si="62"/>
        <v>2600</v>
      </c>
      <c r="O1737" s="3" t="s">
        <v>5143</v>
      </c>
      <c r="P1737" s="260" t="s">
        <v>4921</v>
      </c>
      <c r="Q1737" s="3" t="s">
        <v>4132</v>
      </c>
      <c r="T1737" s="278" t="s">
        <v>5499</v>
      </c>
    </row>
    <row r="1738">
      <c r="C1738" s="132" t="s">
        <v>5500</v>
      </c>
      <c r="D1738" s="204" t="s">
        <v>5501</v>
      </c>
      <c r="E1738" s="33"/>
      <c r="F1738" s="170">
        <v>2</v>
      </c>
      <c r="G1738" s="38">
        <v>3800</v>
      </c>
      <c r="H1738" s="33"/>
      <c r="I1738" s="33"/>
      <c r="J1738" s="34"/>
      <c r="K1738" s="45"/>
      <c r="L1738" s="33" t="s">
        <v>5466</v>
      </c>
      <c r="M1738" s="33" t="s">
        <v>407</v>
      </c>
      <c r="N1738" s="89">
        <f t="shared" si="62"/>
        <v>7600</v>
      </c>
      <c r="O1738" s="3" t="s">
        <v>5143</v>
      </c>
      <c r="P1738" s="260" t="s">
        <v>4921</v>
      </c>
      <c r="Q1738" s="3" t="s">
        <v>4132</v>
      </c>
      <c r="T1738" s="278" t="s">
        <v>5502</v>
      </c>
    </row>
    <row r="1739">
      <c r="C1739" s="132" t="s">
        <v>5503</v>
      </c>
      <c r="D1739" s="204" t="s">
        <v>5504</v>
      </c>
      <c r="E1739" s="33"/>
      <c r="F1739" s="170">
        <v>1</v>
      </c>
      <c r="G1739" s="38">
        <v>4200</v>
      </c>
      <c r="H1739" s="33"/>
      <c r="I1739" s="33"/>
      <c r="J1739" s="34"/>
      <c r="K1739" s="45"/>
      <c r="L1739" s="33" t="s">
        <v>5466</v>
      </c>
      <c r="M1739" s="33" t="s">
        <v>407</v>
      </c>
      <c r="N1739" s="89">
        <f t="shared" si="62"/>
        <v>4200</v>
      </c>
      <c r="O1739" s="3" t="s">
        <v>5143</v>
      </c>
      <c r="P1739" s="260" t="s">
        <v>4921</v>
      </c>
      <c r="Q1739" s="3" t="s">
        <v>4132</v>
      </c>
      <c r="T1739" s="278" t="s">
        <v>5505</v>
      </c>
    </row>
    <row r="1740">
      <c r="C1740" s="132" t="s">
        <v>5506</v>
      </c>
      <c r="D1740" s="204" t="s">
        <v>5507</v>
      </c>
      <c r="E1740" s="33"/>
      <c r="F1740" s="170">
        <v>0</v>
      </c>
      <c r="G1740" s="38">
        <v>4200</v>
      </c>
      <c r="H1740" s="33"/>
      <c r="I1740" s="33"/>
      <c r="J1740" s="34"/>
      <c r="K1740" s="45"/>
      <c r="L1740" s="33" t="s">
        <v>5466</v>
      </c>
      <c r="M1740" s="33" t="s">
        <v>407</v>
      </c>
      <c r="N1740" s="89">
        <f>F1740*G1740</f>
        <v>0</v>
      </c>
      <c r="O1740" s="3" t="s">
        <v>5143</v>
      </c>
      <c r="P1740" s="260" t="s">
        <v>4921</v>
      </c>
      <c r="Q1740" s="3" t="s">
        <v>4132</v>
      </c>
      <c r="T1740" s="278" t="s">
        <v>5505</v>
      </c>
    </row>
    <row r="1741">
      <c r="C1741" s="132" t="s">
        <v>5508</v>
      </c>
      <c r="D1741" s="204" t="s">
        <v>5509</v>
      </c>
      <c r="E1741" s="33"/>
      <c r="F1741" s="170">
        <v>1</v>
      </c>
      <c r="G1741" s="38">
        <v>4200</v>
      </c>
      <c r="H1741" s="33"/>
      <c r="I1741" s="33"/>
      <c r="J1741" s="34"/>
      <c r="K1741" s="45"/>
      <c r="L1741" s="33" t="s">
        <v>5466</v>
      </c>
      <c r="M1741" s="33" t="s">
        <v>407</v>
      </c>
      <c r="N1741" s="89">
        <f>F1741*G1741</f>
        <v>4200</v>
      </c>
      <c r="O1741" s="3" t="s">
        <v>5143</v>
      </c>
      <c r="P1741" s="260" t="s">
        <v>4921</v>
      </c>
      <c r="Q1741" s="3" t="s">
        <v>4132</v>
      </c>
      <c r="T1741" s="278" t="s">
        <v>5505</v>
      </c>
    </row>
    <row r="1742">
      <c r="C1742" s="132" t="s">
        <v>5510</v>
      </c>
      <c r="D1742" s="204" t="s">
        <v>5511</v>
      </c>
      <c r="E1742" s="33"/>
      <c r="F1742" s="170">
        <v>0</v>
      </c>
      <c r="G1742" s="38">
        <v>4200</v>
      </c>
      <c r="H1742" s="33"/>
      <c r="I1742" s="33"/>
      <c r="J1742" s="34"/>
      <c r="K1742" s="45"/>
      <c r="L1742" s="33" t="s">
        <v>5466</v>
      </c>
      <c r="M1742" s="33" t="s">
        <v>407</v>
      </c>
      <c r="N1742" s="89">
        <f>F1742*G1742</f>
        <v>0</v>
      </c>
      <c r="O1742" s="3" t="s">
        <v>5143</v>
      </c>
      <c r="P1742" s="260" t="s">
        <v>4921</v>
      </c>
      <c r="Q1742" s="3" t="s">
        <v>4132</v>
      </c>
      <c r="T1742" s="278" t="s">
        <v>5505</v>
      </c>
    </row>
    <row r="1743">
      <c r="C1743" s="132" t="s">
        <v>5512</v>
      </c>
      <c r="D1743" s="204" t="s">
        <v>5513</v>
      </c>
      <c r="E1743" s="33"/>
      <c r="F1743" s="170">
        <v>0</v>
      </c>
      <c r="G1743" s="38">
        <v>4200</v>
      </c>
      <c r="H1743" s="33"/>
      <c r="I1743" s="33"/>
      <c r="J1743" s="34"/>
      <c r="K1743" s="45"/>
      <c r="L1743" s="33" t="s">
        <v>5466</v>
      </c>
      <c r="M1743" s="33" t="s">
        <v>407</v>
      </c>
      <c r="N1743" s="89">
        <f>F1743*G1743</f>
        <v>0</v>
      </c>
      <c r="O1743" s="3" t="s">
        <v>5143</v>
      </c>
      <c r="P1743" s="260" t="s">
        <v>4921</v>
      </c>
      <c r="Q1743" s="3" t="s">
        <v>4132</v>
      </c>
      <c r="T1743" s="278" t="s">
        <v>5505</v>
      </c>
    </row>
    <row r="1744">
      <c r="C1744" s="132" t="s">
        <v>5514</v>
      </c>
      <c r="D1744" s="204" t="s">
        <v>5515</v>
      </c>
      <c r="E1744" s="33"/>
      <c r="F1744" s="170">
        <v>1</v>
      </c>
      <c r="G1744" s="38">
        <v>3800</v>
      </c>
      <c r="H1744" s="33"/>
      <c r="I1744" s="33"/>
      <c r="J1744" s="34"/>
      <c r="K1744" s="45"/>
      <c r="L1744" s="33" t="s">
        <v>5466</v>
      </c>
      <c r="M1744" s="33" t="s">
        <v>407</v>
      </c>
      <c r="N1744" s="89">
        <f t="shared" si="62"/>
        <v>3800</v>
      </c>
      <c r="O1744" s="3" t="s">
        <v>5143</v>
      </c>
      <c r="P1744" s="260" t="s">
        <v>4921</v>
      </c>
      <c r="Q1744" s="3" t="s">
        <v>4132</v>
      </c>
      <c r="T1744" s="278" t="s">
        <v>5516</v>
      </c>
    </row>
    <row r="1745">
      <c r="C1745" s="132" t="s">
        <v>5517</v>
      </c>
      <c r="D1745" s="204" t="s">
        <v>5518</v>
      </c>
      <c r="E1745" s="33"/>
      <c r="F1745" s="170">
        <v>0</v>
      </c>
      <c r="G1745" s="38">
        <v>3800</v>
      </c>
      <c r="H1745" s="33"/>
      <c r="I1745" s="33"/>
      <c r="J1745" s="34"/>
      <c r="K1745" s="45"/>
      <c r="L1745" s="33" t="s">
        <v>5466</v>
      </c>
      <c r="M1745" s="33" t="s">
        <v>407</v>
      </c>
      <c r="N1745" s="89">
        <f t="shared" si="62"/>
        <v>0</v>
      </c>
      <c r="O1745" s="3" t="s">
        <v>5143</v>
      </c>
      <c r="P1745" s="260" t="s">
        <v>4921</v>
      </c>
      <c r="Q1745" s="3" t="s">
        <v>4132</v>
      </c>
      <c r="T1745" s="278" t="s">
        <v>5516</v>
      </c>
    </row>
    <row r="1746">
      <c r="C1746" s="132" t="s">
        <v>5519</v>
      </c>
      <c r="D1746" s="204" t="s">
        <v>5520</v>
      </c>
      <c r="E1746" s="33"/>
      <c r="F1746" s="170">
        <v>1</v>
      </c>
      <c r="G1746" s="38">
        <v>3800</v>
      </c>
      <c r="H1746" s="33"/>
      <c r="I1746" s="33"/>
      <c r="J1746" s="34"/>
      <c r="K1746" s="45"/>
      <c r="L1746" s="33" t="s">
        <v>5466</v>
      </c>
      <c r="M1746" s="33" t="s">
        <v>407</v>
      </c>
      <c r="N1746" s="89">
        <f t="shared" si="62"/>
        <v>3800</v>
      </c>
      <c r="O1746" s="3" t="s">
        <v>5143</v>
      </c>
      <c r="P1746" s="260" t="s">
        <v>4921</v>
      </c>
      <c r="Q1746" s="3" t="s">
        <v>4132</v>
      </c>
      <c r="T1746" s="278" t="s">
        <v>5516</v>
      </c>
    </row>
    <row r="1747">
      <c r="C1747" s="132" t="s">
        <v>5521</v>
      </c>
      <c r="D1747" s="204" t="s">
        <v>5522</v>
      </c>
      <c r="E1747" s="204"/>
      <c r="F1747" s="170">
        <v>0</v>
      </c>
      <c r="G1747" s="38">
        <v>3800</v>
      </c>
      <c r="H1747" s="33"/>
      <c r="I1747" s="33"/>
      <c r="J1747" s="34"/>
      <c r="K1747" s="45"/>
      <c r="L1747" s="33" t="s">
        <v>5466</v>
      </c>
      <c r="M1747" s="33" t="s">
        <v>407</v>
      </c>
      <c r="N1747" s="89">
        <f t="shared" si="62"/>
        <v>0</v>
      </c>
      <c r="O1747" s="3" t="s">
        <v>5143</v>
      </c>
      <c r="P1747" s="260" t="s">
        <v>4921</v>
      </c>
      <c r="Q1747" s="3" t="s">
        <v>4132</v>
      </c>
      <c r="T1747" s="278" t="s">
        <v>5516</v>
      </c>
    </row>
    <row r="1748">
      <c r="C1748" s="132" t="s">
        <v>5523</v>
      </c>
      <c r="D1748" s="204" t="s">
        <v>5524</v>
      </c>
      <c r="E1748" s="33"/>
      <c r="F1748" s="170">
        <v>0</v>
      </c>
      <c r="G1748" s="38">
        <v>4600</v>
      </c>
      <c r="H1748" s="33"/>
      <c r="I1748" s="33"/>
      <c r="J1748" s="34"/>
      <c r="K1748" s="45"/>
      <c r="L1748" s="33" t="s">
        <v>4084</v>
      </c>
      <c r="M1748" s="33" t="s">
        <v>407</v>
      </c>
      <c r="N1748" s="89">
        <f t="shared" si="62"/>
        <v>0</v>
      </c>
      <c r="O1748" s="3" t="s">
        <v>5143</v>
      </c>
      <c r="P1748" s="260" t="s">
        <v>4921</v>
      </c>
      <c r="Q1748" s="3" t="s">
        <v>4132</v>
      </c>
      <c r="T1748" s="278" t="s">
        <v>5525</v>
      </c>
    </row>
    <row r="1749">
      <c r="C1749" s="132" t="s">
        <v>5526</v>
      </c>
      <c r="D1749" s="204" t="s">
        <v>5527</v>
      </c>
      <c r="E1749" s="33"/>
      <c r="F1749" s="170">
        <v>1</v>
      </c>
      <c r="G1749" s="38">
        <v>4600</v>
      </c>
      <c r="H1749" s="33"/>
      <c r="I1749" s="33"/>
      <c r="J1749" s="34"/>
      <c r="K1749" s="45"/>
      <c r="L1749" s="33" t="s">
        <v>4084</v>
      </c>
      <c r="M1749" s="33" t="s">
        <v>407</v>
      </c>
      <c r="N1749" s="89">
        <f t="shared" si="62"/>
        <v>4600</v>
      </c>
      <c r="O1749" s="3" t="s">
        <v>5143</v>
      </c>
      <c r="P1749" s="260" t="s">
        <v>4921</v>
      </c>
      <c r="Q1749" s="3" t="s">
        <v>4132</v>
      </c>
      <c r="T1749" s="278" t="s">
        <v>5528</v>
      </c>
    </row>
    <row r="1750">
      <c r="C1750" s="132" t="s">
        <v>5529</v>
      </c>
      <c r="D1750" s="204" t="s">
        <v>5530</v>
      </c>
      <c r="E1750" s="33"/>
      <c r="F1750" s="170">
        <v>0</v>
      </c>
      <c r="G1750" s="38">
        <v>4600</v>
      </c>
      <c r="H1750" s="33"/>
      <c r="I1750" s="33"/>
      <c r="J1750" s="34"/>
      <c r="K1750" s="45"/>
      <c r="L1750" s="33" t="s">
        <v>4084</v>
      </c>
      <c r="M1750" s="33" t="s">
        <v>407</v>
      </c>
      <c r="N1750" s="89">
        <f t="shared" si="62"/>
        <v>0</v>
      </c>
      <c r="O1750" s="3" t="s">
        <v>5143</v>
      </c>
      <c r="P1750" s="260" t="s">
        <v>4921</v>
      </c>
      <c r="Q1750" s="3" t="s">
        <v>4132</v>
      </c>
      <c r="T1750" s="278" t="s">
        <v>5531</v>
      </c>
    </row>
    <row r="1751">
      <c r="C1751" s="132" t="s">
        <v>5532</v>
      </c>
      <c r="D1751" s="204" t="s">
        <v>5533</v>
      </c>
      <c r="E1751" s="33"/>
      <c r="F1751" s="170">
        <v>0</v>
      </c>
      <c r="G1751" s="38">
        <v>4600</v>
      </c>
      <c r="H1751" s="33"/>
      <c r="I1751" s="33"/>
      <c r="J1751" s="34"/>
      <c r="K1751" s="45"/>
      <c r="L1751" s="33" t="s">
        <v>4084</v>
      </c>
      <c r="M1751" s="33" t="s">
        <v>407</v>
      </c>
      <c r="N1751" s="89">
        <f t="shared" si="62"/>
        <v>0</v>
      </c>
      <c r="O1751" s="3" t="s">
        <v>5143</v>
      </c>
      <c r="P1751" s="260" t="s">
        <v>4921</v>
      </c>
      <c r="Q1751" s="3" t="s">
        <v>4132</v>
      </c>
      <c r="T1751" s="278" t="s">
        <v>5534</v>
      </c>
    </row>
    <row r="1752">
      <c r="C1752" s="132" t="s">
        <v>5535</v>
      </c>
      <c r="D1752" s="204" t="s">
        <v>5536</v>
      </c>
      <c r="E1752" s="33"/>
      <c r="F1752" s="170">
        <v>0</v>
      </c>
      <c r="G1752" s="38">
        <v>3950</v>
      </c>
      <c r="H1752" s="33"/>
      <c r="I1752" s="33"/>
      <c r="J1752" s="34"/>
      <c r="K1752" s="45"/>
      <c r="L1752" s="33" t="s">
        <v>4939</v>
      </c>
      <c r="M1752" s="33" t="s">
        <v>407</v>
      </c>
      <c r="N1752" s="89">
        <f t="shared" si="62"/>
        <v>0</v>
      </c>
      <c r="O1752" s="3" t="s">
        <v>5143</v>
      </c>
      <c r="P1752" s="260" t="s">
        <v>4921</v>
      </c>
      <c r="Q1752" s="3" t="s">
        <v>4132</v>
      </c>
      <c r="T1752" s="278" t="s">
        <v>5537</v>
      </c>
    </row>
    <row r="1753">
      <c r="C1753" s="132" t="s">
        <v>5538</v>
      </c>
      <c r="D1753" s="204" t="s">
        <v>5539</v>
      </c>
      <c r="E1753" s="33"/>
      <c r="F1753" s="170">
        <v>0</v>
      </c>
      <c r="G1753" s="38">
        <v>3950</v>
      </c>
      <c r="H1753" s="33"/>
      <c r="I1753" s="33"/>
      <c r="J1753" s="34"/>
      <c r="K1753" s="45"/>
      <c r="L1753" s="33" t="s">
        <v>4939</v>
      </c>
      <c r="M1753" s="33" t="s">
        <v>407</v>
      </c>
      <c r="N1753" s="89">
        <f t="shared" si="62"/>
        <v>0</v>
      </c>
      <c r="O1753" s="3" t="s">
        <v>5143</v>
      </c>
      <c r="P1753" s="260" t="s">
        <v>4921</v>
      </c>
      <c r="Q1753" s="3" t="s">
        <v>4132</v>
      </c>
      <c r="T1753" s="278" t="s">
        <v>5540</v>
      </c>
    </row>
    <row r="1754">
      <c r="C1754" s="132" t="s">
        <v>5541</v>
      </c>
      <c r="D1754" s="204" t="s">
        <v>5542</v>
      </c>
      <c r="E1754" s="33"/>
      <c r="F1754" s="170">
        <v>1</v>
      </c>
      <c r="G1754" s="38">
        <v>3950</v>
      </c>
      <c r="H1754" s="33"/>
      <c r="I1754" s="33"/>
      <c r="J1754" s="34"/>
      <c r="K1754" s="45"/>
      <c r="L1754" s="33" t="s">
        <v>4939</v>
      </c>
      <c r="M1754" s="33" t="s">
        <v>407</v>
      </c>
      <c r="N1754" s="89">
        <f t="shared" si="62"/>
        <v>3950</v>
      </c>
      <c r="O1754" s="3" t="s">
        <v>5143</v>
      </c>
      <c r="P1754" s="260" t="s">
        <v>4921</v>
      </c>
      <c r="Q1754" s="3" t="s">
        <v>4132</v>
      </c>
      <c r="T1754" s="278" t="s">
        <v>5543</v>
      </c>
    </row>
    <row r="1755">
      <c r="C1755" s="132" t="s">
        <v>5544</v>
      </c>
      <c r="D1755" s="204" t="s">
        <v>5545</v>
      </c>
      <c r="E1755" s="33"/>
      <c r="F1755" s="170">
        <v>1</v>
      </c>
      <c r="G1755" s="38">
        <v>4200</v>
      </c>
      <c r="H1755" s="33"/>
      <c r="I1755" s="33"/>
      <c r="J1755" s="34"/>
      <c r="K1755" s="45"/>
      <c r="L1755" s="33" t="s">
        <v>4084</v>
      </c>
      <c r="M1755" s="33" t="s">
        <v>407</v>
      </c>
      <c r="N1755" s="89">
        <f t="shared" si="62"/>
        <v>4200</v>
      </c>
      <c r="O1755" s="3" t="s">
        <v>5143</v>
      </c>
      <c r="P1755" s="260" t="s">
        <v>4921</v>
      </c>
      <c r="Q1755" s="3" t="s">
        <v>4132</v>
      </c>
      <c r="T1755" s="278" t="s">
        <v>5546</v>
      </c>
    </row>
    <row r="1756">
      <c r="C1756" s="132" t="s">
        <v>5547</v>
      </c>
      <c r="D1756" s="204" t="s">
        <v>5548</v>
      </c>
      <c r="E1756" s="33"/>
      <c r="F1756" s="170">
        <v>0</v>
      </c>
      <c r="G1756" s="38">
        <v>4200</v>
      </c>
      <c r="H1756" s="33"/>
      <c r="I1756" s="33"/>
      <c r="J1756" s="34"/>
      <c r="K1756" s="45"/>
      <c r="L1756" s="33" t="s">
        <v>4084</v>
      </c>
      <c r="M1756" s="33" t="s">
        <v>407</v>
      </c>
      <c r="N1756" s="89">
        <f t="shared" si="62"/>
        <v>0</v>
      </c>
      <c r="O1756" s="3" t="s">
        <v>5143</v>
      </c>
      <c r="P1756" s="260" t="s">
        <v>4921</v>
      </c>
      <c r="Q1756" s="3" t="s">
        <v>4132</v>
      </c>
      <c r="T1756" s="278" t="s">
        <v>5549</v>
      </c>
    </row>
    <row r="1757">
      <c r="C1757" s="132" t="s">
        <v>5550</v>
      </c>
      <c r="D1757" s="204" t="s">
        <v>5551</v>
      </c>
      <c r="E1757" s="33"/>
      <c r="F1757" s="170">
        <v>0</v>
      </c>
      <c r="G1757" s="38">
        <v>4200</v>
      </c>
      <c r="H1757" s="33"/>
      <c r="I1757" s="33"/>
      <c r="J1757" s="34"/>
      <c r="K1757" s="45"/>
      <c r="L1757" s="33" t="s">
        <v>4084</v>
      </c>
      <c r="M1757" s="33" t="s">
        <v>407</v>
      </c>
      <c r="N1757" s="89">
        <f t="shared" si="62"/>
        <v>0</v>
      </c>
      <c r="O1757" s="3" t="s">
        <v>5143</v>
      </c>
      <c r="P1757" s="260" t="s">
        <v>4921</v>
      </c>
      <c r="Q1757" s="3" t="s">
        <v>4132</v>
      </c>
      <c r="T1757" s="278" t="s">
        <v>5552</v>
      </c>
    </row>
    <row r="1758">
      <c r="C1758" s="132" t="s">
        <v>5553</v>
      </c>
      <c r="D1758" s="204" t="s">
        <v>5554</v>
      </c>
      <c r="E1758" s="33"/>
      <c r="F1758" s="170">
        <v>1</v>
      </c>
      <c r="G1758" s="38">
        <v>4200</v>
      </c>
      <c r="H1758" s="33"/>
      <c r="I1758" s="33"/>
      <c r="J1758" s="34"/>
      <c r="K1758" s="45"/>
      <c r="L1758" s="33" t="s">
        <v>4084</v>
      </c>
      <c r="M1758" s="33" t="s">
        <v>407</v>
      </c>
      <c r="N1758" s="89">
        <f t="shared" si="62"/>
        <v>4200</v>
      </c>
      <c r="O1758" s="3" t="s">
        <v>5143</v>
      </c>
      <c r="P1758" s="260" t="s">
        <v>4921</v>
      </c>
      <c r="Q1758" s="3" t="s">
        <v>4132</v>
      </c>
      <c r="T1758" s="278" t="s">
        <v>5555</v>
      </c>
    </row>
    <row r="1759">
      <c r="C1759" s="132" t="s">
        <v>5556</v>
      </c>
      <c r="D1759" s="204" t="s">
        <v>5557</v>
      </c>
      <c r="E1759" s="33"/>
      <c r="F1759" s="170">
        <v>0</v>
      </c>
      <c r="G1759" s="38">
        <v>4700</v>
      </c>
      <c r="H1759" s="33"/>
      <c r="I1759" s="33"/>
      <c r="J1759" s="34"/>
      <c r="K1759" s="45"/>
      <c r="L1759" s="33" t="s">
        <v>4084</v>
      </c>
      <c r="M1759" s="33" t="s">
        <v>407</v>
      </c>
      <c r="N1759" s="89">
        <f t="shared" si="62"/>
        <v>0</v>
      </c>
      <c r="O1759" s="3" t="s">
        <v>5143</v>
      </c>
      <c r="P1759" s="260" t="s">
        <v>4921</v>
      </c>
      <c r="Q1759" s="3" t="s">
        <v>4132</v>
      </c>
      <c r="T1759" s="278" t="s">
        <v>5558</v>
      </c>
    </row>
    <row r="1760">
      <c r="C1760" s="132" t="s">
        <v>5559</v>
      </c>
      <c r="D1760" s="204" t="s">
        <v>5560</v>
      </c>
      <c r="E1760" s="33"/>
      <c r="F1760" s="170">
        <v>0</v>
      </c>
      <c r="G1760" s="38">
        <v>4700</v>
      </c>
      <c r="H1760" s="33"/>
      <c r="I1760" s="33"/>
      <c r="J1760" s="34"/>
      <c r="K1760" s="45"/>
      <c r="L1760" s="33" t="s">
        <v>4084</v>
      </c>
      <c r="M1760" s="33" t="s">
        <v>407</v>
      </c>
      <c r="N1760" s="89">
        <f t="shared" si="62"/>
        <v>0</v>
      </c>
      <c r="O1760" s="3" t="s">
        <v>5143</v>
      </c>
      <c r="P1760" s="260" t="s">
        <v>4921</v>
      </c>
      <c r="Q1760" s="3" t="s">
        <v>4132</v>
      </c>
      <c r="T1760" s="278" t="s">
        <v>5561</v>
      </c>
    </row>
    <row r="1761">
      <c r="C1761" s="132" t="s">
        <v>5562</v>
      </c>
      <c r="D1761" s="204" t="s">
        <v>5563</v>
      </c>
      <c r="E1761" s="33"/>
      <c r="F1761" s="170">
        <v>0</v>
      </c>
      <c r="G1761" s="38">
        <v>1900</v>
      </c>
      <c r="H1761" s="33"/>
      <c r="I1761" s="33"/>
      <c r="J1761" s="34"/>
      <c r="K1761" s="45"/>
      <c r="L1761" s="33" t="s">
        <v>4084</v>
      </c>
      <c r="M1761" s="33" t="s">
        <v>407</v>
      </c>
      <c r="N1761" s="89">
        <f t="shared" si="62"/>
        <v>0</v>
      </c>
      <c r="O1761" s="3" t="s">
        <v>5143</v>
      </c>
      <c r="P1761" s="260" t="s">
        <v>4921</v>
      </c>
      <c r="Q1761" s="3" t="s">
        <v>4132</v>
      </c>
      <c r="T1761" s="278" t="s">
        <v>5564</v>
      </c>
    </row>
    <row r="1762">
      <c r="C1762" s="132" t="s">
        <v>5565</v>
      </c>
      <c r="D1762" s="204" t="s">
        <v>5566</v>
      </c>
      <c r="E1762" s="33"/>
      <c r="F1762" s="170">
        <v>0</v>
      </c>
      <c r="G1762" s="38">
        <v>2000</v>
      </c>
      <c r="H1762" s="33"/>
      <c r="I1762" s="33"/>
      <c r="J1762" s="34"/>
      <c r="K1762" s="45"/>
      <c r="L1762" s="33" t="s">
        <v>5567</v>
      </c>
      <c r="M1762" s="33" t="s">
        <v>407</v>
      </c>
      <c r="N1762" s="89">
        <f>F1762*G1762</f>
        <v>0</v>
      </c>
      <c r="O1762" s="3" t="s">
        <v>5143</v>
      </c>
      <c r="P1762" s="260" t="s">
        <v>4921</v>
      </c>
      <c r="Q1762" s="3" t="s">
        <v>4132</v>
      </c>
      <c r="T1762" s="278" t="s">
        <v>5568</v>
      </c>
    </row>
    <row r="1763">
      <c r="C1763" s="132" t="s">
        <v>5569</v>
      </c>
      <c r="D1763" s="204" t="s">
        <v>5570</v>
      </c>
      <c r="E1763" s="33"/>
      <c r="F1763" s="170">
        <v>0</v>
      </c>
      <c r="G1763" s="38">
        <v>2000</v>
      </c>
      <c r="H1763" s="33"/>
      <c r="I1763" s="33"/>
      <c r="J1763" s="34"/>
      <c r="K1763" s="45"/>
      <c r="L1763" s="33" t="s">
        <v>5567</v>
      </c>
      <c r="M1763" s="33" t="s">
        <v>407</v>
      </c>
      <c r="N1763" s="89">
        <f>F1763*G1763</f>
        <v>0</v>
      </c>
      <c r="O1763" s="3" t="s">
        <v>5143</v>
      </c>
      <c r="P1763" s="260" t="s">
        <v>4921</v>
      </c>
      <c r="Q1763" s="3" t="s">
        <v>4132</v>
      </c>
      <c r="T1763" s="278" t="s">
        <v>5568</v>
      </c>
    </row>
    <row r="1764">
      <c r="C1764" s="132" t="s">
        <v>5571</v>
      </c>
      <c r="D1764" s="204" t="s">
        <v>5572</v>
      </c>
      <c r="E1764" s="33"/>
      <c r="F1764" s="170">
        <v>1</v>
      </c>
      <c r="G1764" s="38">
        <v>2000</v>
      </c>
      <c r="H1764" s="33"/>
      <c r="I1764" s="33"/>
      <c r="J1764" s="34"/>
      <c r="K1764" s="45"/>
      <c r="L1764" s="33" t="s">
        <v>5567</v>
      </c>
      <c r="M1764" s="33" t="s">
        <v>407</v>
      </c>
      <c r="N1764" s="89">
        <f>F1764*G1764</f>
        <v>2000</v>
      </c>
      <c r="O1764" s="3" t="s">
        <v>5143</v>
      </c>
      <c r="P1764" s="260" t="s">
        <v>4921</v>
      </c>
      <c r="Q1764" s="3" t="s">
        <v>4132</v>
      </c>
      <c r="T1764" s="278" t="s">
        <v>5568</v>
      </c>
    </row>
    <row r="1765">
      <c r="C1765" s="132" t="s">
        <v>5573</v>
      </c>
      <c r="D1765" s="204" t="s">
        <v>5574</v>
      </c>
      <c r="E1765" s="33"/>
      <c r="F1765" s="170">
        <v>0</v>
      </c>
      <c r="G1765" s="38">
        <v>2000</v>
      </c>
      <c r="H1765" s="33"/>
      <c r="I1765" s="33"/>
      <c r="J1765" s="34"/>
      <c r="K1765" s="45"/>
      <c r="L1765" s="33" t="s">
        <v>5567</v>
      </c>
      <c r="M1765" s="33" t="s">
        <v>407</v>
      </c>
      <c r="N1765" s="89">
        <f t="shared" si="62"/>
        <v>0</v>
      </c>
      <c r="O1765" s="3" t="s">
        <v>5143</v>
      </c>
      <c r="P1765" s="260" t="s">
        <v>4921</v>
      </c>
      <c r="Q1765" s="3" t="s">
        <v>4132</v>
      </c>
      <c r="T1765" s="278" t="s">
        <v>5568</v>
      </c>
    </row>
    <row r="1766">
      <c r="C1766" s="132" t="s">
        <v>5575</v>
      </c>
      <c r="D1766" s="204" t="s">
        <v>5576</v>
      </c>
      <c r="E1766" s="33"/>
      <c r="F1766" s="170">
        <v>0</v>
      </c>
      <c r="G1766" s="38">
        <v>2000</v>
      </c>
      <c r="H1766" s="33"/>
      <c r="I1766" s="33"/>
      <c r="J1766" s="34"/>
      <c r="K1766" s="45"/>
      <c r="L1766" s="33" t="s">
        <v>5567</v>
      </c>
      <c r="M1766" s="33" t="s">
        <v>407</v>
      </c>
      <c r="N1766" s="89">
        <f t="shared" si="62"/>
        <v>0</v>
      </c>
      <c r="O1766" s="3" t="s">
        <v>5143</v>
      </c>
      <c r="P1766" s="260" t="s">
        <v>4921</v>
      </c>
      <c r="Q1766" s="3" t="s">
        <v>4132</v>
      </c>
      <c r="T1766" s="278" t="s">
        <v>5568</v>
      </c>
    </row>
    <row r="1767">
      <c r="C1767" s="132" t="s">
        <v>5577</v>
      </c>
      <c r="D1767" s="204" t="s">
        <v>5578</v>
      </c>
      <c r="E1767" s="33"/>
      <c r="F1767" s="170">
        <v>1</v>
      </c>
      <c r="G1767" s="38">
        <v>2000</v>
      </c>
      <c r="H1767" s="33"/>
      <c r="I1767" s="33"/>
      <c r="J1767" s="34"/>
      <c r="K1767" s="45"/>
      <c r="L1767" s="33" t="s">
        <v>5567</v>
      </c>
      <c r="M1767" s="33" t="s">
        <v>407</v>
      </c>
      <c r="N1767" s="89">
        <f>F1767*G1767</f>
        <v>2000</v>
      </c>
      <c r="O1767" s="3" t="s">
        <v>5143</v>
      </c>
      <c r="P1767" s="260" t="s">
        <v>4921</v>
      </c>
      <c r="Q1767" s="3" t="s">
        <v>4132</v>
      </c>
      <c r="T1767" s="278" t="s">
        <v>5568</v>
      </c>
    </row>
    <row r="1768">
      <c r="C1768" s="132" t="s">
        <v>5579</v>
      </c>
      <c r="D1768" s="204" t="s">
        <v>5580</v>
      </c>
      <c r="E1768" s="33"/>
      <c r="F1768" s="170">
        <v>0</v>
      </c>
      <c r="G1768" s="38">
        <v>2000</v>
      </c>
      <c r="H1768" s="33"/>
      <c r="I1768" s="33"/>
      <c r="J1768" s="34"/>
      <c r="K1768" s="45"/>
      <c r="L1768" s="33" t="s">
        <v>4939</v>
      </c>
      <c r="M1768" s="33" t="s">
        <v>407</v>
      </c>
      <c r="N1768" s="89">
        <f>F1768*G1768</f>
        <v>0</v>
      </c>
      <c r="O1768" s="3" t="s">
        <v>5143</v>
      </c>
      <c r="P1768" s="260" t="s">
        <v>4921</v>
      </c>
      <c r="Q1768" s="3" t="s">
        <v>4132</v>
      </c>
      <c r="T1768" s="278" t="s">
        <v>5581</v>
      </c>
    </row>
    <row r="1769">
      <c r="C1769" s="132" t="s">
        <v>5582</v>
      </c>
      <c r="D1769" s="204" t="s">
        <v>5583</v>
      </c>
      <c r="E1769" s="33"/>
      <c r="F1769" s="170">
        <v>0</v>
      </c>
      <c r="G1769" s="38">
        <v>2000</v>
      </c>
      <c r="H1769" s="33"/>
      <c r="I1769" s="33"/>
      <c r="J1769" s="34"/>
      <c r="K1769" s="45"/>
      <c r="L1769" s="33" t="s">
        <v>4939</v>
      </c>
      <c r="M1769" s="33" t="s">
        <v>407</v>
      </c>
      <c r="N1769" s="89">
        <f>F1769*G1769</f>
        <v>0</v>
      </c>
      <c r="O1769" s="3" t="s">
        <v>5143</v>
      </c>
      <c r="P1769" s="260" t="s">
        <v>4921</v>
      </c>
      <c r="Q1769" s="3" t="s">
        <v>4132</v>
      </c>
      <c r="T1769" s="278" t="s">
        <v>5581</v>
      </c>
    </row>
    <row r="1770">
      <c r="C1770" s="132" t="s">
        <v>5584</v>
      </c>
      <c r="D1770" s="204" t="s">
        <v>5585</v>
      </c>
      <c r="E1770" s="33"/>
      <c r="F1770" s="170">
        <v>0</v>
      </c>
      <c r="G1770" s="38">
        <v>2000</v>
      </c>
      <c r="H1770" s="33"/>
      <c r="I1770" s="33"/>
      <c r="J1770" s="34"/>
      <c r="K1770" s="45"/>
      <c r="L1770" s="33" t="s">
        <v>4939</v>
      </c>
      <c r="M1770" s="33" t="s">
        <v>407</v>
      </c>
      <c r="N1770" s="89">
        <f t="shared" si="62"/>
        <v>0</v>
      </c>
      <c r="O1770" s="3" t="s">
        <v>5143</v>
      </c>
      <c r="P1770" s="260" t="s">
        <v>4921</v>
      </c>
      <c r="Q1770" s="3" t="s">
        <v>4132</v>
      </c>
      <c r="T1770" s="278" t="s">
        <v>5581</v>
      </c>
    </row>
    <row r="1771">
      <c r="C1771" s="132" t="s">
        <v>5586</v>
      </c>
      <c r="D1771" s="204" t="s">
        <v>5587</v>
      </c>
      <c r="E1771" s="33"/>
      <c r="F1771" s="170">
        <v>0</v>
      </c>
      <c r="G1771" s="38">
        <v>2000</v>
      </c>
      <c r="H1771" s="33"/>
      <c r="I1771" s="33"/>
      <c r="J1771" s="34"/>
      <c r="K1771" s="45"/>
      <c r="L1771" s="33" t="s">
        <v>4939</v>
      </c>
      <c r="M1771" s="33" t="s">
        <v>407</v>
      </c>
      <c r="N1771" s="89">
        <f>F1771*G1771</f>
        <v>0</v>
      </c>
      <c r="O1771" s="3" t="s">
        <v>5143</v>
      </c>
      <c r="P1771" s="260" t="s">
        <v>4921</v>
      </c>
      <c r="Q1771" s="3" t="s">
        <v>4132</v>
      </c>
      <c r="T1771" s="278" t="s">
        <v>5581</v>
      </c>
    </row>
    <row r="1772">
      <c r="C1772" s="132" t="s">
        <v>5588</v>
      </c>
      <c r="D1772" s="204" t="s">
        <v>5589</v>
      </c>
      <c r="E1772" s="33"/>
      <c r="F1772" s="170">
        <v>0</v>
      </c>
      <c r="G1772" s="38">
        <v>2000</v>
      </c>
      <c r="H1772" s="33"/>
      <c r="I1772" s="33"/>
      <c r="J1772" s="34"/>
      <c r="K1772" s="45"/>
      <c r="L1772" s="33" t="s">
        <v>4939</v>
      </c>
      <c r="M1772" s="33" t="s">
        <v>407</v>
      </c>
      <c r="N1772" s="89">
        <f ref="N1772:N1793" t="shared" si="66">F1772*G1772</f>
        <v>0</v>
      </c>
      <c r="O1772" s="3" t="s">
        <v>5143</v>
      </c>
      <c r="P1772" s="260" t="s">
        <v>4921</v>
      </c>
      <c r="Q1772" s="3" t="s">
        <v>4132</v>
      </c>
      <c r="T1772" s="278" t="s">
        <v>5581</v>
      </c>
    </row>
    <row r="1773">
      <c r="C1773" s="132" t="s">
        <v>5590</v>
      </c>
      <c r="D1773" s="204" t="s">
        <v>5591</v>
      </c>
      <c r="E1773" s="33"/>
      <c r="F1773" s="170">
        <v>0</v>
      </c>
      <c r="G1773" s="38">
        <v>2000</v>
      </c>
      <c r="H1773" s="33"/>
      <c r="I1773" s="33"/>
      <c r="J1773" s="34"/>
      <c r="K1773" s="45"/>
      <c r="L1773" s="33" t="s">
        <v>4939</v>
      </c>
      <c r="M1773" s="33" t="s">
        <v>407</v>
      </c>
      <c r="N1773" s="89">
        <f>F1773*G1773</f>
        <v>0</v>
      </c>
      <c r="O1773" s="3" t="s">
        <v>5143</v>
      </c>
      <c r="P1773" s="260" t="s">
        <v>4921</v>
      </c>
      <c r="Q1773" s="3" t="s">
        <v>4132</v>
      </c>
      <c r="T1773" s="278" t="s">
        <v>5581</v>
      </c>
    </row>
    <row r="1774">
      <c r="C1774" s="132" t="s">
        <v>5592</v>
      </c>
      <c r="D1774" s="204" t="s">
        <v>5593</v>
      </c>
      <c r="E1774" s="33"/>
      <c r="F1774" s="170">
        <v>0</v>
      </c>
      <c r="G1774" s="38">
        <v>2000</v>
      </c>
      <c r="H1774" s="33"/>
      <c r="I1774" s="33"/>
      <c r="J1774" s="34"/>
      <c r="K1774" s="45"/>
      <c r="L1774" s="33" t="s">
        <v>4939</v>
      </c>
      <c r="M1774" s="33" t="s">
        <v>407</v>
      </c>
      <c r="N1774" s="89">
        <f t="shared" si="66"/>
        <v>0</v>
      </c>
      <c r="O1774" s="3" t="s">
        <v>5143</v>
      </c>
      <c r="P1774" s="260" t="s">
        <v>4921</v>
      </c>
      <c r="Q1774" s="3" t="s">
        <v>4132</v>
      </c>
      <c r="T1774" s="278" t="s">
        <v>5581</v>
      </c>
    </row>
    <row r="1775">
      <c r="C1775" s="132" t="s">
        <v>5594</v>
      </c>
      <c r="D1775" s="204" t="s">
        <v>5595</v>
      </c>
      <c r="E1775" s="33"/>
      <c r="F1775" s="170">
        <v>1</v>
      </c>
      <c r="G1775" s="38">
        <v>2000</v>
      </c>
      <c r="H1775" s="33"/>
      <c r="I1775" s="33"/>
      <c r="J1775" s="34"/>
      <c r="K1775" s="45"/>
      <c r="L1775" s="33" t="s">
        <v>4939</v>
      </c>
      <c r="M1775" s="33" t="s">
        <v>407</v>
      </c>
      <c r="N1775" s="89">
        <f>F1775*G1775</f>
        <v>2000</v>
      </c>
      <c r="O1775" s="3" t="s">
        <v>5143</v>
      </c>
      <c r="P1775" s="260" t="s">
        <v>4921</v>
      </c>
      <c r="Q1775" s="3" t="s">
        <v>4132</v>
      </c>
      <c r="T1775" s="278" t="s">
        <v>5581</v>
      </c>
    </row>
    <row r="1776">
      <c r="C1776" s="132" t="s">
        <v>5596</v>
      </c>
      <c r="D1776" s="204" t="s">
        <v>5597</v>
      </c>
      <c r="E1776" s="33"/>
      <c r="F1776" s="170">
        <v>0</v>
      </c>
      <c r="G1776" s="38">
        <v>2900</v>
      </c>
      <c r="H1776" s="33"/>
      <c r="I1776" s="33"/>
      <c r="J1776" s="34"/>
      <c r="K1776" s="45"/>
      <c r="L1776" s="33" t="s">
        <v>5598</v>
      </c>
      <c r="M1776" s="33" t="s">
        <v>407</v>
      </c>
      <c r="N1776" s="89">
        <f t="shared" si="66"/>
        <v>0</v>
      </c>
      <c r="O1776" s="3" t="s">
        <v>5143</v>
      </c>
      <c r="P1776" s="260" t="s">
        <v>4921</v>
      </c>
      <c r="Q1776" s="3" t="s">
        <v>4132</v>
      </c>
      <c r="T1776" s="278" t="s">
        <v>5599</v>
      </c>
    </row>
    <row r="1777">
      <c r="C1777" s="132" t="s">
        <v>5600</v>
      </c>
      <c r="D1777" s="204" t="s">
        <v>5601</v>
      </c>
      <c r="E1777" s="33"/>
      <c r="F1777" s="170">
        <v>1</v>
      </c>
      <c r="G1777" s="38">
        <v>2900</v>
      </c>
      <c r="H1777" s="33"/>
      <c r="I1777" s="33"/>
      <c r="J1777" s="34"/>
      <c r="K1777" s="45"/>
      <c r="L1777" s="33" t="s">
        <v>5598</v>
      </c>
      <c r="M1777" s="33" t="s">
        <v>407</v>
      </c>
      <c r="N1777" s="89">
        <f t="shared" si="66"/>
        <v>2900</v>
      </c>
      <c r="O1777" s="3" t="s">
        <v>5143</v>
      </c>
      <c r="P1777" s="260" t="s">
        <v>4921</v>
      </c>
      <c r="Q1777" s="3" t="s">
        <v>4132</v>
      </c>
      <c r="T1777" s="278" t="s">
        <v>5599</v>
      </c>
    </row>
    <row r="1778">
      <c r="C1778" s="132" t="s">
        <v>5602</v>
      </c>
      <c r="D1778" s="204" t="s">
        <v>5603</v>
      </c>
      <c r="E1778" s="33"/>
      <c r="F1778" s="170">
        <v>1</v>
      </c>
      <c r="G1778" s="38">
        <v>2900</v>
      </c>
      <c r="H1778" s="33"/>
      <c r="I1778" s="33"/>
      <c r="J1778" s="34"/>
      <c r="K1778" s="45"/>
      <c r="L1778" s="33" t="s">
        <v>5598</v>
      </c>
      <c r="M1778" s="33" t="s">
        <v>407</v>
      </c>
      <c r="N1778" s="89">
        <f t="shared" si="66"/>
        <v>2900</v>
      </c>
      <c r="O1778" s="3" t="s">
        <v>5143</v>
      </c>
      <c r="P1778" s="260" t="s">
        <v>4921</v>
      </c>
      <c r="Q1778" s="3" t="s">
        <v>4132</v>
      </c>
      <c r="T1778" s="278" t="s">
        <v>5599</v>
      </c>
    </row>
    <row r="1779">
      <c r="C1779" s="132" t="s">
        <v>5604</v>
      </c>
      <c r="D1779" s="204" t="s">
        <v>5605</v>
      </c>
      <c r="E1779" s="33"/>
      <c r="F1779" s="170">
        <v>1</v>
      </c>
      <c r="G1779" s="38">
        <v>2900</v>
      </c>
      <c r="H1779" s="33"/>
      <c r="I1779" s="33"/>
      <c r="J1779" s="34"/>
      <c r="K1779" s="45"/>
      <c r="L1779" s="33" t="s">
        <v>5598</v>
      </c>
      <c r="M1779" s="33" t="s">
        <v>407</v>
      </c>
      <c r="N1779" s="89">
        <f t="shared" si="66"/>
        <v>2900</v>
      </c>
      <c r="O1779" s="3" t="s">
        <v>5143</v>
      </c>
      <c r="P1779" s="260" t="s">
        <v>4921</v>
      </c>
      <c r="Q1779" s="3" t="s">
        <v>4132</v>
      </c>
      <c r="T1779" s="278" t="s">
        <v>5599</v>
      </c>
    </row>
    <row r="1780">
      <c r="C1780" s="132" t="s">
        <v>5606</v>
      </c>
      <c r="D1780" s="204" t="s">
        <v>5607</v>
      </c>
      <c r="E1780" s="33"/>
      <c r="F1780" s="170">
        <v>0</v>
      </c>
      <c r="G1780" s="38">
        <v>3000</v>
      </c>
      <c r="H1780" s="33"/>
      <c r="I1780" s="33"/>
      <c r="J1780" s="34"/>
      <c r="K1780" s="45"/>
      <c r="L1780" s="33" t="s">
        <v>4084</v>
      </c>
      <c r="M1780" s="33" t="s">
        <v>407</v>
      </c>
      <c r="N1780" s="89">
        <f>F1780*G1780</f>
        <v>0</v>
      </c>
      <c r="O1780" s="3" t="s">
        <v>5143</v>
      </c>
      <c r="P1780" s="260" t="s">
        <v>4921</v>
      </c>
      <c r="Q1780" s="3" t="s">
        <v>4132</v>
      </c>
      <c r="T1780" s="278" t="s">
        <v>5608</v>
      </c>
    </row>
    <row r="1781">
      <c r="C1781" s="132" t="s">
        <v>5609</v>
      </c>
      <c r="D1781" s="204" t="s">
        <v>5610</v>
      </c>
      <c r="E1781" s="33"/>
      <c r="F1781" s="170">
        <v>0</v>
      </c>
      <c r="G1781" s="38">
        <v>3000</v>
      </c>
      <c r="H1781" s="33"/>
      <c r="I1781" s="33"/>
      <c r="J1781" s="34"/>
      <c r="K1781" s="45"/>
      <c r="L1781" s="33" t="s">
        <v>4084</v>
      </c>
      <c r="M1781" s="33" t="s">
        <v>407</v>
      </c>
      <c r="N1781" s="89">
        <f t="shared" si="66"/>
        <v>0</v>
      </c>
      <c r="O1781" s="3" t="s">
        <v>5143</v>
      </c>
      <c r="P1781" s="260" t="s">
        <v>4921</v>
      </c>
      <c r="Q1781" s="3" t="s">
        <v>4132</v>
      </c>
      <c r="T1781" s="278" t="s">
        <v>5608</v>
      </c>
    </row>
    <row r="1782">
      <c r="C1782" s="132" t="s">
        <v>5611</v>
      </c>
      <c r="D1782" s="204" t="s">
        <v>5612</v>
      </c>
      <c r="E1782" s="33"/>
      <c r="F1782" s="170">
        <v>0</v>
      </c>
      <c r="G1782" s="38">
        <v>3000</v>
      </c>
      <c r="H1782" s="33"/>
      <c r="I1782" s="33"/>
      <c r="J1782" s="34"/>
      <c r="K1782" s="45"/>
      <c r="L1782" s="33" t="s">
        <v>4084</v>
      </c>
      <c r="M1782" s="33" t="s">
        <v>407</v>
      </c>
      <c r="N1782" s="89">
        <f>F1782*G1782</f>
        <v>0</v>
      </c>
      <c r="O1782" s="3" t="s">
        <v>5143</v>
      </c>
      <c r="P1782" s="260" t="s">
        <v>4921</v>
      </c>
      <c r="Q1782" s="3" t="s">
        <v>4132</v>
      </c>
      <c r="T1782" s="278" t="s">
        <v>5608</v>
      </c>
    </row>
    <row r="1783">
      <c r="C1783" s="132" t="s">
        <v>5613</v>
      </c>
      <c r="D1783" s="204" t="s">
        <v>5614</v>
      </c>
      <c r="E1783" s="33"/>
      <c r="F1783" s="170">
        <v>2</v>
      </c>
      <c r="G1783" s="38">
        <v>3000</v>
      </c>
      <c r="H1783" s="33"/>
      <c r="I1783" s="33"/>
      <c r="J1783" s="34"/>
      <c r="K1783" s="45"/>
      <c r="L1783" s="33" t="s">
        <v>4084</v>
      </c>
      <c r="M1783" s="33" t="s">
        <v>407</v>
      </c>
      <c r="N1783" s="89">
        <f t="shared" si="66"/>
        <v>6000</v>
      </c>
      <c r="O1783" s="3" t="s">
        <v>5143</v>
      </c>
      <c r="P1783" s="260" t="s">
        <v>4921</v>
      </c>
      <c r="Q1783" s="3" t="s">
        <v>4132</v>
      </c>
      <c r="T1783" s="278" t="s">
        <v>5608</v>
      </c>
    </row>
    <row r="1784">
      <c r="C1784" s="132" t="s">
        <v>5615</v>
      </c>
      <c r="D1784" s="204" t="s">
        <v>5616</v>
      </c>
      <c r="E1784" s="33"/>
      <c r="F1784" s="170">
        <v>1</v>
      </c>
      <c r="G1784" s="38">
        <v>3000</v>
      </c>
      <c r="H1784" s="33"/>
      <c r="I1784" s="33"/>
      <c r="J1784" s="34"/>
      <c r="K1784" s="45"/>
      <c r="L1784" s="33" t="s">
        <v>4084</v>
      </c>
      <c r="M1784" s="33" t="s">
        <v>407</v>
      </c>
      <c r="N1784" s="89">
        <f>F1784*G1784</f>
        <v>3000</v>
      </c>
      <c r="O1784" s="3" t="s">
        <v>5143</v>
      </c>
      <c r="P1784" s="260" t="s">
        <v>4921</v>
      </c>
      <c r="Q1784" s="3" t="s">
        <v>4132</v>
      </c>
      <c r="T1784" s="278" t="s">
        <v>5608</v>
      </c>
    </row>
    <row r="1785">
      <c r="C1785" s="132" t="s">
        <v>5617</v>
      </c>
      <c r="D1785" s="204" t="s">
        <v>5618</v>
      </c>
      <c r="E1785" s="33"/>
      <c r="F1785" s="170">
        <v>1</v>
      </c>
      <c r="G1785" s="38">
        <v>3000</v>
      </c>
      <c r="H1785" s="33"/>
      <c r="I1785" s="33"/>
      <c r="J1785" s="34"/>
      <c r="K1785" s="45"/>
      <c r="L1785" s="33" t="s">
        <v>4084</v>
      </c>
      <c r="M1785" s="33" t="s">
        <v>407</v>
      </c>
      <c r="N1785" s="89">
        <f t="shared" si="66"/>
        <v>3000</v>
      </c>
      <c r="O1785" s="3" t="s">
        <v>5143</v>
      </c>
      <c r="P1785" s="260" t="s">
        <v>4921</v>
      </c>
      <c r="Q1785" s="3" t="s">
        <v>4132</v>
      </c>
      <c r="T1785" s="278" t="s">
        <v>5608</v>
      </c>
    </row>
    <row r="1786">
      <c r="C1786" s="132" t="s">
        <v>5619</v>
      </c>
      <c r="D1786" s="204" t="s">
        <v>5620</v>
      </c>
      <c r="E1786" s="33"/>
      <c r="F1786" s="170">
        <v>0</v>
      </c>
      <c r="G1786" s="38">
        <v>3000</v>
      </c>
      <c r="H1786" s="33"/>
      <c r="I1786" s="33"/>
      <c r="J1786" s="34"/>
      <c r="K1786" s="45"/>
      <c r="L1786" s="33" t="s">
        <v>4084</v>
      </c>
      <c r="M1786" s="33" t="s">
        <v>407</v>
      </c>
      <c r="N1786" s="89">
        <f>F1786*G1786</f>
        <v>0</v>
      </c>
      <c r="O1786" s="3" t="s">
        <v>5143</v>
      </c>
      <c r="P1786" s="260" t="s">
        <v>4921</v>
      </c>
      <c r="Q1786" s="3" t="s">
        <v>4132</v>
      </c>
      <c r="T1786" s="278" t="s">
        <v>5608</v>
      </c>
    </row>
    <row r="1787">
      <c r="C1787" s="132" t="s">
        <v>5621</v>
      </c>
      <c r="D1787" s="204" t="s">
        <v>5622</v>
      </c>
      <c r="E1787" s="33"/>
      <c r="F1787" s="170">
        <v>3</v>
      </c>
      <c r="G1787" s="38">
        <v>3000</v>
      </c>
      <c r="H1787" s="33"/>
      <c r="I1787" s="33"/>
      <c r="J1787" s="34"/>
      <c r="K1787" s="45"/>
      <c r="L1787" s="33" t="s">
        <v>4084</v>
      </c>
      <c r="M1787" s="33" t="s">
        <v>407</v>
      </c>
      <c r="N1787" s="89">
        <f t="shared" si="66"/>
        <v>9000</v>
      </c>
      <c r="O1787" s="3" t="s">
        <v>5143</v>
      </c>
      <c r="P1787" s="260" t="s">
        <v>4921</v>
      </c>
      <c r="Q1787" s="3" t="s">
        <v>4132</v>
      </c>
      <c r="T1787" s="278" t="s">
        <v>5608</v>
      </c>
    </row>
    <row r="1788">
      <c r="C1788" s="132" t="s">
        <v>5623</v>
      </c>
      <c r="D1788" s="204" t="s">
        <v>5624</v>
      </c>
      <c r="E1788" s="33"/>
      <c r="F1788" s="170">
        <v>3</v>
      </c>
      <c r="G1788" s="38">
        <v>3000</v>
      </c>
      <c r="H1788" s="33"/>
      <c r="I1788" s="33"/>
      <c r="J1788" s="34"/>
      <c r="K1788" s="45"/>
      <c r="L1788" s="33" t="s">
        <v>4084</v>
      </c>
      <c r="M1788" s="33" t="s">
        <v>407</v>
      </c>
      <c r="N1788" s="89">
        <f t="shared" si="66"/>
        <v>9000</v>
      </c>
      <c r="O1788" s="3" t="s">
        <v>5143</v>
      </c>
      <c r="P1788" s="260" t="s">
        <v>4921</v>
      </c>
      <c r="Q1788" s="3" t="s">
        <v>4132</v>
      </c>
      <c r="T1788" s="278" t="s">
        <v>5608</v>
      </c>
    </row>
    <row r="1789">
      <c r="C1789" s="132" t="s">
        <v>5623</v>
      </c>
      <c r="D1789" s="204" t="s">
        <v>5625</v>
      </c>
      <c r="E1789" s="33"/>
      <c r="F1789" s="170">
        <v>3</v>
      </c>
      <c r="G1789" s="38">
        <v>3000</v>
      </c>
      <c r="H1789" s="33"/>
      <c r="I1789" s="33"/>
      <c r="J1789" s="34"/>
      <c r="K1789" s="45"/>
      <c r="L1789" s="33" t="s">
        <v>4084</v>
      </c>
      <c r="M1789" s="33" t="s">
        <v>407</v>
      </c>
      <c r="N1789" s="89">
        <f>F1789*G1789</f>
        <v>9000</v>
      </c>
      <c r="O1789" s="3" t="s">
        <v>5143</v>
      </c>
      <c r="P1789" s="260" t="s">
        <v>4921</v>
      </c>
      <c r="Q1789" s="3" t="s">
        <v>4132</v>
      </c>
      <c r="T1789" s="278" t="s">
        <v>5608</v>
      </c>
    </row>
    <row r="1790">
      <c r="C1790" s="132" t="s">
        <v>5626</v>
      </c>
      <c r="D1790" s="204" t="s">
        <v>5627</v>
      </c>
      <c r="E1790" s="33"/>
      <c r="F1790" s="170">
        <v>0</v>
      </c>
      <c r="G1790" s="38">
        <v>3000</v>
      </c>
      <c r="H1790" s="33"/>
      <c r="I1790" s="33"/>
      <c r="J1790" s="34"/>
      <c r="K1790" s="45"/>
      <c r="L1790" s="33" t="s">
        <v>4084</v>
      </c>
      <c r="M1790" s="33" t="s">
        <v>407</v>
      </c>
      <c r="N1790" s="89">
        <f t="shared" si="66"/>
        <v>0</v>
      </c>
      <c r="O1790" s="3" t="s">
        <v>5143</v>
      </c>
      <c r="P1790" s="260" t="s">
        <v>4921</v>
      </c>
      <c r="Q1790" s="3" t="s">
        <v>4132</v>
      </c>
      <c r="T1790" s="278" t="s">
        <v>5608</v>
      </c>
    </row>
    <row r="1791">
      <c r="C1791" s="132" t="s">
        <v>5628</v>
      </c>
      <c r="D1791" s="204" t="s">
        <v>5629</v>
      </c>
      <c r="E1791" s="33"/>
      <c r="F1791" s="170">
        <v>3</v>
      </c>
      <c r="G1791" s="38">
        <v>3000</v>
      </c>
      <c r="H1791" s="33"/>
      <c r="I1791" s="33"/>
      <c r="J1791" s="34"/>
      <c r="K1791" s="45"/>
      <c r="L1791" s="33" t="s">
        <v>4084</v>
      </c>
      <c r="M1791" s="33" t="s">
        <v>407</v>
      </c>
      <c r="N1791" s="89">
        <f t="shared" si="66"/>
        <v>9000</v>
      </c>
      <c r="O1791" s="3" t="s">
        <v>5143</v>
      </c>
      <c r="P1791" s="260" t="s">
        <v>4921</v>
      </c>
      <c r="Q1791" s="3" t="s">
        <v>4132</v>
      </c>
      <c r="T1791" s="278" t="s">
        <v>5608</v>
      </c>
    </row>
    <row r="1792">
      <c r="C1792" s="132" t="s">
        <v>5630</v>
      </c>
      <c r="D1792" s="204" t="s">
        <v>5631</v>
      </c>
      <c r="E1792" s="33"/>
      <c r="F1792" s="170">
        <v>0</v>
      </c>
      <c r="G1792" s="38">
        <v>3000</v>
      </c>
      <c r="H1792" s="33"/>
      <c r="I1792" s="33"/>
      <c r="J1792" s="34"/>
      <c r="K1792" s="45"/>
      <c r="L1792" s="33" t="s">
        <v>4084</v>
      </c>
      <c r="M1792" s="33" t="s">
        <v>407</v>
      </c>
      <c r="N1792" s="89">
        <f>F1792*G1792</f>
        <v>0</v>
      </c>
      <c r="O1792" s="3" t="s">
        <v>5143</v>
      </c>
      <c r="P1792" s="260" t="s">
        <v>4921</v>
      </c>
      <c r="Q1792" s="3" t="s">
        <v>4132</v>
      </c>
      <c r="T1792" s="278" t="s">
        <v>5608</v>
      </c>
    </row>
    <row r="1793">
      <c r="C1793" s="132" t="s">
        <v>5632</v>
      </c>
      <c r="D1793" s="204" t="s">
        <v>5633</v>
      </c>
      <c r="E1793" s="33"/>
      <c r="F1793" s="170">
        <v>0</v>
      </c>
      <c r="G1793" s="38">
        <v>3000</v>
      </c>
      <c r="H1793" s="33"/>
      <c r="I1793" s="33"/>
      <c r="J1793" s="34"/>
      <c r="K1793" s="45"/>
      <c r="L1793" s="33" t="s">
        <v>4084</v>
      </c>
      <c r="M1793" s="33" t="s">
        <v>407</v>
      </c>
      <c r="N1793" s="89">
        <f t="shared" si="66"/>
        <v>0</v>
      </c>
      <c r="O1793" s="3" t="s">
        <v>5143</v>
      </c>
      <c r="P1793" s="260" t="s">
        <v>4921</v>
      </c>
      <c r="Q1793" s="3" t="s">
        <v>4132</v>
      </c>
      <c r="T1793" s="278" t="s">
        <v>5608</v>
      </c>
    </row>
    <row r="1794">
      <c r="C1794" s="132" t="s">
        <v>5634</v>
      </c>
      <c r="D1794" s="204" t="s">
        <v>5635</v>
      </c>
      <c r="E1794" s="33"/>
      <c r="F1794" s="170">
        <v>1</v>
      </c>
      <c r="G1794" s="38">
        <v>3000</v>
      </c>
      <c r="H1794" s="33"/>
      <c r="I1794" s="33"/>
      <c r="J1794" s="34"/>
      <c r="K1794" s="45"/>
      <c r="L1794" s="33" t="s">
        <v>4084</v>
      </c>
      <c r="M1794" s="33" t="s">
        <v>407</v>
      </c>
      <c r="N1794" s="89">
        <f>F1794*G1794</f>
        <v>3000</v>
      </c>
      <c r="O1794" s="3" t="s">
        <v>5143</v>
      </c>
      <c r="P1794" s="260" t="s">
        <v>4921</v>
      </c>
      <c r="Q1794" s="3" t="s">
        <v>4132</v>
      </c>
      <c r="T1794" s="278" t="s">
        <v>5608</v>
      </c>
    </row>
    <row r="1795">
      <c r="C1795" s="132" t="s">
        <v>5636</v>
      </c>
      <c r="D1795" s="204" t="s">
        <v>5637</v>
      </c>
      <c r="E1795" s="33"/>
      <c r="F1795" s="170">
        <v>1</v>
      </c>
      <c r="G1795" s="38">
        <v>3000</v>
      </c>
      <c r="H1795" s="33"/>
      <c r="I1795" s="33"/>
      <c r="J1795" s="34"/>
      <c r="K1795" s="45"/>
      <c r="L1795" s="33" t="s">
        <v>4084</v>
      </c>
      <c r="M1795" s="33" t="s">
        <v>407</v>
      </c>
      <c r="N1795" s="89">
        <f t="shared" si="62"/>
        <v>3000</v>
      </c>
      <c r="O1795" s="3" t="s">
        <v>5143</v>
      </c>
      <c r="P1795" s="260" t="s">
        <v>4921</v>
      </c>
      <c r="Q1795" s="3" t="s">
        <v>4132</v>
      </c>
      <c r="T1795" s="278" t="s">
        <v>5608</v>
      </c>
    </row>
    <row r="1796">
      <c r="C1796" s="132" t="s">
        <v>5638</v>
      </c>
      <c r="D1796" s="204" t="s">
        <v>5639</v>
      </c>
      <c r="E1796" s="33"/>
      <c r="F1796" s="170">
        <v>0</v>
      </c>
      <c r="G1796" s="38">
        <v>3000</v>
      </c>
      <c r="H1796" s="33"/>
      <c r="I1796" s="33"/>
      <c r="J1796" s="34"/>
      <c r="K1796" s="45"/>
      <c r="L1796" s="33" t="s">
        <v>4933</v>
      </c>
      <c r="M1796" s="33" t="s">
        <v>407</v>
      </c>
      <c r="N1796" s="89">
        <f t="shared" si="62"/>
        <v>0</v>
      </c>
      <c r="O1796" s="3" t="s">
        <v>5143</v>
      </c>
      <c r="P1796" s="260" t="s">
        <v>4921</v>
      </c>
      <c r="Q1796" s="3" t="s">
        <v>4132</v>
      </c>
      <c r="T1796" s="278" t="s">
        <v>5640</v>
      </c>
    </row>
    <row r="1797">
      <c r="C1797" s="132" t="s">
        <v>5641</v>
      </c>
      <c r="D1797" s="204" t="s">
        <v>5642</v>
      </c>
      <c r="E1797" s="33"/>
      <c r="F1797" s="170">
        <v>0</v>
      </c>
      <c r="G1797" s="38">
        <v>3000</v>
      </c>
      <c r="H1797" s="33"/>
      <c r="I1797" s="33"/>
      <c r="J1797" s="34"/>
      <c r="K1797" s="45"/>
      <c r="L1797" s="33" t="s">
        <v>4933</v>
      </c>
      <c r="M1797" s="33" t="s">
        <v>407</v>
      </c>
      <c r="N1797" s="89">
        <f>F1797*G1797</f>
        <v>0</v>
      </c>
      <c r="O1797" s="3" t="s">
        <v>5143</v>
      </c>
      <c r="P1797" s="260" t="s">
        <v>4921</v>
      </c>
      <c r="Q1797" s="3" t="s">
        <v>4132</v>
      </c>
      <c r="T1797" s="278" t="s">
        <v>5640</v>
      </c>
    </row>
    <row r="1798">
      <c r="C1798" s="132" t="s">
        <v>5643</v>
      </c>
      <c r="D1798" s="204" t="s">
        <v>5644</v>
      </c>
      <c r="E1798" s="33"/>
      <c r="F1798" s="170">
        <v>0</v>
      </c>
      <c r="G1798" s="38">
        <v>3000</v>
      </c>
      <c r="H1798" s="33"/>
      <c r="I1798" s="33"/>
      <c r="J1798" s="34"/>
      <c r="K1798" s="45"/>
      <c r="L1798" s="33" t="s">
        <v>4933</v>
      </c>
      <c r="M1798" s="33" t="s">
        <v>407</v>
      </c>
      <c r="N1798" s="89">
        <f>F1798*G1798</f>
        <v>0</v>
      </c>
      <c r="O1798" s="3" t="s">
        <v>5143</v>
      </c>
      <c r="P1798" s="260" t="s">
        <v>4921</v>
      </c>
      <c r="Q1798" s="3" t="s">
        <v>4132</v>
      </c>
      <c r="T1798" s="278" t="s">
        <v>5640</v>
      </c>
    </row>
    <row r="1799">
      <c r="C1799" s="132" t="s">
        <v>5645</v>
      </c>
      <c r="D1799" s="204" t="s">
        <v>5646</v>
      </c>
      <c r="E1799" s="33"/>
      <c r="F1799" s="170">
        <v>0</v>
      </c>
      <c r="G1799" s="38">
        <v>3000</v>
      </c>
      <c r="H1799" s="33"/>
      <c r="I1799" s="33"/>
      <c r="J1799" s="34"/>
      <c r="K1799" s="45"/>
      <c r="L1799" s="33" t="s">
        <v>4933</v>
      </c>
      <c r="M1799" s="33" t="s">
        <v>407</v>
      </c>
      <c r="N1799" s="89">
        <f>F1799*G1799</f>
        <v>0</v>
      </c>
      <c r="O1799" s="3" t="s">
        <v>5143</v>
      </c>
      <c r="P1799" s="260" t="s">
        <v>4921</v>
      </c>
      <c r="Q1799" s="3" t="s">
        <v>4132</v>
      </c>
      <c r="T1799" s="278" t="s">
        <v>5640</v>
      </c>
    </row>
    <row r="1800">
      <c r="C1800" s="132" t="s">
        <v>5647</v>
      </c>
      <c r="D1800" s="204" t="s">
        <v>5648</v>
      </c>
      <c r="E1800" s="33"/>
      <c r="F1800" s="170">
        <v>0</v>
      </c>
      <c r="G1800" s="38">
        <v>3000</v>
      </c>
      <c r="H1800" s="33"/>
      <c r="I1800" s="33"/>
      <c r="J1800" s="34"/>
      <c r="K1800" s="45"/>
      <c r="L1800" s="33" t="s">
        <v>4933</v>
      </c>
      <c r="M1800" s="33" t="s">
        <v>407</v>
      </c>
      <c r="N1800" s="89">
        <f>F1800*G1800</f>
        <v>0</v>
      </c>
      <c r="O1800" s="3" t="s">
        <v>5143</v>
      </c>
      <c r="P1800" s="260" t="s">
        <v>4921</v>
      </c>
      <c r="Q1800" s="3" t="s">
        <v>4132</v>
      </c>
      <c r="T1800" s="278" t="s">
        <v>5640</v>
      </c>
    </row>
    <row r="1801">
      <c r="C1801" s="132" t="s">
        <v>5649</v>
      </c>
      <c r="D1801" s="204" t="s">
        <v>5650</v>
      </c>
      <c r="E1801" s="33"/>
      <c r="F1801" s="170">
        <v>0</v>
      </c>
      <c r="G1801" s="38">
        <v>3000</v>
      </c>
      <c r="H1801" s="33"/>
      <c r="I1801" s="33"/>
      <c r="J1801" s="34"/>
      <c r="K1801" s="45"/>
      <c r="L1801" s="33" t="s">
        <v>4933</v>
      </c>
      <c r="M1801" s="33" t="s">
        <v>407</v>
      </c>
      <c r="N1801" s="89">
        <f>F1801*G1801</f>
        <v>0</v>
      </c>
      <c r="O1801" s="3" t="s">
        <v>5143</v>
      </c>
      <c r="P1801" s="260" t="s">
        <v>4921</v>
      </c>
      <c r="Q1801" s="3" t="s">
        <v>4132</v>
      </c>
      <c r="T1801" s="278" t="s">
        <v>5640</v>
      </c>
    </row>
    <row r="1802">
      <c r="C1802" s="132" t="s">
        <v>5651</v>
      </c>
      <c r="D1802" s="204" t="s">
        <v>5652</v>
      </c>
      <c r="E1802" s="33"/>
      <c r="F1802" s="170">
        <v>1</v>
      </c>
      <c r="G1802" s="38">
        <v>2500</v>
      </c>
      <c r="H1802" s="33"/>
      <c r="I1802" s="33"/>
      <c r="J1802" s="34"/>
      <c r="K1802" s="45"/>
      <c r="L1802" s="33" t="s">
        <v>62</v>
      </c>
      <c r="M1802" s="33" t="s">
        <v>407</v>
      </c>
      <c r="N1802" s="89">
        <f t="shared" si="62"/>
        <v>2500</v>
      </c>
      <c r="O1802" s="3" t="s">
        <v>5143</v>
      </c>
      <c r="P1802" s="260" t="s">
        <v>4921</v>
      </c>
      <c r="Q1802" s="3" t="s">
        <v>4132</v>
      </c>
      <c r="T1802" s="278" t="s">
        <v>5653</v>
      </c>
    </row>
    <row r="1803">
      <c r="C1803" s="132" t="s">
        <v>5654</v>
      </c>
      <c r="D1803" s="204" t="s">
        <v>5655</v>
      </c>
      <c r="E1803" s="33"/>
      <c r="F1803" s="170">
        <v>0</v>
      </c>
      <c r="G1803" s="38">
        <v>2500</v>
      </c>
      <c r="H1803" s="33"/>
      <c r="I1803" s="33"/>
      <c r="J1803" s="34"/>
      <c r="K1803" s="45"/>
      <c r="L1803" s="33" t="s">
        <v>62</v>
      </c>
      <c r="M1803" s="33" t="s">
        <v>407</v>
      </c>
      <c r="N1803" s="89">
        <f>F1803*G1803</f>
        <v>0</v>
      </c>
      <c r="O1803" s="3" t="s">
        <v>5143</v>
      </c>
      <c r="P1803" s="260" t="s">
        <v>4921</v>
      </c>
      <c r="Q1803" s="3" t="s">
        <v>4132</v>
      </c>
      <c r="T1803" s="278" t="s">
        <v>5653</v>
      </c>
    </row>
    <row r="1804">
      <c r="C1804" s="132" t="s">
        <v>5656</v>
      </c>
      <c r="D1804" s="204" t="s">
        <v>5657</v>
      </c>
      <c r="E1804" s="33"/>
      <c r="F1804" s="170">
        <v>0</v>
      </c>
      <c r="G1804" s="38">
        <v>2500</v>
      </c>
      <c r="H1804" s="33"/>
      <c r="I1804" s="33"/>
      <c r="J1804" s="34"/>
      <c r="K1804" s="45"/>
      <c r="L1804" s="33" t="s">
        <v>62</v>
      </c>
      <c r="M1804" s="33" t="s">
        <v>407</v>
      </c>
      <c r="N1804" s="89">
        <f>F1804*G1804</f>
        <v>0</v>
      </c>
      <c r="O1804" s="3" t="s">
        <v>5143</v>
      </c>
      <c r="P1804" s="260" t="s">
        <v>4921</v>
      </c>
      <c r="Q1804" s="3" t="s">
        <v>4132</v>
      </c>
      <c r="T1804" s="278" t="s">
        <v>5653</v>
      </c>
    </row>
    <row r="1805">
      <c r="C1805" s="132" t="s">
        <v>5658</v>
      </c>
      <c r="D1805" s="204" t="s">
        <v>5659</v>
      </c>
      <c r="E1805" s="33"/>
      <c r="F1805" s="170">
        <v>4</v>
      </c>
      <c r="G1805" s="38">
        <v>400</v>
      </c>
      <c r="H1805" s="33"/>
      <c r="I1805" s="33"/>
      <c r="J1805" s="34"/>
      <c r="K1805" s="45"/>
      <c r="L1805" s="33" t="s">
        <v>4088</v>
      </c>
      <c r="M1805" s="33" t="s">
        <v>407</v>
      </c>
      <c r="N1805" s="89">
        <f t="shared" si="62"/>
        <v>1600</v>
      </c>
      <c r="O1805" s="3" t="s">
        <v>5143</v>
      </c>
      <c r="P1805" s="260" t="s">
        <v>4921</v>
      </c>
      <c r="Q1805" s="3" t="s">
        <v>4132</v>
      </c>
      <c r="T1805" s="278" t="s">
        <v>5660</v>
      </c>
    </row>
    <row r="1806">
      <c r="C1806" s="132" t="s">
        <v>5661</v>
      </c>
      <c r="D1806" s="204" t="s">
        <v>5662</v>
      </c>
      <c r="E1806" s="33"/>
      <c r="F1806" s="170">
        <v>0</v>
      </c>
      <c r="G1806" s="38">
        <v>750</v>
      </c>
      <c r="H1806" s="33"/>
      <c r="I1806" s="33"/>
      <c r="J1806" s="34"/>
      <c r="K1806" s="45"/>
      <c r="L1806" s="33" t="s">
        <v>4088</v>
      </c>
      <c r="M1806" s="33" t="s">
        <v>407</v>
      </c>
      <c r="N1806" s="89">
        <f t="shared" si="62"/>
        <v>0</v>
      </c>
      <c r="O1806" s="3" t="s">
        <v>5143</v>
      </c>
      <c r="P1806" s="260" t="s">
        <v>4226</v>
      </c>
      <c r="Q1806" s="3" t="s">
        <v>4132</v>
      </c>
      <c r="T1806" s="278"/>
    </row>
    <row r="1807">
      <c r="C1807" s="132" t="s">
        <v>5663</v>
      </c>
      <c r="D1807" s="204" t="s">
        <v>5664</v>
      </c>
      <c r="E1807" s="33"/>
      <c r="F1807" s="170">
        <v>3</v>
      </c>
      <c r="G1807" s="38">
        <v>750</v>
      </c>
      <c r="H1807" s="33"/>
      <c r="I1807" s="33"/>
      <c r="J1807" s="34"/>
      <c r="K1807" s="45"/>
      <c r="L1807" s="33" t="s">
        <v>4939</v>
      </c>
      <c r="M1807" s="33" t="s">
        <v>407</v>
      </c>
      <c r="N1807" s="89">
        <f>F1807*G1807</f>
        <v>2250</v>
      </c>
      <c r="O1807" s="3" t="s">
        <v>5143</v>
      </c>
      <c r="P1807" s="260" t="s">
        <v>4226</v>
      </c>
      <c r="Q1807" s="3" t="s">
        <v>4132</v>
      </c>
      <c r="T1807" s="278"/>
    </row>
    <row r="1808">
      <c r="C1808" s="132" t="s">
        <v>5665</v>
      </c>
      <c r="D1808" s="204" t="s">
        <v>5666</v>
      </c>
      <c r="E1808" s="33"/>
      <c r="F1808" s="170">
        <v>3</v>
      </c>
      <c r="G1808" s="38">
        <v>750</v>
      </c>
      <c r="H1808" s="33"/>
      <c r="I1808" s="33"/>
      <c r="J1808" s="34"/>
      <c r="K1808" s="45"/>
      <c r="L1808" s="33" t="s">
        <v>4084</v>
      </c>
      <c r="M1808" s="33" t="s">
        <v>407</v>
      </c>
      <c r="N1808" s="89">
        <f>F1808*G1808</f>
        <v>2250</v>
      </c>
      <c r="O1808" s="3" t="s">
        <v>5143</v>
      </c>
      <c r="P1808" s="260" t="s">
        <v>4226</v>
      </c>
      <c r="Q1808" s="3" t="s">
        <v>4132</v>
      </c>
      <c r="T1808" s="278"/>
    </row>
    <row r="1809">
      <c r="C1809" s="132" t="s">
        <v>5667</v>
      </c>
      <c r="D1809" s="204" t="s">
        <v>5668</v>
      </c>
      <c r="E1809" s="33"/>
      <c r="F1809" s="170">
        <v>0</v>
      </c>
      <c r="G1809" s="38">
        <v>750</v>
      </c>
      <c r="H1809" s="33"/>
      <c r="I1809" s="33"/>
      <c r="J1809" s="34"/>
      <c r="K1809" s="45"/>
      <c r="L1809" s="33" t="s">
        <v>4933</v>
      </c>
      <c r="M1809" s="33" t="s">
        <v>407</v>
      </c>
      <c r="N1809" s="89">
        <f>F1809*G1809</f>
        <v>0</v>
      </c>
      <c r="O1809" s="3" t="s">
        <v>5143</v>
      </c>
      <c r="P1809" s="260" t="s">
        <v>4226</v>
      </c>
      <c r="Q1809" s="3" t="s">
        <v>4132</v>
      </c>
      <c r="T1809" s="278"/>
    </row>
    <row r="1810">
      <c r="C1810" s="132" t="s">
        <v>5669</v>
      </c>
      <c r="D1810" s="204" t="s">
        <v>5670</v>
      </c>
      <c r="E1810" s="33"/>
      <c r="F1810" s="170">
        <v>0</v>
      </c>
      <c r="G1810" s="38">
        <v>750</v>
      </c>
      <c r="H1810" s="33"/>
      <c r="I1810" s="33"/>
      <c r="J1810" s="34"/>
      <c r="K1810" s="45"/>
      <c r="L1810" s="33" t="s">
        <v>4933</v>
      </c>
      <c r="M1810" s="33" t="s">
        <v>407</v>
      </c>
      <c r="N1810" s="89">
        <f>F1810*G1810</f>
        <v>0</v>
      </c>
      <c r="O1810" s="3" t="s">
        <v>5143</v>
      </c>
      <c r="P1810" s="260" t="s">
        <v>4226</v>
      </c>
      <c r="Q1810" s="3" t="s">
        <v>4132</v>
      </c>
      <c r="T1810" s="278"/>
    </row>
    <row r="1811">
      <c r="C1811" s="132" t="s">
        <v>5671</v>
      </c>
      <c r="D1811" s="204" t="s">
        <v>5672</v>
      </c>
      <c r="E1811" s="33">
        <v>9</v>
      </c>
      <c r="F1811" s="170">
        <v>4</v>
      </c>
      <c r="G1811" s="38">
        <v>500</v>
      </c>
      <c r="H1811" s="33"/>
      <c r="I1811" s="33"/>
      <c r="J1811" s="34"/>
      <c r="K1811" s="45"/>
      <c r="L1811" s="33" t="s">
        <v>4088</v>
      </c>
      <c r="M1811" s="33" t="s">
        <v>407</v>
      </c>
      <c r="N1811" s="89">
        <f t="shared" si="62"/>
        <v>2000</v>
      </c>
      <c r="O1811" s="3" t="s">
        <v>5143</v>
      </c>
      <c r="P1811" s="260" t="s">
        <v>4226</v>
      </c>
      <c r="Q1811" s="3" t="s">
        <v>4132</v>
      </c>
      <c r="T1811" s="278" t="s">
        <v>5673</v>
      </c>
    </row>
    <row r="1812">
      <c r="C1812" s="132" t="s">
        <v>5674</v>
      </c>
      <c r="D1812" s="204" t="s">
        <v>5675</v>
      </c>
      <c r="E1812" s="33"/>
      <c r="F1812" s="170">
        <v>4</v>
      </c>
      <c r="G1812" s="38">
        <v>500</v>
      </c>
      <c r="H1812" s="33"/>
      <c r="I1812" s="33"/>
      <c r="J1812" s="34"/>
      <c r="K1812" s="45"/>
      <c r="L1812" s="33" t="s">
        <v>62</v>
      </c>
      <c r="M1812" s="33" t="s">
        <v>407</v>
      </c>
      <c r="N1812" s="89">
        <f t="shared" si="62"/>
        <v>2000</v>
      </c>
      <c r="O1812" s="3" t="s">
        <v>5143</v>
      </c>
      <c r="P1812" s="260" t="s">
        <v>4226</v>
      </c>
      <c r="Q1812" s="3" t="s">
        <v>4132</v>
      </c>
      <c r="T1812" s="278" t="s">
        <v>5676</v>
      </c>
    </row>
    <row r="1813">
      <c r="C1813" s="132" t="s">
        <v>5677</v>
      </c>
      <c r="D1813" s="204" t="s">
        <v>5678</v>
      </c>
      <c r="E1813" s="33"/>
      <c r="F1813" s="170">
        <v>0</v>
      </c>
      <c r="G1813" s="38">
        <v>500</v>
      </c>
      <c r="H1813" s="33"/>
      <c r="I1813" s="33"/>
      <c r="J1813" s="34"/>
      <c r="K1813" s="45"/>
      <c r="L1813" s="33" t="s">
        <v>4939</v>
      </c>
      <c r="M1813" s="33" t="s">
        <v>407</v>
      </c>
      <c r="N1813" s="89">
        <f t="shared" si="62"/>
        <v>0</v>
      </c>
      <c r="O1813" s="3" t="s">
        <v>5143</v>
      </c>
      <c r="P1813" s="260" t="s">
        <v>4226</v>
      </c>
      <c r="Q1813" s="3" t="s">
        <v>4132</v>
      </c>
      <c r="T1813" s="278" t="s">
        <v>5679</v>
      </c>
    </row>
    <row r="1814">
      <c r="C1814" s="132" t="s">
        <v>5680</v>
      </c>
      <c r="D1814" s="204" t="s">
        <v>5681</v>
      </c>
      <c r="E1814" s="33"/>
      <c r="F1814" s="170">
        <v>4</v>
      </c>
      <c r="G1814" s="38">
        <v>500</v>
      </c>
      <c r="H1814" s="33"/>
      <c r="I1814" s="33"/>
      <c r="J1814" s="34"/>
      <c r="K1814" s="45"/>
      <c r="L1814" s="33" t="s">
        <v>4084</v>
      </c>
      <c r="M1814" s="33" t="s">
        <v>407</v>
      </c>
      <c r="N1814" s="89">
        <f t="shared" si="62"/>
        <v>2000</v>
      </c>
      <c r="O1814" s="3" t="s">
        <v>5143</v>
      </c>
      <c r="P1814" s="260" t="s">
        <v>4226</v>
      </c>
      <c r="Q1814" s="3" t="s">
        <v>4132</v>
      </c>
      <c r="T1814" s="278" t="s">
        <v>5682</v>
      </c>
    </row>
    <row r="1815">
      <c r="C1815" s="132" t="s">
        <v>5683</v>
      </c>
      <c r="D1815" s="204" t="s">
        <v>5684</v>
      </c>
      <c r="E1815" s="33"/>
      <c r="F1815" s="170">
        <v>4</v>
      </c>
      <c r="G1815" s="38">
        <v>500</v>
      </c>
      <c r="H1815" s="33"/>
      <c r="I1815" s="33"/>
      <c r="J1815" s="34"/>
      <c r="K1815" s="45"/>
      <c r="L1815" s="33" t="s">
        <v>4084</v>
      </c>
      <c r="M1815" s="33" t="s">
        <v>407</v>
      </c>
      <c r="N1815" s="89">
        <f>F1815*G1815</f>
        <v>2000</v>
      </c>
      <c r="O1815" s="3" t="s">
        <v>5143</v>
      </c>
      <c r="P1815" s="260" t="s">
        <v>4226</v>
      </c>
      <c r="Q1815" s="3" t="s">
        <v>4132</v>
      </c>
      <c r="T1815" s="278"/>
    </row>
    <row r="1816">
      <c r="C1816" s="132" t="s">
        <v>5685</v>
      </c>
      <c r="D1816" s="204" t="s">
        <v>5686</v>
      </c>
      <c r="E1816" s="33"/>
      <c r="F1816" s="170">
        <v>1</v>
      </c>
      <c r="G1816" s="38">
        <v>500</v>
      </c>
      <c r="H1816" s="33"/>
      <c r="I1816" s="33"/>
      <c r="J1816" s="34"/>
      <c r="K1816" s="45"/>
      <c r="L1816" s="33" t="s">
        <v>5567</v>
      </c>
      <c r="M1816" s="33" t="s">
        <v>407</v>
      </c>
      <c r="N1816" s="89">
        <f>F1816*G1816</f>
        <v>500</v>
      </c>
      <c r="O1816" s="3" t="s">
        <v>5143</v>
      </c>
      <c r="P1816" s="260" t="s">
        <v>4226</v>
      </c>
      <c r="Q1816" s="3" t="s">
        <v>4132</v>
      </c>
      <c r="T1816" s="278"/>
    </row>
    <row r="1817">
      <c r="C1817" s="132" t="s">
        <v>5687</v>
      </c>
      <c r="D1817" s="204" t="s">
        <v>5688</v>
      </c>
      <c r="E1817" s="33"/>
      <c r="F1817" s="170">
        <v>2</v>
      </c>
      <c r="G1817" s="38">
        <v>500</v>
      </c>
      <c r="H1817" s="33"/>
      <c r="I1817" s="33"/>
      <c r="J1817" s="34"/>
      <c r="K1817" s="45"/>
      <c r="L1817" s="33" t="s">
        <v>5567</v>
      </c>
      <c r="M1817" s="33" t="s">
        <v>407</v>
      </c>
      <c r="N1817" s="89">
        <f>F1817*G1817</f>
        <v>1000</v>
      </c>
      <c r="O1817" s="3" t="s">
        <v>5143</v>
      </c>
      <c r="P1817" s="260" t="s">
        <v>4226</v>
      </c>
      <c r="Q1817" s="3" t="s">
        <v>4132</v>
      </c>
      <c r="T1817" s="278"/>
    </row>
    <row r="1818">
      <c r="A1818" s="232" t="s">
        <v>5689</v>
      </c>
      <c r="C1818" s="219" t="s">
        <v>5690</v>
      </c>
      <c r="D1818" s="204" t="s">
        <v>5691</v>
      </c>
      <c r="E1818" s="33"/>
      <c r="F1818" s="170">
        <v>1</v>
      </c>
      <c r="G1818" s="38">
        <v>3100</v>
      </c>
      <c r="H1818" s="33"/>
      <c r="I1818" s="33"/>
      <c r="J1818" s="34"/>
      <c r="K1818" s="45"/>
      <c r="L1818" s="33" t="s">
        <v>4084</v>
      </c>
      <c r="M1818" s="33" t="s">
        <v>4437</v>
      </c>
      <c r="N1818" s="89">
        <f>F1818*G1818</f>
        <v>3100</v>
      </c>
      <c r="O1818" s="3" t="s">
        <v>5689</v>
      </c>
      <c r="P1818" s="260" t="s">
        <v>5008</v>
      </c>
      <c r="Q1818" s="3" t="s">
        <v>4132</v>
      </c>
      <c r="T1818" s="278" t="s">
        <v>5692</v>
      </c>
    </row>
    <row r="1819">
      <c r="A1819" s="163" t="s">
        <v>4132</v>
      </c>
      <c r="C1819" s="219" t="s">
        <v>5693</v>
      </c>
      <c r="D1819" s="204" t="s">
        <v>5694</v>
      </c>
      <c r="E1819" s="33"/>
      <c r="F1819" s="170">
        <v>3</v>
      </c>
      <c r="G1819" s="38">
        <v>3100</v>
      </c>
      <c r="H1819" s="33"/>
      <c r="I1819" s="33"/>
      <c r="J1819" s="34"/>
      <c r="K1819" s="45"/>
      <c r="L1819" s="33" t="s">
        <v>4084</v>
      </c>
      <c r="M1819" s="33" t="s">
        <v>4437</v>
      </c>
      <c r="N1819" s="89">
        <f t="shared" si="62"/>
        <v>9300</v>
      </c>
      <c r="O1819" s="3" t="s">
        <v>5689</v>
      </c>
      <c r="P1819" s="260" t="s">
        <v>5008</v>
      </c>
      <c r="Q1819" s="3" t="s">
        <v>4132</v>
      </c>
      <c r="T1819" s="278" t="s">
        <v>5692</v>
      </c>
    </row>
    <row r="1820">
      <c r="C1820" s="219" t="s">
        <v>5695</v>
      </c>
      <c r="D1820" s="204" t="s">
        <v>5696</v>
      </c>
      <c r="E1820" s="33"/>
      <c r="F1820" s="170">
        <v>3</v>
      </c>
      <c r="G1820" s="38">
        <v>3100</v>
      </c>
      <c r="H1820" s="33"/>
      <c r="I1820" s="33"/>
      <c r="J1820" s="34"/>
      <c r="K1820" s="45"/>
      <c r="L1820" s="33" t="s">
        <v>4084</v>
      </c>
      <c r="M1820" s="33" t="s">
        <v>4437</v>
      </c>
      <c r="N1820" s="89">
        <f t="shared" si="62"/>
        <v>9300</v>
      </c>
      <c r="O1820" s="3" t="s">
        <v>5689</v>
      </c>
      <c r="P1820" s="260" t="s">
        <v>5008</v>
      </c>
      <c r="Q1820" s="3" t="s">
        <v>4132</v>
      </c>
      <c r="T1820" s="278" t="s">
        <v>5692</v>
      </c>
    </row>
    <row r="1821">
      <c r="C1821" s="219" t="s">
        <v>5697</v>
      </c>
      <c r="D1821" s="204" t="s">
        <v>5698</v>
      </c>
      <c r="E1821" s="33"/>
      <c r="F1821" s="170">
        <v>3</v>
      </c>
      <c r="G1821" s="38">
        <v>3100</v>
      </c>
      <c r="H1821" s="33"/>
      <c r="I1821" s="33"/>
      <c r="J1821" s="34"/>
      <c r="K1821" s="45"/>
      <c r="L1821" s="33" t="s">
        <v>4933</v>
      </c>
      <c r="M1821" s="33" t="s">
        <v>4437</v>
      </c>
      <c r="N1821" s="89">
        <f t="shared" si="62"/>
        <v>9300</v>
      </c>
      <c r="O1821" s="3" t="s">
        <v>5689</v>
      </c>
      <c r="P1821" s="260" t="s">
        <v>5008</v>
      </c>
      <c r="Q1821" s="3" t="s">
        <v>4132</v>
      </c>
      <c r="T1821" s="278" t="s">
        <v>5699</v>
      </c>
    </row>
    <row r="1822">
      <c r="C1822" s="219" t="s">
        <v>5700</v>
      </c>
      <c r="D1822" s="204" t="s">
        <v>5701</v>
      </c>
      <c r="E1822" s="33"/>
      <c r="F1822" s="170">
        <v>3</v>
      </c>
      <c r="G1822" s="38">
        <v>3100</v>
      </c>
      <c r="H1822" s="33"/>
      <c r="I1822" s="33"/>
      <c r="J1822" s="34"/>
      <c r="K1822" s="45"/>
      <c r="L1822" s="33" t="s">
        <v>4933</v>
      </c>
      <c r="M1822" s="33" t="s">
        <v>4437</v>
      </c>
      <c r="N1822" s="89">
        <f t="shared" si="62"/>
        <v>9300</v>
      </c>
      <c r="O1822" s="3" t="s">
        <v>5689</v>
      </c>
      <c r="P1822" s="260" t="s">
        <v>5008</v>
      </c>
      <c r="Q1822" s="3" t="s">
        <v>4132</v>
      </c>
      <c r="T1822" s="278" t="s">
        <v>5699</v>
      </c>
    </row>
    <row r="1823">
      <c r="C1823" s="219" t="s">
        <v>5702</v>
      </c>
      <c r="D1823" s="207" t="s">
        <v>5703</v>
      </c>
      <c r="E1823" s="67"/>
      <c r="F1823" s="170">
        <v>2</v>
      </c>
      <c r="G1823" s="142">
        <v>5600</v>
      </c>
      <c r="H1823" s="67"/>
      <c r="I1823" s="33"/>
      <c r="J1823" s="34"/>
      <c r="K1823" s="45"/>
      <c r="L1823" s="33" t="s">
        <v>4088</v>
      </c>
      <c r="M1823" s="33" t="s">
        <v>4437</v>
      </c>
      <c r="N1823" s="89">
        <f t="shared" si="62"/>
        <v>11200</v>
      </c>
      <c r="O1823" s="3" t="s">
        <v>5689</v>
      </c>
      <c r="P1823" s="260" t="s">
        <v>4999</v>
      </c>
      <c r="Q1823" s="3" t="s">
        <v>4132</v>
      </c>
      <c r="T1823" s="278" t="s">
        <v>5704</v>
      </c>
      <c r="U1823" s="3" t="s">
        <v>5705</v>
      </c>
      <c r="V1823" s="3" t="s">
        <v>5706</v>
      </c>
      <c r="W1823" s="3" t="s">
        <v>5707</v>
      </c>
      <c r="X1823" s="3" t="s">
        <v>5708</v>
      </c>
    </row>
    <row r="1824">
      <c r="C1824" s="219" t="s">
        <v>5709</v>
      </c>
      <c r="D1824" s="207" t="s">
        <v>5710</v>
      </c>
      <c r="E1824" s="67"/>
      <c r="F1824" s="170">
        <v>0</v>
      </c>
      <c r="G1824" s="142">
        <v>5600</v>
      </c>
      <c r="H1824" s="67"/>
      <c r="I1824" s="33"/>
      <c r="J1824" s="34"/>
      <c r="K1824" s="45"/>
      <c r="L1824" s="33" t="s">
        <v>4088</v>
      </c>
      <c r="M1824" s="33" t="s">
        <v>4437</v>
      </c>
      <c r="N1824" s="89">
        <f t="shared" si="62"/>
        <v>0</v>
      </c>
      <c r="O1824" s="3" t="s">
        <v>5689</v>
      </c>
      <c r="P1824" s="260" t="s">
        <v>4999</v>
      </c>
      <c r="Q1824" s="3" t="s">
        <v>4132</v>
      </c>
      <c r="T1824" s="278" t="s">
        <v>5704</v>
      </c>
      <c r="U1824" s="3" t="s">
        <v>5705</v>
      </c>
      <c r="V1824" s="3" t="s">
        <v>5706</v>
      </c>
      <c r="W1824" s="3" t="s">
        <v>5707</v>
      </c>
      <c r="X1824" s="3" t="s">
        <v>5708</v>
      </c>
    </row>
    <row r="1825">
      <c r="C1825" s="219" t="s">
        <v>5711</v>
      </c>
      <c r="D1825" s="207" t="s">
        <v>5712</v>
      </c>
      <c r="E1825" s="67"/>
      <c r="F1825" s="170">
        <v>0</v>
      </c>
      <c r="G1825" s="142">
        <v>5600</v>
      </c>
      <c r="H1825" s="67"/>
      <c r="I1825" s="33"/>
      <c r="J1825" s="34"/>
      <c r="K1825" s="45"/>
      <c r="L1825" s="33" t="s">
        <v>4088</v>
      </c>
      <c r="M1825" s="33" t="s">
        <v>4437</v>
      </c>
      <c r="N1825" s="89">
        <f t="shared" si="62"/>
        <v>0</v>
      </c>
      <c r="O1825" s="3" t="s">
        <v>5689</v>
      </c>
      <c r="P1825" s="260" t="s">
        <v>4999</v>
      </c>
      <c r="Q1825" s="3" t="s">
        <v>4132</v>
      </c>
      <c r="T1825" s="278" t="s">
        <v>5704</v>
      </c>
      <c r="U1825" s="3" t="s">
        <v>5705</v>
      </c>
      <c r="V1825" s="3" t="s">
        <v>5706</v>
      </c>
      <c r="W1825" s="3" t="s">
        <v>5707</v>
      </c>
      <c r="X1825" s="3" t="s">
        <v>5708</v>
      </c>
    </row>
    <row r="1826">
      <c r="C1826" s="219" t="s">
        <v>5713</v>
      </c>
      <c r="D1826" s="207" t="s">
        <v>5714</v>
      </c>
      <c r="E1826" s="67"/>
      <c r="F1826" s="170">
        <v>0</v>
      </c>
      <c r="G1826" s="142">
        <v>5600</v>
      </c>
      <c r="H1826" s="67"/>
      <c r="I1826" s="33"/>
      <c r="J1826" s="34"/>
      <c r="K1826" s="45"/>
      <c r="L1826" s="33" t="s">
        <v>4088</v>
      </c>
      <c r="M1826" s="33" t="s">
        <v>4437</v>
      </c>
      <c r="N1826" s="89">
        <f t="shared" si="62"/>
        <v>0</v>
      </c>
      <c r="O1826" s="3" t="s">
        <v>5689</v>
      </c>
      <c r="P1826" s="260" t="s">
        <v>4999</v>
      </c>
      <c r="Q1826" s="3" t="s">
        <v>4132</v>
      </c>
      <c r="T1826" s="278" t="s">
        <v>5704</v>
      </c>
      <c r="U1826" s="3" t="s">
        <v>5705</v>
      </c>
      <c r="V1826" s="3" t="s">
        <v>5706</v>
      </c>
      <c r="W1826" s="3" t="s">
        <v>5707</v>
      </c>
      <c r="X1826" s="3" t="s">
        <v>5708</v>
      </c>
    </row>
    <row r="1827">
      <c r="C1827" s="219" t="s">
        <v>5715</v>
      </c>
      <c r="D1827" s="207" t="s">
        <v>5716</v>
      </c>
      <c r="E1827" s="67"/>
      <c r="F1827" s="170">
        <v>2</v>
      </c>
      <c r="G1827" s="142">
        <v>5600</v>
      </c>
      <c r="H1827" s="67"/>
      <c r="I1827" s="33"/>
      <c r="J1827" s="34"/>
      <c r="K1827" s="45"/>
      <c r="L1827" s="33" t="s">
        <v>4088</v>
      </c>
      <c r="M1827" s="33" t="s">
        <v>4437</v>
      </c>
      <c r="N1827" s="89">
        <f>F1827*G1827</f>
        <v>11200</v>
      </c>
      <c r="O1827" s="3" t="s">
        <v>5689</v>
      </c>
      <c r="P1827" s="260" t="s">
        <v>4999</v>
      </c>
      <c r="Q1827" s="3" t="s">
        <v>4132</v>
      </c>
      <c r="T1827" s="278" t="s">
        <v>5704</v>
      </c>
      <c r="U1827" s="3" t="s">
        <v>5705</v>
      </c>
      <c r="V1827" s="3" t="s">
        <v>5706</v>
      </c>
      <c r="W1827" s="3" t="s">
        <v>5707</v>
      </c>
      <c r="X1827" s="3" t="s">
        <v>5708</v>
      </c>
    </row>
    <row r="1828">
      <c r="C1828" s="219" t="s">
        <v>5717</v>
      </c>
      <c r="D1828" s="207" t="s">
        <v>5718</v>
      </c>
      <c r="E1828" s="67"/>
      <c r="F1828" s="170">
        <v>0</v>
      </c>
      <c r="G1828" s="142">
        <v>5600</v>
      </c>
      <c r="H1828" s="67"/>
      <c r="I1828" s="33"/>
      <c r="J1828" s="34"/>
      <c r="K1828" s="45"/>
      <c r="L1828" s="33" t="s">
        <v>62</v>
      </c>
      <c r="M1828" s="33" t="s">
        <v>4437</v>
      </c>
      <c r="N1828" s="89">
        <f>F1828*G1828</f>
        <v>0</v>
      </c>
      <c r="O1828" s="3" t="s">
        <v>5689</v>
      </c>
      <c r="P1828" s="260" t="s">
        <v>4999</v>
      </c>
      <c r="Q1828" s="3" t="s">
        <v>4132</v>
      </c>
      <c r="T1828" s="278" t="s">
        <v>5719</v>
      </c>
      <c r="U1828" s="3" t="s">
        <v>5720</v>
      </c>
      <c r="V1828" s="3" t="s">
        <v>5721</v>
      </c>
      <c r="W1828" s="3" t="s">
        <v>5722</v>
      </c>
      <c r="X1828" s="3" t="s">
        <v>5723</v>
      </c>
    </row>
    <row r="1829">
      <c r="C1829" s="219" t="s">
        <v>5724</v>
      </c>
      <c r="D1829" s="207" t="s">
        <v>5725</v>
      </c>
      <c r="E1829" s="67"/>
      <c r="F1829" s="170">
        <v>2</v>
      </c>
      <c r="G1829" s="142">
        <v>5600</v>
      </c>
      <c r="H1829" s="67"/>
      <c r="I1829" s="33"/>
      <c r="J1829" s="34"/>
      <c r="K1829" s="45"/>
      <c r="L1829" s="33" t="s">
        <v>62</v>
      </c>
      <c r="M1829" s="33" t="s">
        <v>4437</v>
      </c>
      <c r="N1829" s="89">
        <f t="shared" si="62"/>
        <v>11200</v>
      </c>
      <c r="O1829" s="3" t="s">
        <v>5689</v>
      </c>
      <c r="P1829" s="260" t="s">
        <v>4999</v>
      </c>
      <c r="Q1829" s="3" t="s">
        <v>4132</v>
      </c>
      <c r="T1829" s="278" t="s">
        <v>5719</v>
      </c>
      <c r="U1829" s="3" t="s">
        <v>5720</v>
      </c>
      <c r="V1829" s="3" t="s">
        <v>5721</v>
      </c>
      <c r="W1829" s="3" t="s">
        <v>5722</v>
      </c>
      <c r="X1829" s="3" t="s">
        <v>5723</v>
      </c>
    </row>
    <row r="1830">
      <c r="C1830" s="219" t="s">
        <v>5726</v>
      </c>
      <c r="D1830" s="207" t="s">
        <v>5727</v>
      </c>
      <c r="E1830" s="67"/>
      <c r="F1830" s="170">
        <v>1</v>
      </c>
      <c r="G1830" s="142">
        <v>5600</v>
      </c>
      <c r="H1830" s="67"/>
      <c r="I1830" s="33"/>
      <c r="J1830" s="34"/>
      <c r="K1830" s="45"/>
      <c r="L1830" s="33" t="s">
        <v>62</v>
      </c>
      <c r="M1830" s="33" t="s">
        <v>4437</v>
      </c>
      <c r="N1830" s="89">
        <f t="shared" si="62"/>
        <v>5600</v>
      </c>
      <c r="O1830" s="3" t="s">
        <v>5689</v>
      </c>
      <c r="P1830" s="260" t="s">
        <v>4999</v>
      </c>
      <c r="Q1830" s="3" t="s">
        <v>4132</v>
      </c>
      <c r="T1830" s="278" t="s">
        <v>5719</v>
      </c>
      <c r="U1830" s="3" t="s">
        <v>5720</v>
      </c>
      <c r="V1830" s="3" t="s">
        <v>5721</v>
      </c>
      <c r="W1830" s="3" t="s">
        <v>5722</v>
      </c>
      <c r="X1830" s="3" t="s">
        <v>5723</v>
      </c>
    </row>
    <row r="1831">
      <c r="C1831" s="219" t="s">
        <v>5728</v>
      </c>
      <c r="D1831" s="207" t="s">
        <v>5729</v>
      </c>
      <c r="E1831" s="67"/>
      <c r="F1831" s="170">
        <v>2</v>
      </c>
      <c r="G1831" s="142">
        <v>5600</v>
      </c>
      <c r="H1831" s="67"/>
      <c r="I1831" s="33"/>
      <c r="J1831" s="34"/>
      <c r="K1831" s="45"/>
      <c r="L1831" s="33" t="s">
        <v>62</v>
      </c>
      <c r="M1831" s="33" t="s">
        <v>4437</v>
      </c>
      <c r="N1831" s="89">
        <f t="shared" si="62"/>
        <v>11200</v>
      </c>
      <c r="O1831" s="3" t="s">
        <v>5689</v>
      </c>
      <c r="P1831" s="260" t="s">
        <v>4999</v>
      </c>
      <c r="Q1831" s="3" t="s">
        <v>4132</v>
      </c>
      <c r="T1831" s="278" t="s">
        <v>5719</v>
      </c>
      <c r="U1831" s="3" t="s">
        <v>5720</v>
      </c>
      <c r="V1831" s="3" t="s">
        <v>5721</v>
      </c>
      <c r="W1831" s="3" t="s">
        <v>5722</v>
      </c>
      <c r="X1831" s="3" t="s">
        <v>5723</v>
      </c>
    </row>
    <row r="1832">
      <c r="C1832" s="219" t="s">
        <v>5730</v>
      </c>
      <c r="D1832" s="207" t="s">
        <v>5731</v>
      </c>
      <c r="E1832" s="67"/>
      <c r="F1832" s="170">
        <v>0</v>
      </c>
      <c r="G1832" s="142">
        <v>5600</v>
      </c>
      <c r="H1832" s="67"/>
      <c r="I1832" s="33"/>
      <c r="J1832" s="34"/>
      <c r="K1832" s="45"/>
      <c r="L1832" s="33" t="s">
        <v>62</v>
      </c>
      <c r="M1832" s="33" t="s">
        <v>4437</v>
      </c>
      <c r="N1832" s="89">
        <f t="shared" si="62"/>
        <v>0</v>
      </c>
      <c r="O1832" s="3" t="s">
        <v>5689</v>
      </c>
      <c r="P1832" s="260" t="s">
        <v>4999</v>
      </c>
      <c r="Q1832" s="3" t="s">
        <v>4132</v>
      </c>
      <c r="T1832" s="278" t="s">
        <v>5719</v>
      </c>
      <c r="U1832" s="3" t="s">
        <v>5720</v>
      </c>
      <c r="V1832" s="3" t="s">
        <v>5721</v>
      </c>
      <c r="W1832" s="3" t="s">
        <v>5722</v>
      </c>
      <c r="X1832" s="3" t="s">
        <v>5723</v>
      </c>
    </row>
    <row r="1833">
      <c r="C1833" s="219" t="s">
        <v>5732</v>
      </c>
      <c r="D1833" s="207" t="s">
        <v>5733</v>
      </c>
      <c r="E1833" s="67"/>
      <c r="F1833" s="170">
        <v>2</v>
      </c>
      <c r="G1833" s="142">
        <v>5600</v>
      </c>
      <c r="H1833" s="67"/>
      <c r="I1833" s="33"/>
      <c r="J1833" s="34"/>
      <c r="K1833" s="45"/>
      <c r="L1833" s="33" t="s">
        <v>5192</v>
      </c>
      <c r="M1833" s="33" t="s">
        <v>4437</v>
      </c>
      <c r="N1833" s="89">
        <f t="shared" si="62"/>
        <v>11200</v>
      </c>
      <c r="O1833" s="3" t="s">
        <v>5689</v>
      </c>
      <c r="P1833" s="260" t="s">
        <v>4999</v>
      </c>
      <c r="Q1833" s="3" t="s">
        <v>4132</v>
      </c>
      <c r="T1833" s="278" t="s">
        <v>5734</v>
      </c>
      <c r="U1833" s="3" t="s">
        <v>5735</v>
      </c>
      <c r="V1833" s="3" t="s">
        <v>5736</v>
      </c>
      <c r="W1833" s="3" t="s">
        <v>5737</v>
      </c>
      <c r="X1833" s="3" t="s">
        <v>5738</v>
      </c>
    </row>
    <row r="1834">
      <c r="C1834" s="219" t="s">
        <v>5739</v>
      </c>
      <c r="D1834" s="207" t="s">
        <v>5740</v>
      </c>
      <c r="E1834" s="67"/>
      <c r="F1834" s="170">
        <v>3</v>
      </c>
      <c r="G1834" s="142">
        <v>5600</v>
      </c>
      <c r="H1834" s="67"/>
      <c r="I1834" s="33"/>
      <c r="J1834" s="34"/>
      <c r="K1834" s="45"/>
      <c r="L1834" s="33" t="s">
        <v>5192</v>
      </c>
      <c r="M1834" s="33" t="s">
        <v>4437</v>
      </c>
      <c r="N1834" s="89">
        <f t="shared" si="62"/>
        <v>16800</v>
      </c>
      <c r="O1834" s="3" t="s">
        <v>5689</v>
      </c>
      <c r="P1834" s="260" t="s">
        <v>4999</v>
      </c>
      <c r="Q1834" s="3" t="s">
        <v>4132</v>
      </c>
      <c r="T1834" s="278" t="s">
        <v>5734</v>
      </c>
      <c r="U1834" s="3" t="s">
        <v>5735</v>
      </c>
      <c r="V1834" s="3" t="s">
        <v>5736</v>
      </c>
      <c r="W1834" s="3" t="s">
        <v>5737</v>
      </c>
      <c r="X1834" s="3" t="s">
        <v>5738</v>
      </c>
    </row>
    <row r="1835">
      <c r="C1835" s="219" t="s">
        <v>5741</v>
      </c>
      <c r="D1835" s="207" t="s">
        <v>5742</v>
      </c>
      <c r="E1835" s="67"/>
      <c r="F1835" s="170">
        <v>4</v>
      </c>
      <c r="G1835" s="142">
        <v>5600</v>
      </c>
      <c r="H1835" s="67"/>
      <c r="I1835" s="33"/>
      <c r="J1835" s="34"/>
      <c r="K1835" s="45"/>
      <c r="L1835" s="33" t="s">
        <v>5192</v>
      </c>
      <c r="M1835" s="33" t="s">
        <v>4437</v>
      </c>
      <c r="N1835" s="89">
        <f t="shared" si="62"/>
        <v>22400</v>
      </c>
      <c r="O1835" s="3" t="s">
        <v>5689</v>
      </c>
      <c r="P1835" s="260" t="s">
        <v>4999</v>
      </c>
      <c r="Q1835" s="3" t="s">
        <v>4132</v>
      </c>
      <c r="T1835" s="278" t="s">
        <v>5734</v>
      </c>
      <c r="U1835" s="3" t="s">
        <v>5735</v>
      </c>
      <c r="V1835" s="3" t="s">
        <v>5736</v>
      </c>
      <c r="W1835" s="3" t="s">
        <v>5737</v>
      </c>
      <c r="X1835" s="3" t="s">
        <v>5738</v>
      </c>
    </row>
    <row r="1836">
      <c r="C1836" s="219" t="s">
        <v>5743</v>
      </c>
      <c r="D1836" s="207" t="s">
        <v>5744</v>
      </c>
      <c r="E1836" s="67"/>
      <c r="F1836" s="170">
        <v>3</v>
      </c>
      <c r="G1836" s="142">
        <v>5600</v>
      </c>
      <c r="H1836" s="67"/>
      <c r="I1836" s="33"/>
      <c r="J1836" s="34"/>
      <c r="K1836" s="45"/>
      <c r="L1836" s="33" t="s">
        <v>5192</v>
      </c>
      <c r="M1836" s="33" t="s">
        <v>4437</v>
      </c>
      <c r="N1836" s="89">
        <f t="shared" si="62"/>
        <v>16800</v>
      </c>
      <c r="O1836" s="3" t="s">
        <v>5689</v>
      </c>
      <c r="P1836" s="260" t="s">
        <v>4999</v>
      </c>
      <c r="Q1836" s="3" t="s">
        <v>4132</v>
      </c>
      <c r="T1836" s="278" t="s">
        <v>5734</v>
      </c>
      <c r="U1836" s="3" t="s">
        <v>5735</v>
      </c>
      <c r="V1836" s="3" t="s">
        <v>5736</v>
      </c>
      <c r="W1836" s="3" t="s">
        <v>5737</v>
      </c>
      <c r="X1836" s="3" t="s">
        <v>5738</v>
      </c>
    </row>
    <row r="1837">
      <c r="C1837" s="219" t="s">
        <v>5745</v>
      </c>
      <c r="D1837" s="207" t="s">
        <v>5746</v>
      </c>
      <c r="E1837" s="67"/>
      <c r="F1837" s="170">
        <v>2</v>
      </c>
      <c r="G1837" s="142">
        <v>5600</v>
      </c>
      <c r="H1837" s="67"/>
      <c r="I1837" s="33"/>
      <c r="J1837" s="34"/>
      <c r="K1837" s="45"/>
      <c r="L1837" s="33" t="s">
        <v>5192</v>
      </c>
      <c r="M1837" s="33" t="s">
        <v>4437</v>
      </c>
      <c r="N1837" s="89">
        <f>F1837*G1837</f>
        <v>11200</v>
      </c>
      <c r="O1837" s="3" t="s">
        <v>5689</v>
      </c>
      <c r="P1837" s="260" t="s">
        <v>4999</v>
      </c>
      <c r="Q1837" s="3" t="s">
        <v>4132</v>
      </c>
      <c r="T1837" s="278" t="s">
        <v>5734</v>
      </c>
      <c r="U1837" s="3" t="s">
        <v>5735</v>
      </c>
      <c r="V1837" s="3" t="s">
        <v>5736</v>
      </c>
      <c r="W1837" s="3" t="s">
        <v>5737</v>
      </c>
      <c r="X1837" s="3" t="s">
        <v>5738</v>
      </c>
    </row>
    <row r="1838">
      <c r="C1838" s="219" t="s">
        <v>5747</v>
      </c>
      <c r="D1838" s="207" t="s">
        <v>5748</v>
      </c>
      <c r="E1838" s="67"/>
      <c r="F1838" s="170">
        <v>1</v>
      </c>
      <c r="G1838" s="142">
        <v>5600</v>
      </c>
      <c r="H1838" s="67"/>
      <c r="I1838" s="33"/>
      <c r="J1838" s="34"/>
      <c r="K1838" s="45"/>
      <c r="L1838" s="33" t="s">
        <v>4084</v>
      </c>
      <c r="M1838" s="33" t="s">
        <v>4437</v>
      </c>
      <c r="N1838" s="89">
        <f>F1838*G1838</f>
        <v>5600</v>
      </c>
      <c r="O1838" s="3" t="s">
        <v>5689</v>
      </c>
      <c r="P1838" s="260" t="s">
        <v>4999</v>
      </c>
      <c r="Q1838" s="3" t="s">
        <v>4132</v>
      </c>
      <c r="T1838" s="278" t="s">
        <v>5749</v>
      </c>
      <c r="U1838" s="3" t="s">
        <v>5750</v>
      </c>
      <c r="V1838" s="3" t="s">
        <v>5751</v>
      </c>
      <c r="W1838" s="3" t="s">
        <v>5752</v>
      </c>
      <c r="X1838" s="3" t="s">
        <v>5753</v>
      </c>
    </row>
    <row r="1839">
      <c r="C1839" s="219" t="s">
        <v>5754</v>
      </c>
      <c r="D1839" s="207" t="s">
        <v>5755</v>
      </c>
      <c r="E1839" s="67"/>
      <c r="F1839" s="170">
        <v>4</v>
      </c>
      <c r="G1839" s="142">
        <v>5600</v>
      </c>
      <c r="H1839" s="67"/>
      <c r="I1839" s="33"/>
      <c r="J1839" s="34"/>
      <c r="K1839" s="45"/>
      <c r="L1839" s="33" t="s">
        <v>4084</v>
      </c>
      <c r="M1839" s="33" t="s">
        <v>4437</v>
      </c>
      <c r="N1839" s="89">
        <f t="shared" si="62"/>
        <v>22400</v>
      </c>
      <c r="O1839" s="3" t="s">
        <v>5689</v>
      </c>
      <c r="P1839" s="260" t="s">
        <v>4999</v>
      </c>
      <c r="Q1839" s="3" t="s">
        <v>4132</v>
      </c>
      <c r="T1839" s="278" t="s">
        <v>5749</v>
      </c>
      <c r="U1839" s="3" t="s">
        <v>5750</v>
      </c>
      <c r="V1839" s="3" t="s">
        <v>5751</v>
      </c>
      <c r="W1839" s="3" t="s">
        <v>5752</v>
      </c>
      <c r="X1839" s="3" t="s">
        <v>5753</v>
      </c>
    </row>
    <row r="1840">
      <c r="C1840" s="219" t="s">
        <v>5756</v>
      </c>
      <c r="D1840" s="207" t="s">
        <v>5757</v>
      </c>
      <c r="E1840" s="67"/>
      <c r="F1840" s="170">
        <v>5</v>
      </c>
      <c r="G1840" s="142">
        <v>5600</v>
      </c>
      <c r="H1840" s="67"/>
      <c r="I1840" s="33"/>
      <c r="J1840" s="34"/>
      <c r="K1840" s="45"/>
      <c r="L1840" s="33" t="s">
        <v>4084</v>
      </c>
      <c r="M1840" s="33" t="s">
        <v>4437</v>
      </c>
      <c r="N1840" s="89">
        <f t="shared" si="62"/>
        <v>28000</v>
      </c>
      <c r="O1840" s="3" t="s">
        <v>5689</v>
      </c>
      <c r="P1840" s="260" t="s">
        <v>4999</v>
      </c>
      <c r="Q1840" s="3" t="s">
        <v>4132</v>
      </c>
      <c r="T1840" s="278" t="s">
        <v>5749</v>
      </c>
      <c r="U1840" s="3" t="s">
        <v>5750</v>
      </c>
      <c r="V1840" s="3" t="s">
        <v>5751</v>
      </c>
      <c r="W1840" s="3" t="s">
        <v>5752</v>
      </c>
      <c r="X1840" s="3" t="s">
        <v>5753</v>
      </c>
    </row>
    <row r="1841">
      <c r="C1841" s="219" t="s">
        <v>5758</v>
      </c>
      <c r="D1841" s="207" t="s">
        <v>5759</v>
      </c>
      <c r="E1841" s="67"/>
      <c r="F1841" s="170">
        <v>5</v>
      </c>
      <c r="G1841" s="142">
        <v>5600</v>
      </c>
      <c r="H1841" s="67"/>
      <c r="I1841" s="33"/>
      <c r="J1841" s="34"/>
      <c r="K1841" s="45"/>
      <c r="L1841" s="33" t="s">
        <v>4084</v>
      </c>
      <c r="M1841" s="33" t="s">
        <v>4437</v>
      </c>
      <c r="N1841" s="89">
        <f t="shared" si="62"/>
        <v>28000</v>
      </c>
      <c r="O1841" s="3" t="s">
        <v>5689</v>
      </c>
      <c r="P1841" s="260" t="s">
        <v>4999</v>
      </c>
      <c r="Q1841" s="3" t="s">
        <v>4132</v>
      </c>
      <c r="T1841" s="278" t="s">
        <v>5749</v>
      </c>
      <c r="U1841" s="3" t="s">
        <v>5750</v>
      </c>
      <c r="V1841" s="3" t="s">
        <v>5751</v>
      </c>
      <c r="W1841" s="3" t="s">
        <v>5752</v>
      </c>
      <c r="X1841" s="3" t="s">
        <v>5753</v>
      </c>
    </row>
    <row r="1842">
      <c r="C1842" s="219" t="s">
        <v>5760</v>
      </c>
      <c r="D1842" s="207" t="s">
        <v>5761</v>
      </c>
      <c r="E1842" s="67"/>
      <c r="F1842" s="170">
        <v>2</v>
      </c>
      <c r="G1842" s="142">
        <v>5600</v>
      </c>
      <c r="H1842" s="67"/>
      <c r="I1842" s="33"/>
      <c r="J1842" s="34"/>
      <c r="K1842" s="45"/>
      <c r="L1842" s="33" t="s">
        <v>4084</v>
      </c>
      <c r="M1842" s="33" t="s">
        <v>4437</v>
      </c>
      <c r="N1842" s="89">
        <f t="shared" si="62"/>
        <v>11200</v>
      </c>
      <c r="O1842" s="3" t="s">
        <v>5689</v>
      </c>
      <c r="P1842" s="260" t="s">
        <v>4999</v>
      </c>
      <c r="Q1842" s="3" t="s">
        <v>4132</v>
      </c>
      <c r="T1842" s="278" t="s">
        <v>5749</v>
      </c>
      <c r="U1842" s="3" t="s">
        <v>5750</v>
      </c>
      <c r="V1842" s="3" t="s">
        <v>5751</v>
      </c>
      <c r="W1842" s="3" t="s">
        <v>5752</v>
      </c>
      <c r="X1842" s="3" t="s">
        <v>5753</v>
      </c>
    </row>
    <row r="1843">
      <c r="C1843" s="219" t="s">
        <v>5762</v>
      </c>
      <c r="D1843" s="207" t="s">
        <v>5763</v>
      </c>
      <c r="E1843" s="67"/>
      <c r="F1843" s="197">
        <v>2</v>
      </c>
      <c r="G1843" s="142">
        <v>5600</v>
      </c>
      <c r="H1843" s="67"/>
      <c r="I1843" s="33"/>
      <c r="J1843" s="34"/>
      <c r="K1843" s="45"/>
      <c r="L1843" s="33" t="s">
        <v>4933</v>
      </c>
      <c r="M1843" s="33" t="s">
        <v>4437</v>
      </c>
      <c r="N1843" s="89">
        <f t="shared" si="62"/>
        <v>11200</v>
      </c>
      <c r="O1843" s="3" t="s">
        <v>5689</v>
      </c>
      <c r="P1843" s="260" t="s">
        <v>4999</v>
      </c>
      <c r="Q1843" s="3" t="s">
        <v>4132</v>
      </c>
      <c r="T1843" s="278" t="s">
        <v>5764</v>
      </c>
      <c r="U1843" s="3" t="s">
        <v>5765</v>
      </c>
      <c r="V1843" s="3" t="s">
        <v>5766</v>
      </c>
      <c r="W1843" s="3" t="s">
        <v>5767</v>
      </c>
      <c r="X1843" s="3" t="s">
        <v>5768</v>
      </c>
    </row>
    <row r="1844">
      <c r="C1844" s="219" t="s">
        <v>5769</v>
      </c>
      <c r="D1844" s="207" t="s">
        <v>5770</v>
      </c>
      <c r="E1844" s="67"/>
      <c r="F1844" s="197">
        <v>0</v>
      </c>
      <c r="G1844" s="142">
        <v>5600</v>
      </c>
      <c r="H1844" s="67"/>
      <c r="I1844" s="33"/>
      <c r="J1844" s="34"/>
      <c r="K1844" s="45"/>
      <c r="L1844" s="33" t="s">
        <v>4933</v>
      </c>
      <c r="M1844" s="33" t="s">
        <v>4437</v>
      </c>
      <c r="N1844" s="89">
        <f t="shared" si="62"/>
        <v>0</v>
      </c>
      <c r="O1844" s="3" t="s">
        <v>5689</v>
      </c>
      <c r="P1844" s="260" t="s">
        <v>4999</v>
      </c>
      <c r="Q1844" s="3" t="s">
        <v>4132</v>
      </c>
      <c r="T1844" s="278" t="s">
        <v>5764</v>
      </c>
      <c r="U1844" s="3" t="s">
        <v>5765</v>
      </c>
      <c r="V1844" s="3" t="s">
        <v>5766</v>
      </c>
      <c r="W1844" s="3" t="s">
        <v>5767</v>
      </c>
      <c r="X1844" s="3" t="s">
        <v>5768</v>
      </c>
    </row>
    <row r="1845">
      <c r="C1845" s="219" t="s">
        <v>5771</v>
      </c>
      <c r="D1845" s="207" t="s">
        <v>5772</v>
      </c>
      <c r="E1845" s="67"/>
      <c r="F1845" s="197">
        <v>1</v>
      </c>
      <c r="G1845" s="142">
        <v>5600</v>
      </c>
      <c r="H1845" s="67"/>
      <c r="I1845" s="33"/>
      <c r="J1845" s="34"/>
      <c r="K1845" s="45"/>
      <c r="L1845" s="33" t="s">
        <v>4933</v>
      </c>
      <c r="M1845" s="33" t="s">
        <v>4437</v>
      </c>
      <c r="N1845" s="89">
        <f t="shared" si="62"/>
        <v>5600</v>
      </c>
      <c r="O1845" s="3" t="s">
        <v>5689</v>
      </c>
      <c r="P1845" s="260" t="s">
        <v>4999</v>
      </c>
      <c r="Q1845" s="3" t="s">
        <v>4132</v>
      </c>
      <c r="T1845" s="278" t="s">
        <v>5764</v>
      </c>
      <c r="U1845" s="3" t="s">
        <v>5765</v>
      </c>
      <c r="V1845" s="3" t="s">
        <v>5766</v>
      </c>
      <c r="W1845" s="3" t="s">
        <v>5767</v>
      </c>
      <c r="X1845" s="3" t="s">
        <v>5768</v>
      </c>
    </row>
    <row r="1846">
      <c r="C1846" s="219" t="s">
        <v>5773</v>
      </c>
      <c r="D1846" s="207" t="s">
        <v>5774</v>
      </c>
      <c r="E1846" s="67"/>
      <c r="F1846" s="197">
        <v>1</v>
      </c>
      <c r="G1846" s="142">
        <v>5600</v>
      </c>
      <c r="H1846" s="67"/>
      <c r="I1846" s="33"/>
      <c r="J1846" s="34"/>
      <c r="K1846" s="45"/>
      <c r="L1846" s="33" t="s">
        <v>4933</v>
      </c>
      <c r="M1846" s="33" t="s">
        <v>4437</v>
      </c>
      <c r="N1846" s="89">
        <f t="shared" si="62"/>
        <v>5600</v>
      </c>
      <c r="O1846" s="3" t="s">
        <v>5689</v>
      </c>
      <c r="P1846" s="260" t="s">
        <v>4999</v>
      </c>
      <c r="Q1846" s="3" t="s">
        <v>4132</v>
      </c>
      <c r="T1846" s="278" t="s">
        <v>5764</v>
      </c>
      <c r="U1846" s="3" t="s">
        <v>5765</v>
      </c>
      <c r="V1846" s="3" t="s">
        <v>5766</v>
      </c>
      <c r="W1846" s="3" t="s">
        <v>5767</v>
      </c>
      <c r="X1846" s="3" t="s">
        <v>5768</v>
      </c>
    </row>
    <row r="1847">
      <c r="C1847" s="219" t="s">
        <v>5775</v>
      </c>
      <c r="D1847" s="207" t="s">
        <v>5776</v>
      </c>
      <c r="E1847" s="67"/>
      <c r="F1847" s="197">
        <v>2</v>
      </c>
      <c r="G1847" s="142">
        <v>4300</v>
      </c>
      <c r="H1847" s="67"/>
      <c r="I1847" s="33"/>
      <c r="J1847" s="34"/>
      <c r="K1847" s="45"/>
      <c r="L1847" s="33" t="s">
        <v>4088</v>
      </c>
      <c r="M1847" s="33" t="s">
        <v>4437</v>
      </c>
      <c r="N1847" s="89">
        <f ref="N1847:N1862" t="shared" si="67">F1847*G1847</f>
        <v>8600</v>
      </c>
      <c r="O1847" s="3" t="s">
        <v>5689</v>
      </c>
      <c r="P1847" s="260" t="s">
        <v>4999</v>
      </c>
      <c r="Q1847" s="3" t="s">
        <v>4132</v>
      </c>
      <c r="T1847" s="278" t="s">
        <v>5777</v>
      </c>
      <c r="U1847" s="3" t="s">
        <v>5778</v>
      </c>
      <c r="V1847" s="3" t="s">
        <v>5779</v>
      </c>
      <c r="W1847" s="3" t="s">
        <v>5780</v>
      </c>
      <c r="X1847" s="3" t="s">
        <v>5781</v>
      </c>
    </row>
    <row r="1848">
      <c r="C1848" s="219" t="s">
        <v>5782</v>
      </c>
      <c r="D1848" s="207" t="s">
        <v>5783</v>
      </c>
      <c r="E1848" s="67"/>
      <c r="F1848" s="197">
        <v>1</v>
      </c>
      <c r="G1848" s="142">
        <v>4300</v>
      </c>
      <c r="H1848" s="67"/>
      <c r="I1848" s="33"/>
      <c r="J1848" s="34"/>
      <c r="K1848" s="45"/>
      <c r="L1848" s="33" t="s">
        <v>4088</v>
      </c>
      <c r="M1848" s="33" t="s">
        <v>4437</v>
      </c>
      <c r="N1848" s="89">
        <f t="shared" si="67"/>
        <v>4300</v>
      </c>
      <c r="O1848" s="3" t="s">
        <v>5689</v>
      </c>
      <c r="P1848" s="260" t="s">
        <v>4999</v>
      </c>
      <c r="Q1848" s="3" t="s">
        <v>4132</v>
      </c>
      <c r="T1848" s="278" t="s">
        <v>5777</v>
      </c>
      <c r="U1848" s="3" t="s">
        <v>5778</v>
      </c>
      <c r="V1848" s="3" t="s">
        <v>5779</v>
      </c>
      <c r="W1848" s="3" t="s">
        <v>5780</v>
      </c>
      <c r="X1848" s="3" t="s">
        <v>5781</v>
      </c>
    </row>
    <row r="1849">
      <c r="C1849" s="219" t="s">
        <v>5784</v>
      </c>
      <c r="D1849" s="207" t="s">
        <v>5785</v>
      </c>
      <c r="E1849" s="67"/>
      <c r="F1849" s="197">
        <v>0</v>
      </c>
      <c r="G1849" s="142">
        <v>4300</v>
      </c>
      <c r="H1849" s="67"/>
      <c r="I1849" s="33"/>
      <c r="J1849" s="34"/>
      <c r="K1849" s="45"/>
      <c r="L1849" s="33" t="s">
        <v>4088</v>
      </c>
      <c r="M1849" s="33" t="s">
        <v>4437</v>
      </c>
      <c r="N1849" s="89">
        <f t="shared" si="67"/>
        <v>0</v>
      </c>
      <c r="O1849" s="3" t="s">
        <v>5689</v>
      </c>
      <c r="P1849" s="260" t="s">
        <v>4999</v>
      </c>
      <c r="Q1849" s="3" t="s">
        <v>4132</v>
      </c>
      <c r="T1849" s="278" t="s">
        <v>5777</v>
      </c>
      <c r="U1849" s="3" t="s">
        <v>5778</v>
      </c>
      <c r="V1849" s="3" t="s">
        <v>5779</v>
      </c>
      <c r="W1849" s="3" t="s">
        <v>5780</v>
      </c>
      <c r="X1849" s="3" t="s">
        <v>5781</v>
      </c>
    </row>
    <row r="1850">
      <c r="C1850" s="219" t="s">
        <v>5786</v>
      </c>
      <c r="D1850" s="207" t="s">
        <v>5787</v>
      </c>
      <c r="E1850" s="67"/>
      <c r="F1850" s="197">
        <v>4</v>
      </c>
      <c r="G1850" s="142">
        <v>4300</v>
      </c>
      <c r="H1850" s="67"/>
      <c r="I1850" s="33"/>
      <c r="J1850" s="34"/>
      <c r="K1850" s="45"/>
      <c r="L1850" s="33" t="s">
        <v>62</v>
      </c>
      <c r="M1850" s="33" t="s">
        <v>4437</v>
      </c>
      <c r="N1850" s="89">
        <f t="shared" si="67"/>
        <v>17200</v>
      </c>
      <c r="O1850" s="3" t="s">
        <v>5689</v>
      </c>
      <c r="P1850" s="260" t="s">
        <v>4999</v>
      </c>
      <c r="Q1850" s="3" t="s">
        <v>4132</v>
      </c>
      <c r="T1850" s="278" t="s">
        <v>5788</v>
      </c>
      <c r="U1850" s="3" t="s">
        <v>5789</v>
      </c>
      <c r="V1850" s="3" t="s">
        <v>5790</v>
      </c>
      <c r="W1850" s="3" t="s">
        <v>5791</v>
      </c>
      <c r="X1850" s="3" t="s">
        <v>5792</v>
      </c>
    </row>
    <row r="1851">
      <c r="C1851" s="219" t="s">
        <v>5793</v>
      </c>
      <c r="D1851" s="207" t="s">
        <v>5794</v>
      </c>
      <c r="E1851" s="67"/>
      <c r="F1851" s="197">
        <v>2</v>
      </c>
      <c r="G1851" s="142">
        <v>4300</v>
      </c>
      <c r="H1851" s="67"/>
      <c r="I1851" s="33"/>
      <c r="J1851" s="34"/>
      <c r="K1851" s="45"/>
      <c r="L1851" s="33" t="s">
        <v>62</v>
      </c>
      <c r="M1851" s="33" t="s">
        <v>4437</v>
      </c>
      <c r="N1851" s="89">
        <f t="shared" si="67"/>
        <v>8600</v>
      </c>
      <c r="O1851" s="3" t="s">
        <v>5689</v>
      </c>
      <c r="P1851" s="260" t="s">
        <v>4999</v>
      </c>
      <c r="Q1851" s="3" t="s">
        <v>4132</v>
      </c>
      <c r="T1851" s="278" t="s">
        <v>5788</v>
      </c>
      <c r="U1851" s="3" t="s">
        <v>5789</v>
      </c>
      <c r="V1851" s="3" t="s">
        <v>5790</v>
      </c>
      <c r="W1851" s="3" t="s">
        <v>5791</v>
      </c>
      <c r="X1851" s="3" t="s">
        <v>5792</v>
      </c>
    </row>
    <row r="1852">
      <c r="C1852" s="219" t="s">
        <v>5795</v>
      </c>
      <c r="D1852" s="207" t="s">
        <v>5796</v>
      </c>
      <c r="E1852" s="67"/>
      <c r="F1852" s="197">
        <v>2</v>
      </c>
      <c r="G1852" s="142">
        <v>4300</v>
      </c>
      <c r="H1852" s="67"/>
      <c r="I1852" s="33"/>
      <c r="J1852" s="34"/>
      <c r="K1852" s="45"/>
      <c r="L1852" s="33" t="s">
        <v>62</v>
      </c>
      <c r="M1852" s="33" t="s">
        <v>4437</v>
      </c>
      <c r="N1852" s="89">
        <f t="shared" si="67"/>
        <v>8600</v>
      </c>
      <c r="O1852" s="3" t="s">
        <v>5689</v>
      </c>
      <c r="P1852" s="260" t="s">
        <v>4999</v>
      </c>
      <c r="Q1852" s="3" t="s">
        <v>4132</v>
      </c>
      <c r="T1852" s="278" t="s">
        <v>5788</v>
      </c>
      <c r="U1852" s="3" t="s">
        <v>5789</v>
      </c>
      <c r="V1852" s="3" t="s">
        <v>5790</v>
      </c>
      <c r="W1852" s="3" t="s">
        <v>5791</v>
      </c>
      <c r="X1852" s="3" t="s">
        <v>5792</v>
      </c>
    </row>
    <row r="1853">
      <c r="C1853" s="219" t="s">
        <v>5797</v>
      </c>
      <c r="D1853" s="207" t="s">
        <v>5798</v>
      </c>
      <c r="E1853" s="67"/>
      <c r="F1853" s="197">
        <v>0</v>
      </c>
      <c r="G1853" s="142">
        <v>4500</v>
      </c>
      <c r="H1853" s="67"/>
      <c r="I1853" s="33"/>
      <c r="J1853" s="34"/>
      <c r="K1853" s="45"/>
      <c r="L1853" s="33" t="s">
        <v>62</v>
      </c>
      <c r="M1853" s="33" t="s">
        <v>4437</v>
      </c>
      <c r="N1853" s="89">
        <f t="shared" si="67"/>
        <v>0</v>
      </c>
      <c r="O1853" s="3" t="s">
        <v>5689</v>
      </c>
      <c r="P1853" s="260" t="s">
        <v>4999</v>
      </c>
      <c r="Q1853" s="3" t="s">
        <v>4132</v>
      </c>
      <c r="T1853" s="278" t="s">
        <v>5788</v>
      </c>
      <c r="U1853" s="3" t="s">
        <v>5789</v>
      </c>
      <c r="V1853" s="3" t="s">
        <v>5790</v>
      </c>
      <c r="W1853" s="3" t="s">
        <v>5791</v>
      </c>
      <c r="X1853" s="3" t="s">
        <v>5792</v>
      </c>
    </row>
    <row r="1854">
      <c r="C1854" s="219" t="s">
        <v>5799</v>
      </c>
      <c r="D1854" s="207" t="s">
        <v>5800</v>
      </c>
      <c r="E1854" s="67"/>
      <c r="F1854" s="197">
        <v>0</v>
      </c>
      <c r="G1854" s="142">
        <v>5200</v>
      </c>
      <c r="H1854" s="67"/>
      <c r="I1854" s="33"/>
      <c r="J1854" s="34"/>
      <c r="K1854" s="45"/>
      <c r="L1854" s="33" t="s">
        <v>62</v>
      </c>
      <c r="M1854" s="33" t="s">
        <v>4437</v>
      </c>
      <c r="N1854" s="89">
        <f t="shared" si="67"/>
        <v>0</v>
      </c>
      <c r="O1854" s="3" t="s">
        <v>5689</v>
      </c>
      <c r="P1854" s="260" t="s">
        <v>4999</v>
      </c>
      <c r="Q1854" s="3" t="s">
        <v>4132</v>
      </c>
      <c r="T1854" s="278" t="s">
        <v>5788</v>
      </c>
      <c r="U1854" s="3" t="s">
        <v>5789</v>
      </c>
      <c r="V1854" s="3" t="s">
        <v>5790</v>
      </c>
      <c r="W1854" s="3" t="s">
        <v>5791</v>
      </c>
      <c r="X1854" s="3" t="s">
        <v>5792</v>
      </c>
    </row>
    <row r="1855">
      <c r="C1855" s="219" t="s">
        <v>5801</v>
      </c>
      <c r="D1855" s="207" t="s">
        <v>5802</v>
      </c>
      <c r="E1855" s="67"/>
      <c r="F1855" s="197">
        <v>0</v>
      </c>
      <c r="G1855" s="142">
        <v>5200</v>
      </c>
      <c r="H1855" s="67"/>
      <c r="I1855" s="33"/>
      <c r="J1855" s="34"/>
      <c r="K1855" s="45"/>
      <c r="L1855" s="33" t="s">
        <v>5192</v>
      </c>
      <c r="M1855" s="33" t="s">
        <v>4437</v>
      </c>
      <c r="N1855" s="89">
        <f>F1855*G1855</f>
        <v>0</v>
      </c>
      <c r="O1855" s="3" t="s">
        <v>5689</v>
      </c>
      <c r="P1855" s="260" t="s">
        <v>4999</v>
      </c>
      <c r="Q1855" s="3" t="s">
        <v>4132</v>
      </c>
      <c r="T1855" s="278" t="s">
        <v>5803</v>
      </c>
      <c r="U1855" s="3" t="s">
        <v>5804</v>
      </c>
      <c r="V1855" s="3" t="s">
        <v>5805</v>
      </c>
      <c r="W1855" s="3" t="s">
        <v>5806</v>
      </c>
      <c r="X1855" s="3" t="s">
        <v>5807</v>
      </c>
    </row>
    <row r="1856">
      <c r="C1856" s="219" t="s">
        <v>5808</v>
      </c>
      <c r="D1856" s="207" t="s">
        <v>5809</v>
      </c>
      <c r="E1856" s="67"/>
      <c r="F1856" s="197">
        <v>0</v>
      </c>
      <c r="G1856" s="142">
        <v>5200</v>
      </c>
      <c r="H1856" s="67"/>
      <c r="I1856" s="33"/>
      <c r="J1856" s="34"/>
      <c r="K1856" s="45"/>
      <c r="L1856" s="33" t="s">
        <v>5192</v>
      </c>
      <c r="M1856" s="33" t="s">
        <v>4437</v>
      </c>
      <c r="N1856" s="89">
        <f t="shared" si="67"/>
        <v>0</v>
      </c>
      <c r="O1856" s="3" t="s">
        <v>5689</v>
      </c>
      <c r="P1856" s="260" t="s">
        <v>4999</v>
      </c>
      <c r="Q1856" s="3" t="s">
        <v>4132</v>
      </c>
      <c r="T1856" s="278" t="s">
        <v>5803</v>
      </c>
      <c r="U1856" s="3" t="s">
        <v>5804</v>
      </c>
      <c r="V1856" s="3" t="s">
        <v>5805</v>
      </c>
      <c r="W1856" s="3" t="s">
        <v>5806</v>
      </c>
      <c r="X1856" s="3" t="s">
        <v>5807</v>
      </c>
    </row>
    <row r="1857">
      <c r="C1857" s="219" t="s">
        <v>5810</v>
      </c>
      <c r="D1857" s="207" t="s">
        <v>5811</v>
      </c>
      <c r="E1857" s="67"/>
      <c r="F1857" s="197">
        <v>0</v>
      </c>
      <c r="G1857" s="142">
        <v>5200</v>
      </c>
      <c r="H1857" s="67"/>
      <c r="I1857" s="33"/>
      <c r="J1857" s="34"/>
      <c r="K1857" s="45"/>
      <c r="L1857" s="33" t="s">
        <v>5192</v>
      </c>
      <c r="M1857" s="33" t="s">
        <v>4437</v>
      </c>
      <c r="N1857" s="89">
        <f t="shared" si="67"/>
        <v>0</v>
      </c>
      <c r="O1857" s="3" t="s">
        <v>5689</v>
      </c>
      <c r="P1857" s="260" t="s">
        <v>4999</v>
      </c>
      <c r="Q1857" s="3" t="s">
        <v>4132</v>
      </c>
      <c r="T1857" s="278" t="s">
        <v>5803</v>
      </c>
      <c r="U1857" s="3" t="s">
        <v>5804</v>
      </c>
      <c r="V1857" s="3" t="s">
        <v>5805</v>
      </c>
      <c r="W1857" s="3" t="s">
        <v>5806</v>
      </c>
      <c r="X1857" s="3" t="s">
        <v>5807</v>
      </c>
    </row>
    <row r="1858">
      <c r="C1858" s="219" t="s">
        <v>5812</v>
      </c>
      <c r="D1858" s="207" t="s">
        <v>5813</v>
      </c>
      <c r="E1858" s="67"/>
      <c r="F1858" s="197">
        <v>0</v>
      </c>
      <c r="G1858" s="142">
        <v>5200</v>
      </c>
      <c r="H1858" s="67"/>
      <c r="I1858" s="33"/>
      <c r="J1858" s="34"/>
      <c r="K1858" s="45"/>
      <c r="L1858" s="33" t="s">
        <v>5192</v>
      </c>
      <c r="M1858" s="33" t="s">
        <v>4437</v>
      </c>
      <c r="N1858" s="89">
        <f t="shared" si="67"/>
        <v>0</v>
      </c>
      <c r="O1858" s="3" t="s">
        <v>5689</v>
      </c>
      <c r="P1858" s="260" t="s">
        <v>4999</v>
      </c>
      <c r="Q1858" s="3" t="s">
        <v>4132</v>
      </c>
      <c r="T1858" s="278" t="s">
        <v>5803</v>
      </c>
      <c r="U1858" s="3" t="s">
        <v>5804</v>
      </c>
      <c r="V1858" s="3" t="s">
        <v>5805</v>
      </c>
      <c r="W1858" s="3" t="s">
        <v>5806</v>
      </c>
      <c r="X1858" s="3" t="s">
        <v>5807</v>
      </c>
    </row>
    <row r="1859">
      <c r="C1859" s="219" t="s">
        <v>5814</v>
      </c>
      <c r="D1859" s="207" t="s">
        <v>5815</v>
      </c>
      <c r="E1859" s="67"/>
      <c r="F1859" s="197">
        <v>2</v>
      </c>
      <c r="G1859" s="142">
        <v>4300</v>
      </c>
      <c r="H1859" s="67"/>
      <c r="I1859" s="33"/>
      <c r="J1859" s="34"/>
      <c r="K1859" s="45"/>
      <c r="L1859" s="33" t="s">
        <v>4084</v>
      </c>
      <c r="M1859" s="33" t="s">
        <v>4437</v>
      </c>
      <c r="N1859" s="89">
        <f t="shared" si="67"/>
        <v>8600</v>
      </c>
      <c r="O1859" s="3" t="s">
        <v>5689</v>
      </c>
      <c r="P1859" s="260" t="s">
        <v>4999</v>
      </c>
      <c r="Q1859" s="3" t="s">
        <v>4132</v>
      </c>
      <c r="T1859" s="278" t="s">
        <v>5816</v>
      </c>
      <c r="U1859" s="3" t="s">
        <v>5817</v>
      </c>
      <c r="V1859" s="3" t="s">
        <v>5818</v>
      </c>
      <c r="W1859" s="3" t="s">
        <v>5819</v>
      </c>
      <c r="X1859" s="3" t="s">
        <v>5820</v>
      </c>
    </row>
    <row r="1860">
      <c r="C1860" s="219" t="s">
        <v>5821</v>
      </c>
      <c r="D1860" s="207" t="s">
        <v>5822</v>
      </c>
      <c r="E1860" s="67"/>
      <c r="F1860" s="197">
        <v>4</v>
      </c>
      <c r="G1860" s="142">
        <v>4300</v>
      </c>
      <c r="H1860" s="67"/>
      <c r="I1860" s="33"/>
      <c r="J1860" s="34"/>
      <c r="K1860" s="45"/>
      <c r="L1860" s="33" t="s">
        <v>4084</v>
      </c>
      <c r="M1860" s="33" t="s">
        <v>4437</v>
      </c>
      <c r="N1860" s="89">
        <f t="shared" si="67"/>
        <v>17200</v>
      </c>
      <c r="O1860" s="3" t="s">
        <v>5689</v>
      </c>
      <c r="P1860" s="260" t="s">
        <v>4999</v>
      </c>
      <c r="Q1860" s="3" t="s">
        <v>4132</v>
      </c>
      <c r="T1860" s="278" t="s">
        <v>5816</v>
      </c>
      <c r="U1860" s="3" t="s">
        <v>5817</v>
      </c>
      <c r="V1860" s="3" t="s">
        <v>5818</v>
      </c>
      <c r="W1860" s="3" t="s">
        <v>5819</v>
      </c>
      <c r="X1860" s="3" t="s">
        <v>5820</v>
      </c>
    </row>
    <row r="1861">
      <c r="C1861" s="219" t="s">
        <v>5823</v>
      </c>
      <c r="D1861" s="207" t="s">
        <v>5824</v>
      </c>
      <c r="E1861" s="67"/>
      <c r="F1861" s="197">
        <v>4</v>
      </c>
      <c r="G1861" s="142">
        <v>4300</v>
      </c>
      <c r="H1861" s="67"/>
      <c r="I1861" s="33"/>
      <c r="J1861" s="34"/>
      <c r="K1861" s="45"/>
      <c r="L1861" s="33" t="s">
        <v>4084</v>
      </c>
      <c r="M1861" s="33" t="s">
        <v>4437</v>
      </c>
      <c r="N1861" s="89">
        <f t="shared" si="67"/>
        <v>17200</v>
      </c>
      <c r="O1861" s="3" t="s">
        <v>5689</v>
      </c>
      <c r="P1861" s="260" t="s">
        <v>4999</v>
      </c>
      <c r="Q1861" s="3" t="s">
        <v>4132</v>
      </c>
      <c r="T1861" s="278" t="s">
        <v>5816</v>
      </c>
      <c r="U1861" s="3" t="s">
        <v>5817</v>
      </c>
      <c r="V1861" s="3" t="s">
        <v>5818</v>
      </c>
      <c r="W1861" s="3" t="s">
        <v>5819</v>
      </c>
      <c r="X1861" s="3" t="s">
        <v>5820</v>
      </c>
    </row>
    <row r="1862">
      <c r="C1862" s="219" t="s">
        <v>5825</v>
      </c>
      <c r="D1862" s="207" t="s">
        <v>5826</v>
      </c>
      <c r="E1862" s="67"/>
      <c r="F1862" s="197">
        <v>1</v>
      </c>
      <c r="G1862" s="142">
        <v>4300</v>
      </c>
      <c r="H1862" s="67"/>
      <c r="I1862" s="33"/>
      <c r="J1862" s="34"/>
      <c r="K1862" s="45"/>
      <c r="L1862" s="33" t="s">
        <v>4084</v>
      </c>
      <c r="M1862" s="33" t="s">
        <v>4437</v>
      </c>
      <c r="N1862" s="89">
        <f t="shared" si="67"/>
        <v>4300</v>
      </c>
      <c r="O1862" s="3" t="s">
        <v>5689</v>
      </c>
      <c r="P1862" s="260" t="s">
        <v>4999</v>
      </c>
      <c r="Q1862" s="3" t="s">
        <v>4132</v>
      </c>
      <c r="T1862" s="278" t="s">
        <v>5816</v>
      </c>
      <c r="U1862" s="3" t="s">
        <v>5817</v>
      </c>
      <c r="V1862" s="3" t="s">
        <v>5818</v>
      </c>
      <c r="W1862" s="3" t="s">
        <v>5819</v>
      </c>
      <c r="X1862" s="3" t="s">
        <v>5820</v>
      </c>
    </row>
    <row r="1863">
      <c r="C1863" s="219" t="s">
        <v>5827</v>
      </c>
      <c r="D1863" s="207" t="s">
        <v>5828</v>
      </c>
      <c r="E1863" s="67"/>
      <c r="F1863" s="197">
        <v>0</v>
      </c>
      <c r="G1863" s="142">
        <v>3900</v>
      </c>
      <c r="H1863" s="67"/>
      <c r="I1863" s="33"/>
      <c r="J1863" s="34"/>
      <c r="K1863" s="45"/>
      <c r="L1863" s="33" t="s">
        <v>62</v>
      </c>
      <c r="M1863" s="33" t="s">
        <v>4437</v>
      </c>
      <c r="N1863" s="89">
        <f t="shared" si="62"/>
        <v>0</v>
      </c>
      <c r="O1863" s="3" t="s">
        <v>5689</v>
      </c>
      <c r="P1863" s="260" t="s">
        <v>4999</v>
      </c>
      <c r="Q1863" s="3" t="s">
        <v>4132</v>
      </c>
      <c r="T1863" s="278" t="s">
        <v>5829</v>
      </c>
      <c r="U1863" s="3" t="s">
        <v>5830</v>
      </c>
      <c r="V1863" s="3" t="s">
        <v>5831</v>
      </c>
      <c r="W1863" s="3" t="s">
        <v>5832</v>
      </c>
      <c r="X1863" s="3" t="s">
        <v>5833</v>
      </c>
    </row>
    <row r="1864">
      <c r="C1864" s="219" t="s">
        <v>5834</v>
      </c>
      <c r="D1864" s="207" t="s">
        <v>5835</v>
      </c>
      <c r="E1864" s="67"/>
      <c r="F1864" s="197">
        <v>1</v>
      </c>
      <c r="G1864" s="142">
        <v>3200</v>
      </c>
      <c r="H1864" s="67"/>
      <c r="I1864" s="33"/>
      <c r="J1864" s="34"/>
      <c r="K1864" s="45"/>
      <c r="L1864" s="33" t="s">
        <v>62</v>
      </c>
      <c r="M1864" s="33" t="s">
        <v>4437</v>
      </c>
      <c r="N1864" s="89">
        <f t="shared" si="62"/>
        <v>3200</v>
      </c>
      <c r="O1864" s="3" t="s">
        <v>5689</v>
      </c>
      <c r="P1864" s="260" t="s">
        <v>4999</v>
      </c>
      <c r="Q1864" s="3" t="s">
        <v>4132</v>
      </c>
      <c r="T1864" s="278" t="s">
        <v>5829</v>
      </c>
      <c r="U1864" s="3" t="s">
        <v>5830</v>
      </c>
      <c r="V1864" s="3" t="s">
        <v>5831</v>
      </c>
      <c r="W1864" s="3" t="s">
        <v>5832</v>
      </c>
      <c r="X1864" s="3" t="s">
        <v>5833</v>
      </c>
    </row>
    <row r="1865">
      <c r="C1865" s="219" t="s">
        <v>5836</v>
      </c>
      <c r="D1865" s="207" t="s">
        <v>5837</v>
      </c>
      <c r="E1865" s="67"/>
      <c r="F1865" s="197">
        <v>2</v>
      </c>
      <c r="G1865" s="142">
        <v>3200</v>
      </c>
      <c r="H1865" s="67"/>
      <c r="I1865" s="33"/>
      <c r="J1865" s="34"/>
      <c r="K1865" s="45"/>
      <c r="L1865" s="33" t="s">
        <v>62</v>
      </c>
      <c r="M1865" s="33" t="s">
        <v>4437</v>
      </c>
      <c r="N1865" s="89">
        <f t="shared" si="62"/>
        <v>6400</v>
      </c>
      <c r="O1865" s="3" t="s">
        <v>5689</v>
      </c>
      <c r="P1865" s="260" t="s">
        <v>4999</v>
      </c>
      <c r="Q1865" s="3" t="s">
        <v>4132</v>
      </c>
      <c r="T1865" s="278" t="s">
        <v>5829</v>
      </c>
      <c r="U1865" s="3" t="s">
        <v>5830</v>
      </c>
      <c r="V1865" s="3" t="s">
        <v>5831</v>
      </c>
      <c r="W1865" s="3" t="s">
        <v>5832</v>
      </c>
      <c r="X1865" s="3" t="s">
        <v>5833</v>
      </c>
    </row>
    <row r="1866">
      <c r="C1866" s="219" t="s">
        <v>5838</v>
      </c>
      <c r="D1866" s="207" t="s">
        <v>5839</v>
      </c>
      <c r="E1866" s="67"/>
      <c r="F1866" s="197">
        <v>2</v>
      </c>
      <c r="G1866" s="142">
        <v>3200</v>
      </c>
      <c r="H1866" s="67"/>
      <c r="I1866" s="33"/>
      <c r="J1866" s="34"/>
      <c r="K1866" s="45"/>
      <c r="L1866" s="33" t="s">
        <v>62</v>
      </c>
      <c r="M1866" s="33" t="s">
        <v>4437</v>
      </c>
      <c r="N1866" s="89">
        <f t="shared" si="62"/>
        <v>6400</v>
      </c>
      <c r="O1866" s="3" t="s">
        <v>5689</v>
      </c>
      <c r="P1866" s="260" t="s">
        <v>4999</v>
      </c>
      <c r="Q1866" s="3" t="s">
        <v>4132</v>
      </c>
      <c r="T1866" s="278" t="s">
        <v>5829</v>
      </c>
      <c r="U1866" s="3" t="s">
        <v>5830</v>
      </c>
      <c r="V1866" s="3" t="s">
        <v>5831</v>
      </c>
      <c r="W1866" s="3" t="s">
        <v>5832</v>
      </c>
      <c r="X1866" s="3" t="s">
        <v>5833</v>
      </c>
    </row>
    <row r="1867">
      <c r="C1867" s="219" t="s">
        <v>5840</v>
      </c>
      <c r="D1867" s="207" t="s">
        <v>5841</v>
      </c>
      <c r="E1867" s="67"/>
      <c r="F1867" s="170">
        <v>0</v>
      </c>
      <c r="G1867" s="142">
        <v>3200</v>
      </c>
      <c r="H1867" s="67"/>
      <c r="I1867" s="33"/>
      <c r="J1867" s="34"/>
      <c r="K1867" s="45"/>
      <c r="L1867" s="33" t="s">
        <v>4933</v>
      </c>
      <c r="M1867" s="33" t="s">
        <v>4437</v>
      </c>
      <c r="N1867" s="89">
        <f t="shared" si="62"/>
        <v>0</v>
      </c>
      <c r="O1867" s="3" t="s">
        <v>5689</v>
      </c>
      <c r="P1867" s="260" t="s">
        <v>4999</v>
      </c>
      <c r="Q1867" s="3" t="s">
        <v>4132</v>
      </c>
      <c r="T1867" s="278" t="s">
        <v>5842</v>
      </c>
      <c r="U1867" s="3" t="s">
        <v>5843</v>
      </c>
      <c r="V1867" s="3" t="s">
        <v>5844</v>
      </c>
      <c r="W1867" s="3" t="s">
        <v>5845</v>
      </c>
      <c r="X1867" s="3" t="s">
        <v>5846</v>
      </c>
    </row>
    <row r="1868">
      <c r="C1868" s="219" t="s">
        <v>5847</v>
      </c>
      <c r="D1868" s="207" t="s">
        <v>5848</v>
      </c>
      <c r="E1868" s="67"/>
      <c r="F1868" s="170">
        <v>2</v>
      </c>
      <c r="G1868" s="142">
        <v>3200</v>
      </c>
      <c r="H1868" s="67"/>
      <c r="I1868" s="33"/>
      <c r="J1868" s="34"/>
      <c r="K1868" s="45"/>
      <c r="L1868" s="33" t="s">
        <v>4933</v>
      </c>
      <c r="M1868" s="33" t="s">
        <v>4437</v>
      </c>
      <c r="N1868" s="89">
        <f t="shared" si="62"/>
        <v>6400</v>
      </c>
      <c r="O1868" s="3" t="s">
        <v>5689</v>
      </c>
      <c r="P1868" s="260" t="s">
        <v>4999</v>
      </c>
      <c r="Q1868" s="3" t="s">
        <v>4132</v>
      </c>
      <c r="T1868" s="278" t="s">
        <v>5842</v>
      </c>
      <c r="U1868" s="3" t="s">
        <v>5843</v>
      </c>
      <c r="V1868" s="3" t="s">
        <v>5844</v>
      </c>
      <c r="W1868" s="3" t="s">
        <v>5845</v>
      </c>
      <c r="X1868" s="3" t="s">
        <v>5846</v>
      </c>
    </row>
    <row r="1869">
      <c r="C1869" s="219" t="s">
        <v>5849</v>
      </c>
      <c r="D1869" s="207" t="s">
        <v>5850</v>
      </c>
      <c r="E1869" s="67"/>
      <c r="F1869" s="170">
        <v>3</v>
      </c>
      <c r="G1869" s="142">
        <v>3200</v>
      </c>
      <c r="H1869" s="67"/>
      <c r="I1869" s="33"/>
      <c r="J1869" s="34"/>
      <c r="K1869" s="45"/>
      <c r="L1869" s="33" t="s">
        <v>4933</v>
      </c>
      <c r="M1869" s="33" t="s">
        <v>4437</v>
      </c>
      <c r="N1869" s="89">
        <f t="shared" si="62"/>
        <v>9600</v>
      </c>
      <c r="O1869" s="3" t="s">
        <v>5689</v>
      </c>
      <c r="P1869" s="260" t="s">
        <v>4999</v>
      </c>
      <c r="Q1869" s="3" t="s">
        <v>4132</v>
      </c>
      <c r="T1869" s="278" t="s">
        <v>5842</v>
      </c>
      <c r="U1869" s="3" t="s">
        <v>5843</v>
      </c>
      <c r="V1869" s="3" t="s">
        <v>5844</v>
      </c>
      <c r="W1869" s="3" t="s">
        <v>5845</v>
      </c>
      <c r="X1869" s="3" t="s">
        <v>5846</v>
      </c>
    </row>
    <row r="1870">
      <c r="C1870" s="219" t="s">
        <v>5851</v>
      </c>
      <c r="D1870" s="207" t="s">
        <v>5852</v>
      </c>
      <c r="E1870" s="67"/>
      <c r="F1870" s="170">
        <v>0</v>
      </c>
      <c r="G1870" s="142">
        <v>3900</v>
      </c>
      <c r="H1870" s="67"/>
      <c r="I1870" s="33"/>
      <c r="J1870" s="34"/>
      <c r="K1870" s="45"/>
      <c r="L1870" s="33" t="s">
        <v>4933</v>
      </c>
      <c r="M1870" s="33" t="s">
        <v>4437</v>
      </c>
      <c r="N1870" s="89">
        <f t="shared" si="62"/>
        <v>0</v>
      </c>
      <c r="O1870" s="3" t="s">
        <v>5689</v>
      </c>
      <c r="P1870" s="260" t="s">
        <v>4999</v>
      </c>
      <c r="Q1870" s="3" t="s">
        <v>4132</v>
      </c>
      <c r="T1870" s="278" t="s">
        <v>5842</v>
      </c>
      <c r="U1870" s="3" t="s">
        <v>5843</v>
      </c>
      <c r="V1870" s="3" t="s">
        <v>5844</v>
      </c>
      <c r="W1870" s="3" t="s">
        <v>5845</v>
      </c>
      <c r="X1870" s="3" t="s">
        <v>5846</v>
      </c>
    </row>
    <row r="1871">
      <c r="C1871" s="219" t="s">
        <v>5853</v>
      </c>
      <c r="D1871" s="207" t="s">
        <v>5854</v>
      </c>
      <c r="E1871" s="67"/>
      <c r="F1871" s="197">
        <v>0</v>
      </c>
      <c r="G1871" s="142">
        <v>3900</v>
      </c>
      <c r="H1871" s="67"/>
      <c r="I1871" s="33"/>
      <c r="J1871" s="34"/>
      <c r="K1871" s="45"/>
      <c r="L1871" s="33" t="s">
        <v>4084</v>
      </c>
      <c r="M1871" s="33" t="s">
        <v>4437</v>
      </c>
      <c r="N1871" s="89">
        <f t="shared" si="62"/>
        <v>0</v>
      </c>
      <c r="O1871" s="3" t="s">
        <v>5689</v>
      </c>
      <c r="P1871" s="260" t="s">
        <v>4999</v>
      </c>
      <c r="Q1871" s="3" t="s">
        <v>4132</v>
      </c>
      <c r="T1871" s="278" t="s">
        <v>5855</v>
      </c>
      <c r="U1871" s="3" t="s">
        <v>5856</v>
      </c>
      <c r="V1871" s="3" t="s">
        <v>5857</v>
      </c>
      <c r="W1871" s="3" t="s">
        <v>5858</v>
      </c>
      <c r="X1871" s="3" t="s">
        <v>5859</v>
      </c>
    </row>
    <row r="1872">
      <c r="C1872" s="219" t="s">
        <v>5860</v>
      </c>
      <c r="D1872" s="207" t="s">
        <v>5861</v>
      </c>
      <c r="E1872" s="67"/>
      <c r="F1872" s="197">
        <v>2</v>
      </c>
      <c r="G1872" s="142">
        <v>3200</v>
      </c>
      <c r="H1872" s="67"/>
      <c r="I1872" s="33"/>
      <c r="J1872" s="34"/>
      <c r="K1872" s="45"/>
      <c r="L1872" s="33" t="s">
        <v>4084</v>
      </c>
      <c r="M1872" s="33" t="s">
        <v>4437</v>
      </c>
      <c r="N1872" s="89">
        <f t="shared" si="62"/>
        <v>6400</v>
      </c>
      <c r="O1872" s="3" t="s">
        <v>5689</v>
      </c>
      <c r="P1872" s="260" t="s">
        <v>4999</v>
      </c>
      <c r="Q1872" s="3" t="s">
        <v>4132</v>
      </c>
      <c r="T1872" s="278" t="s">
        <v>5855</v>
      </c>
      <c r="U1872" s="3" t="s">
        <v>5856</v>
      </c>
      <c r="V1872" s="3" t="s">
        <v>5857</v>
      </c>
      <c r="W1872" s="3" t="s">
        <v>5858</v>
      </c>
      <c r="X1872" s="3" t="s">
        <v>5859</v>
      </c>
    </row>
    <row r="1873">
      <c r="C1873" s="219" t="s">
        <v>5862</v>
      </c>
      <c r="D1873" s="207" t="s">
        <v>5863</v>
      </c>
      <c r="E1873" s="67"/>
      <c r="F1873" s="197">
        <v>4</v>
      </c>
      <c r="G1873" s="142">
        <v>3200</v>
      </c>
      <c r="H1873" s="67"/>
      <c r="I1873" s="33"/>
      <c r="J1873" s="34"/>
      <c r="K1873" s="45"/>
      <c r="L1873" s="33" t="s">
        <v>4084</v>
      </c>
      <c r="M1873" s="33" t="s">
        <v>4437</v>
      </c>
      <c r="N1873" s="89">
        <f t="shared" si="62"/>
        <v>12800</v>
      </c>
      <c r="O1873" s="3" t="s">
        <v>5689</v>
      </c>
      <c r="P1873" s="260" t="s">
        <v>4999</v>
      </c>
      <c r="Q1873" s="3" t="s">
        <v>4132</v>
      </c>
      <c r="T1873" s="278" t="s">
        <v>5855</v>
      </c>
      <c r="U1873" s="3" t="s">
        <v>5856</v>
      </c>
      <c r="V1873" s="3" t="s">
        <v>5857</v>
      </c>
      <c r="W1873" s="3" t="s">
        <v>5858</v>
      </c>
      <c r="X1873" s="3" t="s">
        <v>5859</v>
      </c>
    </row>
    <row r="1874">
      <c r="C1874" s="219" t="s">
        <v>5864</v>
      </c>
      <c r="D1874" s="207" t="s">
        <v>5865</v>
      </c>
      <c r="E1874" s="67"/>
      <c r="F1874" s="197">
        <v>1</v>
      </c>
      <c r="G1874" s="142">
        <v>3200</v>
      </c>
      <c r="H1874" s="67"/>
      <c r="I1874" s="33"/>
      <c r="J1874" s="34"/>
      <c r="K1874" s="45"/>
      <c r="L1874" s="33" t="s">
        <v>4084</v>
      </c>
      <c r="M1874" s="33" t="s">
        <v>4437</v>
      </c>
      <c r="N1874" s="89">
        <f t="shared" si="62"/>
        <v>3200</v>
      </c>
      <c r="O1874" s="3" t="s">
        <v>5689</v>
      </c>
      <c r="P1874" s="260" t="s">
        <v>4999</v>
      </c>
      <c r="Q1874" s="3" t="s">
        <v>4132</v>
      </c>
      <c r="T1874" s="278" t="s">
        <v>5855</v>
      </c>
      <c r="U1874" s="3" t="s">
        <v>5856</v>
      </c>
      <c r="V1874" s="3" t="s">
        <v>5857</v>
      </c>
      <c r="W1874" s="3" t="s">
        <v>5858</v>
      </c>
      <c r="X1874" s="3" t="s">
        <v>5859</v>
      </c>
    </row>
    <row r="1875">
      <c r="C1875" s="219" t="s">
        <v>5866</v>
      </c>
      <c r="D1875" s="207" t="s">
        <v>5867</v>
      </c>
      <c r="E1875" s="67"/>
      <c r="F1875" s="197">
        <v>0</v>
      </c>
      <c r="G1875" s="142">
        <v>3900</v>
      </c>
      <c r="H1875" s="67"/>
      <c r="I1875" s="33"/>
      <c r="J1875" s="34"/>
      <c r="K1875" s="45"/>
      <c r="L1875" s="33" t="s">
        <v>4088</v>
      </c>
      <c r="M1875" s="33" t="s">
        <v>4437</v>
      </c>
      <c r="N1875" s="89">
        <f t="shared" si="62"/>
        <v>0</v>
      </c>
      <c r="O1875" s="3" t="s">
        <v>5689</v>
      </c>
      <c r="P1875" s="260" t="s">
        <v>4999</v>
      </c>
      <c r="Q1875" s="3" t="s">
        <v>4132</v>
      </c>
      <c r="T1875" s="278" t="s">
        <v>5868</v>
      </c>
    </row>
    <row r="1876">
      <c r="C1876" s="219" t="s">
        <v>5869</v>
      </c>
      <c r="D1876" s="207" t="s">
        <v>5870</v>
      </c>
      <c r="E1876" s="67"/>
      <c r="F1876" s="197">
        <v>0</v>
      </c>
      <c r="G1876" s="142">
        <v>3900</v>
      </c>
      <c r="H1876" s="67"/>
      <c r="I1876" s="33"/>
      <c r="J1876" s="34"/>
      <c r="K1876" s="45"/>
      <c r="L1876" s="33" t="s">
        <v>4088</v>
      </c>
      <c r="M1876" s="33" t="s">
        <v>4437</v>
      </c>
      <c r="N1876" s="89">
        <f t="shared" si="62"/>
        <v>0</v>
      </c>
      <c r="O1876" s="3" t="s">
        <v>5689</v>
      </c>
      <c r="P1876" s="260" t="s">
        <v>4999</v>
      </c>
      <c r="Q1876" s="3" t="s">
        <v>4132</v>
      </c>
      <c r="T1876" s="278" t="s">
        <v>5868</v>
      </c>
    </row>
    <row r="1877">
      <c r="C1877" s="219" t="s">
        <v>5871</v>
      </c>
      <c r="D1877" s="207" t="s">
        <v>5872</v>
      </c>
      <c r="E1877" s="67"/>
      <c r="F1877" s="197">
        <v>0</v>
      </c>
      <c r="G1877" s="142">
        <v>3900</v>
      </c>
      <c r="H1877" s="67"/>
      <c r="I1877" s="33"/>
      <c r="J1877" s="34"/>
      <c r="K1877" s="45"/>
      <c r="L1877" s="33" t="s">
        <v>4088</v>
      </c>
      <c r="M1877" s="33" t="s">
        <v>4437</v>
      </c>
      <c r="N1877" s="89">
        <f t="shared" si="62"/>
        <v>0</v>
      </c>
      <c r="O1877" s="3" t="s">
        <v>5689</v>
      </c>
      <c r="P1877" s="260" t="s">
        <v>4999</v>
      </c>
      <c r="Q1877" s="3" t="s">
        <v>4132</v>
      </c>
      <c r="T1877" s="278" t="s">
        <v>5868</v>
      </c>
    </row>
    <row r="1878">
      <c r="C1878" s="219" t="s">
        <v>5873</v>
      </c>
      <c r="D1878" s="207" t="s">
        <v>5874</v>
      </c>
      <c r="E1878" s="67"/>
      <c r="F1878" s="197">
        <v>0</v>
      </c>
      <c r="G1878" s="142">
        <v>3900</v>
      </c>
      <c r="H1878" s="67"/>
      <c r="I1878" s="33"/>
      <c r="J1878" s="34"/>
      <c r="K1878" s="45"/>
      <c r="L1878" s="33" t="s">
        <v>4088</v>
      </c>
      <c r="M1878" s="33" t="s">
        <v>4437</v>
      </c>
      <c r="N1878" s="89">
        <f t="shared" si="62"/>
        <v>0</v>
      </c>
      <c r="O1878" s="3" t="s">
        <v>5689</v>
      </c>
      <c r="P1878" s="260" t="s">
        <v>4999</v>
      </c>
      <c r="Q1878" s="3" t="s">
        <v>4132</v>
      </c>
      <c r="T1878" s="278" t="s">
        <v>5868</v>
      </c>
    </row>
    <row r="1879">
      <c r="C1879" s="219" t="s">
        <v>5875</v>
      </c>
      <c r="D1879" s="207" t="s">
        <v>5876</v>
      </c>
      <c r="E1879" s="67"/>
      <c r="F1879" s="170">
        <v>1</v>
      </c>
      <c r="G1879" s="142">
        <v>3900</v>
      </c>
      <c r="H1879" s="67"/>
      <c r="I1879" s="33"/>
      <c r="J1879" s="34"/>
      <c r="K1879" s="45"/>
      <c r="L1879" s="33" t="s">
        <v>62</v>
      </c>
      <c r="M1879" s="33" t="s">
        <v>4437</v>
      </c>
      <c r="N1879" s="89">
        <f t="shared" si="62"/>
        <v>3900</v>
      </c>
      <c r="O1879" s="3" t="s">
        <v>5689</v>
      </c>
      <c r="P1879" s="260" t="s">
        <v>4999</v>
      </c>
      <c r="Q1879" s="3" t="s">
        <v>4132</v>
      </c>
      <c r="T1879" s="278" t="s">
        <v>5877</v>
      </c>
    </row>
    <row r="1880">
      <c r="C1880" s="219" t="s">
        <v>5878</v>
      </c>
      <c r="D1880" s="207" t="s">
        <v>5879</v>
      </c>
      <c r="E1880" s="67"/>
      <c r="F1880" s="170">
        <v>0</v>
      </c>
      <c r="G1880" s="142">
        <v>3900</v>
      </c>
      <c r="H1880" s="67"/>
      <c r="I1880" s="33"/>
      <c r="J1880" s="34"/>
      <c r="K1880" s="45"/>
      <c r="L1880" s="33" t="s">
        <v>62</v>
      </c>
      <c r="M1880" s="33" t="s">
        <v>4437</v>
      </c>
      <c r="N1880" s="89">
        <f t="shared" si="62"/>
        <v>0</v>
      </c>
      <c r="O1880" s="3" t="s">
        <v>5689</v>
      </c>
      <c r="P1880" s="260" t="s">
        <v>4999</v>
      </c>
      <c r="Q1880" s="3" t="s">
        <v>4132</v>
      </c>
      <c r="T1880" s="278" t="s">
        <v>5877</v>
      </c>
    </row>
    <row r="1881">
      <c r="C1881" s="219" t="s">
        <v>5880</v>
      </c>
      <c r="D1881" s="207" t="s">
        <v>5881</v>
      </c>
      <c r="E1881" s="67"/>
      <c r="F1881" s="170">
        <v>0</v>
      </c>
      <c r="G1881" s="142">
        <v>3900</v>
      </c>
      <c r="H1881" s="67"/>
      <c r="I1881" s="33"/>
      <c r="J1881" s="34"/>
      <c r="K1881" s="45"/>
      <c r="L1881" s="33" t="s">
        <v>62</v>
      </c>
      <c r="M1881" s="33" t="s">
        <v>4437</v>
      </c>
      <c r="N1881" s="89">
        <f t="shared" si="62"/>
        <v>0</v>
      </c>
      <c r="O1881" s="3" t="s">
        <v>5689</v>
      </c>
      <c r="P1881" s="260" t="s">
        <v>4999</v>
      </c>
      <c r="Q1881" s="3" t="s">
        <v>4132</v>
      </c>
      <c r="T1881" s="278" t="s">
        <v>5877</v>
      </c>
    </row>
    <row r="1882">
      <c r="C1882" s="219" t="s">
        <v>5882</v>
      </c>
      <c r="D1882" s="207" t="s">
        <v>5883</v>
      </c>
      <c r="E1882" s="67"/>
      <c r="F1882" s="170">
        <v>0</v>
      </c>
      <c r="G1882" s="142">
        <v>3900</v>
      </c>
      <c r="H1882" s="67"/>
      <c r="I1882" s="33"/>
      <c r="J1882" s="34"/>
      <c r="K1882" s="45"/>
      <c r="L1882" s="33" t="s">
        <v>62</v>
      </c>
      <c r="M1882" s="33" t="s">
        <v>4437</v>
      </c>
      <c r="N1882" s="89">
        <f t="shared" si="62"/>
        <v>0</v>
      </c>
      <c r="O1882" s="3" t="s">
        <v>5689</v>
      </c>
      <c r="P1882" s="260" t="s">
        <v>4999</v>
      </c>
      <c r="Q1882" s="3" t="s">
        <v>4132</v>
      </c>
      <c r="T1882" s="278" t="s">
        <v>5877</v>
      </c>
    </row>
    <row r="1883">
      <c r="C1883" s="219" t="s">
        <v>5884</v>
      </c>
      <c r="D1883" s="207" t="s">
        <v>5885</v>
      </c>
      <c r="E1883" s="67"/>
      <c r="F1883" s="170">
        <v>0</v>
      </c>
      <c r="G1883" s="142">
        <v>3900</v>
      </c>
      <c r="H1883" s="67"/>
      <c r="I1883" s="33"/>
      <c r="J1883" s="34"/>
      <c r="K1883" s="45"/>
      <c r="L1883" s="33" t="s">
        <v>4084</v>
      </c>
      <c r="M1883" s="33" t="s">
        <v>4437</v>
      </c>
      <c r="N1883" s="89">
        <f t="shared" si="62"/>
        <v>0</v>
      </c>
      <c r="O1883" s="3" t="s">
        <v>5689</v>
      </c>
      <c r="P1883" s="260" t="s">
        <v>4999</v>
      </c>
      <c r="Q1883" s="3" t="s">
        <v>4132</v>
      </c>
      <c r="T1883" s="278" t="s">
        <v>5886</v>
      </c>
    </row>
    <row r="1884">
      <c r="C1884" s="219" t="s">
        <v>5887</v>
      </c>
      <c r="D1884" s="207" t="s">
        <v>5888</v>
      </c>
      <c r="E1884" s="67"/>
      <c r="F1884" s="170">
        <v>0</v>
      </c>
      <c r="G1884" s="142">
        <v>3900</v>
      </c>
      <c r="H1884" s="67"/>
      <c r="I1884" s="33"/>
      <c r="J1884" s="34"/>
      <c r="K1884" s="45"/>
      <c r="L1884" s="33" t="s">
        <v>4084</v>
      </c>
      <c r="M1884" s="33" t="s">
        <v>4437</v>
      </c>
      <c r="N1884" s="89">
        <f t="shared" si="62"/>
        <v>0</v>
      </c>
      <c r="O1884" s="3" t="s">
        <v>5689</v>
      </c>
      <c r="P1884" s="260" t="s">
        <v>4999</v>
      </c>
      <c r="Q1884" s="3" t="s">
        <v>4132</v>
      </c>
      <c r="T1884" s="278" t="s">
        <v>5886</v>
      </c>
    </row>
    <row r="1885">
      <c r="C1885" s="219" t="s">
        <v>5889</v>
      </c>
      <c r="D1885" s="207" t="s">
        <v>5890</v>
      </c>
      <c r="E1885" s="67"/>
      <c r="F1885" s="170">
        <v>1</v>
      </c>
      <c r="G1885" s="142">
        <v>3900</v>
      </c>
      <c r="H1885" s="67"/>
      <c r="I1885" s="33"/>
      <c r="J1885" s="34"/>
      <c r="K1885" s="45"/>
      <c r="L1885" s="33" t="s">
        <v>4084</v>
      </c>
      <c r="M1885" s="33" t="s">
        <v>4437</v>
      </c>
      <c r="N1885" s="89">
        <f t="shared" si="62"/>
        <v>3900</v>
      </c>
      <c r="O1885" s="3" t="s">
        <v>5689</v>
      </c>
      <c r="P1885" s="260" t="s">
        <v>4999</v>
      </c>
      <c r="Q1885" s="3" t="s">
        <v>4132</v>
      </c>
      <c r="T1885" s="278" t="s">
        <v>5886</v>
      </c>
    </row>
    <row r="1886">
      <c r="C1886" s="219" t="s">
        <v>5891</v>
      </c>
      <c r="D1886" s="207" t="s">
        <v>5892</v>
      </c>
      <c r="E1886" s="67"/>
      <c r="F1886" s="170">
        <v>0</v>
      </c>
      <c r="G1886" s="142">
        <v>3900</v>
      </c>
      <c r="H1886" s="67"/>
      <c r="I1886" s="33"/>
      <c r="J1886" s="34"/>
      <c r="K1886" s="45"/>
      <c r="L1886" s="33" t="s">
        <v>4084</v>
      </c>
      <c r="M1886" s="33" t="s">
        <v>4437</v>
      </c>
      <c r="N1886" s="89">
        <f t="shared" si="62"/>
        <v>0</v>
      </c>
      <c r="O1886" s="3" t="s">
        <v>5689</v>
      </c>
      <c r="P1886" s="260" t="s">
        <v>4999</v>
      </c>
      <c r="Q1886" s="3" t="s">
        <v>4132</v>
      </c>
      <c r="T1886" s="278" t="s">
        <v>5886</v>
      </c>
    </row>
    <row r="1887">
      <c r="C1887" s="219" t="s">
        <v>5893</v>
      </c>
      <c r="D1887" s="207" t="s">
        <v>5894</v>
      </c>
      <c r="E1887" s="67"/>
      <c r="F1887" s="170">
        <v>0</v>
      </c>
      <c r="G1887" s="142">
        <v>7600</v>
      </c>
      <c r="H1887" s="67"/>
      <c r="I1887" s="33"/>
      <c r="J1887" s="34"/>
      <c r="K1887" s="45"/>
      <c r="L1887" s="33" t="s">
        <v>4084</v>
      </c>
      <c r="M1887" s="33" t="s">
        <v>4437</v>
      </c>
      <c r="N1887" s="89">
        <f>F1887*G1887</f>
        <v>0</v>
      </c>
      <c r="O1887" s="3" t="s">
        <v>5689</v>
      </c>
      <c r="P1887" s="260" t="s">
        <v>4999</v>
      </c>
      <c r="Q1887" s="3" t="s">
        <v>4132</v>
      </c>
      <c r="T1887" s="278" t="s">
        <v>5895</v>
      </c>
      <c r="U1887" s="3" t="s">
        <v>5896</v>
      </c>
      <c r="V1887" s="3" t="s">
        <v>5897</v>
      </c>
      <c r="W1887" s="3" t="s">
        <v>5898</v>
      </c>
      <c r="X1887" s="3" t="s">
        <v>5899</v>
      </c>
    </row>
    <row r="1888">
      <c r="C1888" s="219" t="s">
        <v>5893</v>
      </c>
      <c r="D1888" s="207" t="s">
        <v>5900</v>
      </c>
      <c r="E1888" s="67"/>
      <c r="F1888" s="170">
        <v>0</v>
      </c>
      <c r="G1888" s="142">
        <v>7600</v>
      </c>
      <c r="H1888" s="67"/>
      <c r="I1888" s="33"/>
      <c r="J1888" s="34"/>
      <c r="K1888" s="45"/>
      <c r="L1888" s="33" t="s">
        <v>4084</v>
      </c>
      <c r="M1888" s="33" t="s">
        <v>4437</v>
      </c>
      <c r="N1888" s="89">
        <f>F1888*G1888</f>
        <v>0</v>
      </c>
      <c r="O1888" s="3" t="s">
        <v>5689</v>
      </c>
      <c r="P1888" s="260" t="s">
        <v>4999</v>
      </c>
      <c r="Q1888" s="3" t="s">
        <v>4132</v>
      </c>
      <c r="T1888" s="278" t="s">
        <v>5895</v>
      </c>
      <c r="U1888" s="3" t="s">
        <v>5896</v>
      </c>
      <c r="V1888" s="3" t="s">
        <v>5897</v>
      </c>
      <c r="W1888" s="3" t="s">
        <v>5898</v>
      </c>
      <c r="X1888" s="3" t="s">
        <v>5899</v>
      </c>
    </row>
    <row r="1889">
      <c r="C1889" s="219" t="s">
        <v>5901</v>
      </c>
      <c r="D1889" s="207" t="s">
        <v>5902</v>
      </c>
      <c r="E1889" s="67"/>
      <c r="F1889" s="170">
        <v>1</v>
      </c>
      <c r="G1889" s="142">
        <v>3950</v>
      </c>
      <c r="H1889" s="67"/>
      <c r="I1889" s="33"/>
      <c r="J1889" s="34"/>
      <c r="K1889" s="45"/>
      <c r="L1889" s="33" t="s">
        <v>62</v>
      </c>
      <c r="M1889" s="33" t="s">
        <v>4437</v>
      </c>
      <c r="N1889" s="89">
        <f>F1889*G1889</f>
        <v>3950</v>
      </c>
      <c r="O1889" s="3" t="s">
        <v>5689</v>
      </c>
      <c r="P1889" s="260" t="s">
        <v>4999</v>
      </c>
      <c r="Q1889" s="3" t="s">
        <v>4132</v>
      </c>
      <c r="T1889" s="278" t="s">
        <v>5903</v>
      </c>
    </row>
    <row r="1890">
      <c r="C1890" s="219" t="s">
        <v>5904</v>
      </c>
      <c r="D1890" s="207" t="s">
        <v>5905</v>
      </c>
      <c r="E1890" s="67"/>
      <c r="F1890" s="170">
        <v>0</v>
      </c>
      <c r="G1890" s="142">
        <v>7900</v>
      </c>
      <c r="H1890" s="67"/>
      <c r="I1890" s="33"/>
      <c r="J1890" s="34"/>
      <c r="K1890" s="45"/>
      <c r="L1890" s="33" t="s">
        <v>62</v>
      </c>
      <c r="M1890" s="33" t="s">
        <v>4437</v>
      </c>
      <c r="N1890" s="89">
        <f>F1890*G1890</f>
        <v>0</v>
      </c>
      <c r="O1890" s="3" t="s">
        <v>5689</v>
      </c>
      <c r="P1890" s="260" t="s">
        <v>4999</v>
      </c>
      <c r="Q1890" s="3" t="s">
        <v>4132</v>
      </c>
      <c r="T1890" s="278" t="s">
        <v>5903</v>
      </c>
    </row>
    <row r="1891">
      <c r="A1891" s="163" t="s">
        <v>5906</v>
      </c>
      <c r="C1891" s="219" t="s">
        <v>5907</v>
      </c>
      <c r="D1891" s="207" t="s">
        <v>5908</v>
      </c>
      <c r="E1891" s="67"/>
      <c r="F1891" s="170">
        <v>1</v>
      </c>
      <c r="G1891" s="142">
        <v>4500</v>
      </c>
      <c r="H1891" s="67"/>
      <c r="I1891" s="33"/>
      <c r="J1891" s="34"/>
      <c r="K1891" s="45"/>
      <c r="L1891" s="33" t="s">
        <v>62</v>
      </c>
      <c r="M1891" s="33" t="s">
        <v>4437</v>
      </c>
      <c r="N1891" s="89">
        <f t="shared" si="62"/>
        <v>4500</v>
      </c>
      <c r="O1891" s="3" t="s">
        <v>5689</v>
      </c>
      <c r="P1891" s="260" t="s">
        <v>4915</v>
      </c>
      <c r="Q1891" s="3" t="s">
        <v>4132</v>
      </c>
      <c r="T1891" s="278" t="s">
        <v>5909</v>
      </c>
    </row>
    <row r="1892">
      <c r="C1892" s="219" t="s">
        <v>5910</v>
      </c>
      <c r="D1892" s="207" t="s">
        <v>5911</v>
      </c>
      <c r="E1892" s="67"/>
      <c r="F1892" s="170">
        <v>3</v>
      </c>
      <c r="G1892" s="142">
        <v>4500</v>
      </c>
      <c r="H1892" s="67"/>
      <c r="I1892" s="33"/>
      <c r="J1892" s="34"/>
      <c r="K1892" s="45"/>
      <c r="L1892" s="33" t="s">
        <v>62</v>
      </c>
      <c r="M1892" s="33" t="s">
        <v>4437</v>
      </c>
      <c r="N1892" s="89">
        <f t="shared" si="62"/>
        <v>13500</v>
      </c>
      <c r="O1892" s="3" t="s">
        <v>5689</v>
      </c>
      <c r="P1892" s="260" t="s">
        <v>4915</v>
      </c>
      <c r="Q1892" s="3" t="s">
        <v>4132</v>
      </c>
      <c r="T1892" s="278" t="s">
        <v>5909</v>
      </c>
    </row>
    <row r="1893">
      <c r="C1893" s="219" t="s">
        <v>5912</v>
      </c>
      <c r="D1893" s="207" t="s">
        <v>5913</v>
      </c>
      <c r="E1893" s="67"/>
      <c r="F1893" s="170">
        <v>4</v>
      </c>
      <c r="G1893" s="142">
        <v>4500</v>
      </c>
      <c r="H1893" s="67"/>
      <c r="I1893" s="33"/>
      <c r="J1893" s="34"/>
      <c r="K1893" s="45"/>
      <c r="L1893" s="33" t="s">
        <v>62</v>
      </c>
      <c r="M1893" s="33" t="s">
        <v>4437</v>
      </c>
      <c r="N1893" s="89">
        <f t="shared" si="62"/>
        <v>18000</v>
      </c>
      <c r="O1893" s="3" t="s">
        <v>5689</v>
      </c>
      <c r="P1893" s="260" t="s">
        <v>4915</v>
      </c>
      <c r="Q1893" s="3" t="s">
        <v>4132</v>
      </c>
      <c r="T1893" s="278" t="s">
        <v>5909</v>
      </c>
    </row>
    <row r="1894">
      <c r="C1894" s="219" t="s">
        <v>5914</v>
      </c>
      <c r="D1894" s="207" t="s">
        <v>5915</v>
      </c>
      <c r="E1894" s="67"/>
      <c r="F1894" s="170">
        <v>0</v>
      </c>
      <c r="G1894" s="142">
        <v>4500</v>
      </c>
      <c r="H1894" s="67"/>
      <c r="I1894" s="33"/>
      <c r="J1894" s="34"/>
      <c r="K1894" s="45"/>
      <c r="L1894" s="33" t="s">
        <v>62</v>
      </c>
      <c r="M1894" s="33" t="s">
        <v>4437</v>
      </c>
      <c r="N1894" s="89">
        <f t="shared" si="62"/>
        <v>0</v>
      </c>
      <c r="O1894" s="3" t="s">
        <v>5689</v>
      </c>
      <c r="P1894" s="260" t="s">
        <v>4915</v>
      </c>
      <c r="Q1894" s="3" t="s">
        <v>4132</v>
      </c>
      <c r="T1894" s="278" t="s">
        <v>5909</v>
      </c>
    </row>
    <row r="1895">
      <c r="C1895" s="219" t="s">
        <v>5916</v>
      </c>
      <c r="D1895" s="207" t="s">
        <v>5917</v>
      </c>
      <c r="E1895" s="67"/>
      <c r="F1895" s="197">
        <v>0</v>
      </c>
      <c r="G1895" s="142">
        <v>4500</v>
      </c>
      <c r="H1895" s="67"/>
      <c r="I1895" s="33"/>
      <c r="J1895" s="34"/>
      <c r="K1895" s="45"/>
      <c r="L1895" s="33" t="s">
        <v>4088</v>
      </c>
      <c r="M1895" s="33" t="s">
        <v>4437</v>
      </c>
      <c r="N1895" s="89">
        <f t="shared" si="62"/>
        <v>0</v>
      </c>
      <c r="O1895" s="3" t="s">
        <v>5689</v>
      </c>
      <c r="P1895" s="260" t="s">
        <v>4915</v>
      </c>
      <c r="Q1895" s="3" t="s">
        <v>4132</v>
      </c>
      <c r="T1895" s="278" t="s">
        <v>5918</v>
      </c>
    </row>
    <row r="1896">
      <c r="C1896" s="219" t="s">
        <v>5919</v>
      </c>
      <c r="D1896" s="207" t="s">
        <v>5920</v>
      </c>
      <c r="E1896" s="67"/>
      <c r="F1896" s="197">
        <v>0</v>
      </c>
      <c r="G1896" s="142">
        <v>4500</v>
      </c>
      <c r="H1896" s="67"/>
      <c r="I1896" s="33"/>
      <c r="J1896" s="34"/>
      <c r="K1896" s="45"/>
      <c r="L1896" s="33" t="s">
        <v>4088</v>
      </c>
      <c r="M1896" s="33" t="s">
        <v>4437</v>
      </c>
      <c r="N1896" s="89">
        <f t="shared" si="62"/>
        <v>0</v>
      </c>
      <c r="O1896" s="3" t="s">
        <v>5689</v>
      </c>
      <c r="P1896" s="260" t="s">
        <v>4915</v>
      </c>
      <c r="Q1896" s="3" t="s">
        <v>4132</v>
      </c>
      <c r="T1896" s="278" t="s">
        <v>5918</v>
      </c>
    </row>
    <row r="1897">
      <c r="C1897" s="219" t="s">
        <v>5921</v>
      </c>
      <c r="D1897" s="207" t="s">
        <v>5922</v>
      </c>
      <c r="E1897" s="67"/>
      <c r="F1897" s="197">
        <v>1</v>
      </c>
      <c r="G1897" s="142">
        <v>4500</v>
      </c>
      <c r="H1897" s="67"/>
      <c r="I1897" s="33"/>
      <c r="J1897" s="34"/>
      <c r="K1897" s="45"/>
      <c r="L1897" s="33" t="s">
        <v>4088</v>
      </c>
      <c r="M1897" s="33" t="s">
        <v>4437</v>
      </c>
      <c r="N1897" s="89">
        <f t="shared" si="62"/>
        <v>4500</v>
      </c>
      <c r="O1897" s="3" t="s">
        <v>5689</v>
      </c>
      <c r="P1897" s="260" t="s">
        <v>4915</v>
      </c>
      <c r="Q1897" s="3" t="s">
        <v>4132</v>
      </c>
      <c r="T1897" s="278" t="s">
        <v>5918</v>
      </c>
    </row>
    <row r="1898">
      <c r="C1898" s="219" t="s">
        <v>5923</v>
      </c>
      <c r="D1898" s="207" t="s">
        <v>5924</v>
      </c>
      <c r="E1898" s="67"/>
      <c r="F1898" s="197">
        <v>0</v>
      </c>
      <c r="G1898" s="142">
        <v>4500</v>
      </c>
      <c r="H1898" s="67"/>
      <c r="I1898" s="33"/>
      <c r="J1898" s="34"/>
      <c r="K1898" s="45"/>
      <c r="L1898" s="33" t="s">
        <v>4088</v>
      </c>
      <c r="M1898" s="33" t="s">
        <v>4437</v>
      </c>
      <c r="N1898" s="89">
        <f t="shared" si="62"/>
        <v>0</v>
      </c>
      <c r="O1898" s="3" t="s">
        <v>5689</v>
      </c>
      <c r="P1898" s="260" t="s">
        <v>4915</v>
      </c>
      <c r="Q1898" s="3" t="s">
        <v>4132</v>
      </c>
      <c r="T1898" s="278" t="s">
        <v>5918</v>
      </c>
    </row>
    <row r="1899">
      <c r="C1899" s="219" t="s">
        <v>5925</v>
      </c>
      <c r="D1899" s="207" t="s">
        <v>5926</v>
      </c>
      <c r="E1899" s="67"/>
      <c r="F1899" s="197">
        <v>0</v>
      </c>
      <c r="G1899" s="142">
        <v>4500</v>
      </c>
      <c r="H1899" s="67"/>
      <c r="I1899" s="33"/>
      <c r="J1899" s="34"/>
      <c r="K1899" s="45"/>
      <c r="L1899" s="33" t="s">
        <v>4084</v>
      </c>
      <c r="M1899" s="33" t="s">
        <v>4437</v>
      </c>
      <c r="N1899" s="89">
        <f>F1899*G1899</f>
        <v>0</v>
      </c>
      <c r="O1899" s="3" t="s">
        <v>5689</v>
      </c>
      <c r="P1899" s="260" t="s">
        <v>4915</v>
      </c>
      <c r="Q1899" s="3" t="s">
        <v>4132</v>
      </c>
      <c r="T1899" s="278" t="s">
        <v>5927</v>
      </c>
    </row>
    <row r="1900">
      <c r="C1900" s="219" t="s">
        <v>5928</v>
      </c>
      <c r="D1900" s="207" t="s">
        <v>5929</v>
      </c>
      <c r="E1900" s="67"/>
      <c r="F1900" s="170">
        <v>4</v>
      </c>
      <c r="G1900" s="142">
        <v>4500</v>
      </c>
      <c r="H1900" s="67"/>
      <c r="I1900" s="33"/>
      <c r="J1900" s="34"/>
      <c r="K1900" s="45"/>
      <c r="L1900" s="33" t="s">
        <v>4084</v>
      </c>
      <c r="M1900" s="33" t="s">
        <v>4437</v>
      </c>
      <c r="N1900" s="89">
        <f t="shared" si="62"/>
        <v>18000</v>
      </c>
      <c r="O1900" s="3" t="s">
        <v>5689</v>
      </c>
      <c r="P1900" s="260" t="s">
        <v>4915</v>
      </c>
      <c r="Q1900" s="3" t="s">
        <v>4132</v>
      </c>
      <c r="T1900" s="278" t="s">
        <v>5927</v>
      </c>
    </row>
    <row r="1901">
      <c r="C1901" s="219" t="s">
        <v>5930</v>
      </c>
      <c r="D1901" s="207" t="s">
        <v>5931</v>
      </c>
      <c r="E1901" s="67"/>
      <c r="F1901" s="170">
        <v>0</v>
      </c>
      <c r="G1901" s="142">
        <v>4500</v>
      </c>
      <c r="H1901" s="67"/>
      <c r="I1901" s="33"/>
      <c r="J1901" s="34"/>
      <c r="K1901" s="45"/>
      <c r="L1901" s="33" t="s">
        <v>4084</v>
      </c>
      <c r="M1901" s="33" t="s">
        <v>4437</v>
      </c>
      <c r="N1901" s="89">
        <f t="shared" si="62"/>
        <v>0</v>
      </c>
      <c r="O1901" s="3" t="s">
        <v>5689</v>
      </c>
      <c r="P1901" s="260" t="s">
        <v>4915</v>
      </c>
      <c r="Q1901" s="3" t="s">
        <v>4132</v>
      </c>
      <c r="T1901" s="278" t="s">
        <v>5927</v>
      </c>
    </row>
    <row r="1902">
      <c r="C1902" s="219" t="s">
        <v>5932</v>
      </c>
      <c r="D1902" s="207" t="s">
        <v>5933</v>
      </c>
      <c r="E1902" s="67"/>
      <c r="F1902" s="170">
        <v>0</v>
      </c>
      <c r="G1902" s="142">
        <v>4500</v>
      </c>
      <c r="H1902" s="67"/>
      <c r="I1902" s="33"/>
      <c r="J1902" s="34"/>
      <c r="K1902" s="45"/>
      <c r="L1902" s="33" t="s">
        <v>4084</v>
      </c>
      <c r="M1902" s="33" t="s">
        <v>4437</v>
      </c>
      <c r="N1902" s="89">
        <f t="shared" si="62"/>
        <v>0</v>
      </c>
      <c r="O1902" s="3" t="s">
        <v>5689</v>
      </c>
      <c r="P1902" s="260" t="s">
        <v>4915</v>
      </c>
      <c r="Q1902" s="3" t="s">
        <v>4132</v>
      </c>
      <c r="T1902" s="278" t="s">
        <v>5927</v>
      </c>
    </row>
    <row r="1903">
      <c r="C1903" s="219" t="s">
        <v>5934</v>
      </c>
      <c r="D1903" s="207" t="s">
        <v>5935</v>
      </c>
      <c r="E1903" s="67"/>
      <c r="F1903" s="170">
        <v>0</v>
      </c>
      <c r="G1903" s="142">
        <v>4500</v>
      </c>
      <c r="H1903" s="67"/>
      <c r="I1903" s="33"/>
      <c r="J1903" s="34"/>
      <c r="K1903" s="45"/>
      <c r="L1903" s="33" t="s">
        <v>4084</v>
      </c>
      <c r="M1903" s="33" t="s">
        <v>4437</v>
      </c>
      <c r="N1903" s="89">
        <f t="shared" si="62"/>
        <v>0</v>
      </c>
      <c r="O1903" s="3" t="s">
        <v>5689</v>
      </c>
      <c r="P1903" s="260" t="s">
        <v>4915</v>
      </c>
      <c r="Q1903" s="3" t="s">
        <v>4132</v>
      </c>
      <c r="T1903" s="278" t="s">
        <v>5927</v>
      </c>
    </row>
    <row r="1904">
      <c r="C1904" s="219" t="s">
        <v>5936</v>
      </c>
      <c r="D1904" s="207" t="s">
        <v>5937</v>
      </c>
      <c r="E1904" s="67"/>
      <c r="F1904" s="170">
        <v>1</v>
      </c>
      <c r="G1904" s="142">
        <v>4500</v>
      </c>
      <c r="H1904" s="67"/>
      <c r="I1904" s="33"/>
      <c r="J1904" s="34"/>
      <c r="K1904" s="45"/>
      <c r="L1904" s="33" t="s">
        <v>4933</v>
      </c>
      <c r="M1904" s="33" t="s">
        <v>4437</v>
      </c>
      <c r="N1904" s="89">
        <f t="shared" si="62"/>
        <v>4500</v>
      </c>
      <c r="O1904" s="3" t="s">
        <v>5689</v>
      </c>
      <c r="P1904" s="260" t="s">
        <v>4915</v>
      </c>
      <c r="Q1904" s="3" t="s">
        <v>4132</v>
      </c>
      <c r="T1904" s="278" t="s">
        <v>5938</v>
      </c>
    </row>
    <row r="1905">
      <c r="C1905" s="219" t="s">
        <v>5939</v>
      </c>
      <c r="D1905" s="207" t="s">
        <v>5940</v>
      </c>
      <c r="E1905" s="67"/>
      <c r="F1905" s="170">
        <v>3</v>
      </c>
      <c r="G1905" s="142">
        <v>4500</v>
      </c>
      <c r="H1905" s="67"/>
      <c r="I1905" s="33"/>
      <c r="J1905" s="34"/>
      <c r="K1905" s="45"/>
      <c r="L1905" s="33" t="s">
        <v>4933</v>
      </c>
      <c r="M1905" s="33" t="s">
        <v>4437</v>
      </c>
      <c r="N1905" s="89">
        <f t="shared" si="62"/>
        <v>13500</v>
      </c>
      <c r="O1905" s="3" t="s">
        <v>5689</v>
      </c>
      <c r="P1905" s="260" t="s">
        <v>4915</v>
      </c>
      <c r="Q1905" s="3" t="s">
        <v>4132</v>
      </c>
      <c r="T1905" s="278" t="s">
        <v>5938</v>
      </c>
    </row>
    <row r="1906">
      <c r="C1906" s="219" t="s">
        <v>5941</v>
      </c>
      <c r="D1906" s="207" t="s">
        <v>5942</v>
      </c>
      <c r="E1906" s="67"/>
      <c r="F1906" s="170">
        <v>1</v>
      </c>
      <c r="G1906" s="142">
        <v>4500</v>
      </c>
      <c r="H1906" s="67"/>
      <c r="I1906" s="33"/>
      <c r="J1906" s="34"/>
      <c r="K1906" s="45"/>
      <c r="L1906" s="33" t="s">
        <v>4933</v>
      </c>
      <c r="M1906" s="33" t="s">
        <v>4437</v>
      </c>
      <c r="N1906" s="89">
        <f t="shared" si="62"/>
        <v>4500</v>
      </c>
      <c r="O1906" s="3" t="s">
        <v>5689</v>
      </c>
      <c r="P1906" s="260" t="s">
        <v>4915</v>
      </c>
      <c r="Q1906" s="3" t="s">
        <v>4132</v>
      </c>
      <c r="T1906" s="278" t="s">
        <v>5938</v>
      </c>
    </row>
    <row r="1907">
      <c r="C1907" s="219" t="s">
        <v>5943</v>
      </c>
      <c r="D1907" s="207" t="s">
        <v>5944</v>
      </c>
      <c r="E1907" s="67"/>
      <c r="F1907" s="170">
        <v>0</v>
      </c>
      <c r="G1907" s="142">
        <v>4500</v>
      </c>
      <c r="H1907" s="67"/>
      <c r="I1907" s="33"/>
      <c r="J1907" s="34"/>
      <c r="K1907" s="45"/>
      <c r="L1907" s="33" t="s">
        <v>4933</v>
      </c>
      <c r="M1907" s="33" t="s">
        <v>4437</v>
      </c>
      <c r="N1907" s="89">
        <f t="shared" si="62"/>
        <v>0</v>
      </c>
      <c r="O1907" s="3" t="s">
        <v>5689</v>
      </c>
      <c r="P1907" s="260" t="s">
        <v>4915</v>
      </c>
      <c r="Q1907" s="3" t="s">
        <v>4132</v>
      </c>
      <c r="T1907" s="278" t="s">
        <v>5938</v>
      </c>
    </row>
    <row r="1908">
      <c r="C1908" s="219" t="s">
        <v>5945</v>
      </c>
      <c r="D1908" s="207" t="s">
        <v>5946</v>
      </c>
      <c r="E1908" s="67"/>
      <c r="F1908" s="170">
        <v>0</v>
      </c>
      <c r="G1908" s="142">
        <v>3600</v>
      </c>
      <c r="H1908" s="67"/>
      <c r="I1908" s="33"/>
      <c r="J1908" s="34"/>
      <c r="K1908" s="45"/>
      <c r="L1908" s="33" t="s">
        <v>4084</v>
      </c>
      <c r="M1908" s="33" t="s">
        <v>4437</v>
      </c>
      <c r="N1908" s="89">
        <f t="shared" si="62"/>
        <v>0</v>
      </c>
      <c r="O1908" s="3" t="s">
        <v>5689</v>
      </c>
      <c r="P1908" s="260" t="s">
        <v>4915</v>
      </c>
      <c r="Q1908" s="3" t="s">
        <v>4132</v>
      </c>
      <c r="T1908" s="278" t="s">
        <v>5947</v>
      </c>
    </row>
    <row r="1909">
      <c r="C1909" s="219" t="s">
        <v>5948</v>
      </c>
      <c r="D1909" s="207" t="s">
        <v>5949</v>
      </c>
      <c r="E1909" s="67"/>
      <c r="F1909" s="170">
        <v>1</v>
      </c>
      <c r="G1909" s="142">
        <v>3600</v>
      </c>
      <c r="H1909" s="67"/>
      <c r="I1909" s="33"/>
      <c r="J1909" s="34"/>
      <c r="K1909" s="45"/>
      <c r="L1909" s="33" t="s">
        <v>4084</v>
      </c>
      <c r="M1909" s="33" t="s">
        <v>4437</v>
      </c>
      <c r="N1909" s="89">
        <f t="shared" si="62"/>
        <v>3600</v>
      </c>
      <c r="O1909" s="3" t="s">
        <v>5689</v>
      </c>
      <c r="P1909" s="260" t="s">
        <v>4915</v>
      </c>
      <c r="Q1909" s="3" t="s">
        <v>4132</v>
      </c>
      <c r="T1909" s="278" t="s">
        <v>5947</v>
      </c>
    </row>
    <row r="1910">
      <c r="C1910" s="219" t="s">
        <v>5950</v>
      </c>
      <c r="D1910" s="207" t="s">
        <v>5951</v>
      </c>
      <c r="E1910" s="67"/>
      <c r="F1910" s="170">
        <v>0</v>
      </c>
      <c r="G1910" s="142">
        <v>3600</v>
      </c>
      <c r="H1910" s="67"/>
      <c r="I1910" s="33"/>
      <c r="J1910" s="34"/>
      <c r="K1910" s="45"/>
      <c r="L1910" s="33" t="s">
        <v>4084</v>
      </c>
      <c r="M1910" s="33" t="s">
        <v>4437</v>
      </c>
      <c r="N1910" s="89">
        <f t="shared" si="62"/>
        <v>0</v>
      </c>
      <c r="O1910" s="3" t="s">
        <v>5689</v>
      </c>
      <c r="P1910" s="260" t="s">
        <v>4915</v>
      </c>
      <c r="Q1910" s="3" t="s">
        <v>4132</v>
      </c>
      <c r="T1910" s="278" t="s">
        <v>5947</v>
      </c>
    </row>
    <row r="1911">
      <c r="C1911" s="219" t="s">
        <v>5952</v>
      </c>
      <c r="D1911" s="207" t="s">
        <v>5953</v>
      </c>
      <c r="E1911" s="67"/>
      <c r="F1911" s="170">
        <v>0</v>
      </c>
      <c r="G1911" s="142">
        <v>3600</v>
      </c>
      <c r="H1911" s="67"/>
      <c r="I1911" s="33"/>
      <c r="J1911" s="34"/>
      <c r="K1911" s="45"/>
      <c r="L1911" s="33" t="s">
        <v>4084</v>
      </c>
      <c r="M1911" s="33" t="s">
        <v>4437</v>
      </c>
      <c r="N1911" s="89">
        <f t="shared" si="62"/>
        <v>0</v>
      </c>
      <c r="O1911" s="3" t="s">
        <v>5689</v>
      </c>
      <c r="P1911" s="260" t="s">
        <v>4915</v>
      </c>
      <c r="Q1911" s="3" t="s">
        <v>4132</v>
      </c>
      <c r="T1911" s="278" t="s">
        <v>5947</v>
      </c>
    </row>
    <row r="1912">
      <c r="C1912" s="219" t="s">
        <v>5954</v>
      </c>
      <c r="D1912" s="207" t="s">
        <v>5955</v>
      </c>
      <c r="E1912" s="67"/>
      <c r="F1912" s="170">
        <v>0</v>
      </c>
      <c r="G1912" s="142">
        <v>4500</v>
      </c>
      <c r="H1912" s="67"/>
      <c r="I1912" s="33"/>
      <c r="J1912" s="34"/>
      <c r="K1912" s="45"/>
      <c r="L1912" s="33" t="s">
        <v>5192</v>
      </c>
      <c r="M1912" s="33" t="s">
        <v>4437</v>
      </c>
      <c r="N1912" s="89">
        <f t="shared" si="62"/>
        <v>0</v>
      </c>
      <c r="O1912" s="3" t="s">
        <v>5689</v>
      </c>
      <c r="P1912" s="260" t="s">
        <v>4915</v>
      </c>
      <c r="Q1912" s="3" t="s">
        <v>4132</v>
      </c>
      <c r="T1912" s="278" t="s">
        <v>5956</v>
      </c>
    </row>
    <row r="1913">
      <c r="C1913" s="219" t="s">
        <v>5957</v>
      </c>
      <c r="D1913" s="207" t="s">
        <v>5958</v>
      </c>
      <c r="E1913" s="67"/>
      <c r="F1913" s="170">
        <v>2</v>
      </c>
      <c r="G1913" s="142">
        <v>4500</v>
      </c>
      <c r="H1913" s="67"/>
      <c r="I1913" s="33"/>
      <c r="J1913" s="34"/>
      <c r="K1913" s="45"/>
      <c r="L1913" s="33" t="s">
        <v>5192</v>
      </c>
      <c r="M1913" s="33" t="s">
        <v>4437</v>
      </c>
      <c r="N1913" s="89">
        <f t="shared" si="62"/>
        <v>9000</v>
      </c>
      <c r="O1913" s="3" t="s">
        <v>5689</v>
      </c>
      <c r="P1913" s="260" t="s">
        <v>4915</v>
      </c>
      <c r="Q1913" s="3" t="s">
        <v>4132</v>
      </c>
      <c r="T1913" s="278" t="s">
        <v>5956</v>
      </c>
    </row>
    <row r="1914">
      <c r="C1914" s="219" t="s">
        <v>5959</v>
      </c>
      <c r="D1914" s="207" t="s">
        <v>5960</v>
      </c>
      <c r="E1914" s="67"/>
      <c r="F1914" s="170">
        <v>3</v>
      </c>
      <c r="G1914" s="142">
        <v>4500</v>
      </c>
      <c r="H1914" s="67"/>
      <c r="I1914" s="33"/>
      <c r="J1914" s="34"/>
      <c r="K1914" s="45"/>
      <c r="L1914" s="33" t="s">
        <v>5192</v>
      </c>
      <c r="M1914" s="33" t="s">
        <v>4437</v>
      </c>
      <c r="N1914" s="89">
        <f t="shared" si="62"/>
        <v>13500</v>
      </c>
      <c r="O1914" s="3" t="s">
        <v>5689</v>
      </c>
      <c r="P1914" s="260" t="s">
        <v>4915</v>
      </c>
      <c r="Q1914" s="3" t="s">
        <v>4132</v>
      </c>
      <c r="T1914" s="278" t="s">
        <v>5956</v>
      </c>
    </row>
    <row r="1915">
      <c r="C1915" s="219" t="s">
        <v>5961</v>
      </c>
      <c r="D1915" s="207" t="s">
        <v>5962</v>
      </c>
      <c r="E1915" s="67"/>
      <c r="F1915" s="170">
        <v>4</v>
      </c>
      <c r="G1915" s="142">
        <v>4500</v>
      </c>
      <c r="H1915" s="67"/>
      <c r="I1915" s="33"/>
      <c r="J1915" s="34"/>
      <c r="K1915" s="45"/>
      <c r="L1915" s="33" t="s">
        <v>5192</v>
      </c>
      <c r="M1915" s="33" t="s">
        <v>4437</v>
      </c>
      <c r="N1915" s="89">
        <f t="shared" si="62"/>
        <v>18000</v>
      </c>
      <c r="O1915" s="3" t="s">
        <v>5689</v>
      </c>
      <c r="P1915" s="260" t="s">
        <v>4915</v>
      </c>
      <c r="Q1915" s="3" t="s">
        <v>4132</v>
      </c>
      <c r="T1915" s="278" t="s">
        <v>5956</v>
      </c>
    </row>
    <row r="1916">
      <c r="C1916" s="219" t="s">
        <v>5963</v>
      </c>
      <c r="D1916" s="207" t="s">
        <v>5964</v>
      </c>
      <c r="E1916" s="67"/>
      <c r="F1916" s="170">
        <v>0</v>
      </c>
      <c r="G1916" s="142">
        <v>4500</v>
      </c>
      <c r="H1916" s="67"/>
      <c r="I1916" s="33"/>
      <c r="J1916" s="34"/>
      <c r="K1916" s="45"/>
      <c r="L1916" s="33" t="s">
        <v>4088</v>
      </c>
      <c r="M1916" s="33" t="s">
        <v>4437</v>
      </c>
      <c r="N1916" s="89">
        <f t="shared" si="62"/>
        <v>0</v>
      </c>
      <c r="O1916" s="3" t="s">
        <v>5689</v>
      </c>
      <c r="P1916" s="260" t="s">
        <v>4915</v>
      </c>
      <c r="Q1916" s="3" t="s">
        <v>4132</v>
      </c>
      <c r="T1916" s="278" t="s">
        <v>5965</v>
      </c>
    </row>
    <row r="1917">
      <c r="C1917" s="219" t="s">
        <v>5966</v>
      </c>
      <c r="D1917" s="207" t="s">
        <v>5967</v>
      </c>
      <c r="E1917" s="67"/>
      <c r="F1917" s="170">
        <v>0</v>
      </c>
      <c r="G1917" s="142">
        <v>4500</v>
      </c>
      <c r="H1917" s="67"/>
      <c r="I1917" s="33"/>
      <c r="J1917" s="34"/>
      <c r="K1917" s="45"/>
      <c r="L1917" s="33" t="s">
        <v>4088</v>
      </c>
      <c r="M1917" s="33" t="s">
        <v>4437</v>
      </c>
      <c r="N1917" s="89">
        <f t="shared" si="62"/>
        <v>0</v>
      </c>
      <c r="O1917" s="3" t="s">
        <v>5689</v>
      </c>
      <c r="P1917" s="260" t="s">
        <v>4915</v>
      </c>
      <c r="Q1917" s="3" t="s">
        <v>4132</v>
      </c>
      <c r="T1917" s="278" t="s">
        <v>5965</v>
      </c>
    </row>
    <row r="1918">
      <c r="C1918" s="219" t="s">
        <v>5968</v>
      </c>
      <c r="D1918" s="207" t="s">
        <v>5969</v>
      </c>
      <c r="E1918" s="67"/>
      <c r="F1918" s="170">
        <v>1</v>
      </c>
      <c r="G1918" s="142">
        <v>4500</v>
      </c>
      <c r="H1918" s="67"/>
      <c r="I1918" s="33"/>
      <c r="J1918" s="34"/>
      <c r="K1918" s="45"/>
      <c r="L1918" s="33" t="s">
        <v>4084</v>
      </c>
      <c r="M1918" s="33" t="s">
        <v>4437</v>
      </c>
      <c r="N1918" s="89">
        <f t="shared" si="62"/>
        <v>4500</v>
      </c>
      <c r="O1918" s="3" t="s">
        <v>5689</v>
      </c>
      <c r="P1918" s="260" t="s">
        <v>4915</v>
      </c>
      <c r="Q1918" s="3" t="s">
        <v>4132</v>
      </c>
      <c r="T1918" s="278" t="s">
        <v>5970</v>
      </c>
    </row>
    <row r="1919">
      <c r="C1919" s="219" t="s">
        <v>5971</v>
      </c>
      <c r="D1919" s="207" t="s">
        <v>5972</v>
      </c>
      <c r="E1919" s="67"/>
      <c r="F1919" s="170">
        <v>0</v>
      </c>
      <c r="G1919" s="142">
        <v>4500</v>
      </c>
      <c r="H1919" s="67"/>
      <c r="I1919" s="33"/>
      <c r="J1919" s="34"/>
      <c r="K1919" s="45"/>
      <c r="L1919" s="33" t="s">
        <v>4084</v>
      </c>
      <c r="M1919" s="33" t="s">
        <v>4437</v>
      </c>
      <c r="N1919" s="89">
        <f>F1919*G1919</f>
        <v>0</v>
      </c>
      <c r="O1919" s="3" t="s">
        <v>5689</v>
      </c>
      <c r="P1919" s="260" t="s">
        <v>4915</v>
      </c>
      <c r="Q1919" s="3" t="s">
        <v>4132</v>
      </c>
      <c r="T1919" s="278" t="s">
        <v>5970</v>
      </c>
    </row>
    <row r="1920">
      <c r="C1920" s="219" t="s">
        <v>5973</v>
      </c>
      <c r="D1920" s="207" t="s">
        <v>5974</v>
      </c>
      <c r="E1920" s="67"/>
      <c r="F1920" s="170">
        <v>0</v>
      </c>
      <c r="G1920" s="142">
        <v>4500</v>
      </c>
      <c r="H1920" s="67"/>
      <c r="I1920" s="33"/>
      <c r="J1920" s="34"/>
      <c r="K1920" s="45"/>
      <c r="L1920" s="33" t="s">
        <v>4084</v>
      </c>
      <c r="M1920" s="33" t="s">
        <v>4437</v>
      </c>
      <c r="N1920" s="89">
        <f>F1920*G1920</f>
        <v>0</v>
      </c>
      <c r="O1920" s="3" t="s">
        <v>5689</v>
      </c>
      <c r="P1920" s="260" t="s">
        <v>4915</v>
      </c>
      <c r="Q1920" s="3" t="s">
        <v>4132</v>
      </c>
      <c r="T1920" s="278" t="s">
        <v>5970</v>
      </c>
    </row>
    <row r="1921">
      <c r="C1921" s="219" t="s">
        <v>5975</v>
      </c>
      <c r="D1921" s="207" t="s">
        <v>5976</v>
      </c>
      <c r="E1921" s="67"/>
      <c r="F1921" s="170">
        <v>4</v>
      </c>
      <c r="G1921" s="142">
        <v>4500</v>
      </c>
      <c r="H1921" s="67"/>
      <c r="I1921" s="33"/>
      <c r="J1921" s="34"/>
      <c r="K1921" s="45"/>
      <c r="L1921" s="33" t="s">
        <v>4084</v>
      </c>
      <c r="M1921" s="33" t="s">
        <v>4437</v>
      </c>
      <c r="N1921" s="89">
        <f>F1921*G1921</f>
        <v>18000</v>
      </c>
      <c r="O1921" s="3" t="s">
        <v>5689</v>
      </c>
      <c r="P1921" s="260" t="s">
        <v>4915</v>
      </c>
      <c r="Q1921" s="3" t="s">
        <v>4132</v>
      </c>
      <c r="T1921" s="278" t="s">
        <v>5970</v>
      </c>
    </row>
    <row r="1922">
      <c r="C1922" s="219" t="s">
        <v>5977</v>
      </c>
      <c r="D1922" s="207" t="s">
        <v>5978</v>
      </c>
      <c r="E1922" s="67"/>
      <c r="F1922" s="170">
        <v>0</v>
      </c>
      <c r="G1922" s="142">
        <v>3900</v>
      </c>
      <c r="H1922" s="67"/>
      <c r="I1922" s="33"/>
      <c r="J1922" s="34"/>
      <c r="K1922" s="45"/>
      <c r="L1922" s="33" t="s">
        <v>4084</v>
      </c>
      <c r="M1922" s="33" t="s">
        <v>4437</v>
      </c>
      <c r="N1922" s="89">
        <f>F1922*G1922</f>
        <v>0</v>
      </c>
      <c r="O1922" s="3" t="s">
        <v>5689</v>
      </c>
      <c r="P1922" s="260" t="s">
        <v>4915</v>
      </c>
      <c r="Q1922" s="3" t="s">
        <v>4132</v>
      </c>
      <c r="T1922" s="278" t="s">
        <v>5970</v>
      </c>
    </row>
    <row r="1923">
      <c r="C1923" s="219" t="s">
        <v>5979</v>
      </c>
      <c r="D1923" s="207" t="s">
        <v>5980</v>
      </c>
      <c r="E1923" s="67"/>
      <c r="F1923" s="170">
        <v>6</v>
      </c>
      <c r="G1923" s="142">
        <v>650</v>
      </c>
      <c r="H1923" s="67"/>
      <c r="I1923" s="33"/>
      <c r="J1923" s="34"/>
      <c r="K1923" s="45"/>
      <c r="L1923" s="33" t="s">
        <v>62</v>
      </c>
      <c r="M1923" s="33" t="s">
        <v>4437</v>
      </c>
      <c r="N1923" s="89">
        <f t="shared" si="62"/>
        <v>3900</v>
      </c>
      <c r="O1923" s="3" t="s">
        <v>5689</v>
      </c>
      <c r="P1923" s="260" t="s">
        <v>5008</v>
      </c>
      <c r="Q1923" s="3" t="s">
        <v>4132</v>
      </c>
      <c r="T1923" s="278" t="s">
        <v>5981</v>
      </c>
    </row>
    <row r="1924">
      <c r="C1924" s="219" t="s">
        <v>5982</v>
      </c>
      <c r="D1924" s="207" t="s">
        <v>5983</v>
      </c>
      <c r="E1924" s="67"/>
      <c r="F1924" s="170">
        <v>0</v>
      </c>
      <c r="G1924" s="142">
        <v>950</v>
      </c>
      <c r="H1924" s="67"/>
      <c r="I1924" s="33"/>
      <c r="J1924" s="34"/>
      <c r="K1924" s="45"/>
      <c r="L1924" s="33" t="s">
        <v>62</v>
      </c>
      <c r="M1924" s="33" t="s">
        <v>4437</v>
      </c>
      <c r="N1924" s="89">
        <f t="shared" si="62"/>
        <v>0</v>
      </c>
      <c r="O1924" s="3" t="s">
        <v>5689</v>
      </c>
      <c r="P1924" s="260" t="s">
        <v>5008</v>
      </c>
      <c r="Q1924" s="3" t="s">
        <v>4132</v>
      </c>
      <c r="T1924" s="278" t="s">
        <v>5981</v>
      </c>
    </row>
    <row r="1925">
      <c r="C1925" s="219" t="s">
        <v>5984</v>
      </c>
      <c r="D1925" s="207" t="s">
        <v>5985</v>
      </c>
      <c r="E1925" s="67"/>
      <c r="F1925" s="170">
        <v>1</v>
      </c>
      <c r="G1925" s="142">
        <v>650</v>
      </c>
      <c r="H1925" s="67"/>
      <c r="I1925" s="33"/>
      <c r="J1925" s="34"/>
      <c r="K1925" s="45"/>
      <c r="L1925" s="33" t="s">
        <v>4088</v>
      </c>
      <c r="M1925" s="33" t="s">
        <v>4437</v>
      </c>
      <c r="N1925" s="89">
        <f>F1925*G1926</f>
        <v>950</v>
      </c>
      <c r="O1925" s="3" t="s">
        <v>5689</v>
      </c>
      <c r="P1925" s="260" t="s">
        <v>5008</v>
      </c>
      <c r="Q1925" s="3" t="s">
        <v>4132</v>
      </c>
      <c r="T1925" s="278" t="s">
        <v>5986</v>
      </c>
    </row>
    <row r="1926">
      <c r="C1926" s="219" t="s">
        <v>5987</v>
      </c>
      <c r="D1926" s="207" t="s">
        <v>5988</v>
      </c>
      <c r="E1926" s="67"/>
      <c r="F1926" s="170">
        <v>0</v>
      </c>
      <c r="G1926" s="142">
        <v>950</v>
      </c>
      <c r="H1926" s="67"/>
      <c r="I1926" s="33"/>
      <c r="J1926" s="34"/>
      <c r="K1926" s="45"/>
      <c r="L1926" s="33" t="s">
        <v>4088</v>
      </c>
      <c r="M1926" s="33" t="s">
        <v>4437</v>
      </c>
      <c r="N1926" s="89">
        <f>F1926*G1927</f>
        <v>0</v>
      </c>
      <c r="O1926" s="3" t="s">
        <v>5689</v>
      </c>
      <c r="P1926" s="260" t="s">
        <v>5008</v>
      </c>
      <c r="Q1926" s="3" t="s">
        <v>4132</v>
      </c>
      <c r="T1926" s="278" t="s">
        <v>5986</v>
      </c>
    </row>
    <row r="1927">
      <c r="C1927" s="219" t="s">
        <v>5989</v>
      </c>
      <c r="D1927" s="207" t="s">
        <v>5990</v>
      </c>
      <c r="E1927" s="67"/>
      <c r="F1927" s="170">
        <v>7</v>
      </c>
      <c r="G1927" s="142">
        <v>650</v>
      </c>
      <c r="H1927" s="67"/>
      <c r="I1927" s="33"/>
      <c r="J1927" s="34"/>
      <c r="K1927" s="45"/>
      <c r="L1927" s="33" t="s">
        <v>5192</v>
      </c>
      <c r="M1927" s="33" t="s">
        <v>4437</v>
      </c>
      <c r="N1927" s="89">
        <f t="shared" si="62"/>
        <v>4550</v>
      </c>
      <c r="O1927" s="3" t="s">
        <v>5689</v>
      </c>
      <c r="P1927" s="260" t="s">
        <v>5008</v>
      </c>
      <c r="Q1927" s="3" t="s">
        <v>4132</v>
      </c>
      <c r="T1927" s="278" t="s">
        <v>5991</v>
      </c>
    </row>
    <row r="1928">
      <c r="C1928" s="219" t="s">
        <v>5992</v>
      </c>
      <c r="D1928" s="207" t="s">
        <v>5993</v>
      </c>
      <c r="E1928" s="67"/>
      <c r="F1928" s="170">
        <v>0</v>
      </c>
      <c r="G1928" s="142">
        <v>950</v>
      </c>
      <c r="H1928" s="67"/>
      <c r="I1928" s="33"/>
      <c r="J1928" s="34"/>
      <c r="K1928" s="45"/>
      <c r="L1928" s="33" t="s">
        <v>5192</v>
      </c>
      <c r="M1928" s="33" t="s">
        <v>4437</v>
      </c>
      <c r="N1928" s="89">
        <f t="shared" si="62"/>
        <v>0</v>
      </c>
      <c r="O1928" s="3" t="s">
        <v>5689</v>
      </c>
      <c r="P1928" s="260" t="s">
        <v>5008</v>
      </c>
      <c r="Q1928" s="3" t="s">
        <v>4132</v>
      </c>
      <c r="T1928" s="278" t="s">
        <v>5991</v>
      </c>
    </row>
    <row r="1929">
      <c r="C1929" s="219" t="s">
        <v>5994</v>
      </c>
      <c r="D1929" s="207" t="s">
        <v>5995</v>
      </c>
      <c r="E1929" s="67"/>
      <c r="F1929" s="170">
        <v>0</v>
      </c>
      <c r="G1929" s="142">
        <v>650</v>
      </c>
      <c r="H1929" s="67"/>
      <c r="I1929" s="33"/>
      <c r="J1929" s="34"/>
      <c r="K1929" s="45"/>
      <c r="L1929" s="33" t="s">
        <v>4084</v>
      </c>
      <c r="M1929" s="33" t="s">
        <v>4437</v>
      </c>
      <c r="N1929" s="89">
        <f t="shared" si="62"/>
        <v>0</v>
      </c>
      <c r="O1929" s="3" t="s">
        <v>5689</v>
      </c>
      <c r="P1929" s="260" t="s">
        <v>5008</v>
      </c>
      <c r="Q1929" s="3" t="s">
        <v>4132</v>
      </c>
      <c r="T1929" s="278" t="s">
        <v>5996</v>
      </c>
    </row>
    <row r="1930">
      <c r="C1930" s="219" t="s">
        <v>5997</v>
      </c>
      <c r="D1930" s="207" t="s">
        <v>5998</v>
      </c>
      <c r="E1930" s="67"/>
      <c r="F1930" s="170">
        <v>4</v>
      </c>
      <c r="G1930" s="142">
        <v>650</v>
      </c>
      <c r="H1930" s="67"/>
      <c r="I1930" s="33"/>
      <c r="J1930" s="34"/>
      <c r="K1930" s="45"/>
      <c r="L1930" s="33" t="s">
        <v>4084</v>
      </c>
      <c r="M1930" s="33" t="s">
        <v>4437</v>
      </c>
      <c r="N1930" s="89">
        <f t="shared" si="62"/>
        <v>2600</v>
      </c>
      <c r="O1930" s="3" t="s">
        <v>5689</v>
      </c>
      <c r="P1930" s="260" t="s">
        <v>5008</v>
      </c>
      <c r="Q1930" s="3" t="s">
        <v>4132</v>
      </c>
      <c r="T1930" s="278" t="s">
        <v>5996</v>
      </c>
    </row>
    <row r="1931">
      <c r="C1931" s="219" t="s">
        <v>5999</v>
      </c>
      <c r="D1931" s="207" t="s">
        <v>6000</v>
      </c>
      <c r="E1931" s="67"/>
      <c r="F1931" s="170">
        <v>0</v>
      </c>
      <c r="G1931" s="142">
        <v>2600</v>
      </c>
      <c r="H1931" s="67"/>
      <c r="I1931" s="33"/>
      <c r="J1931" s="34"/>
      <c r="K1931" s="45"/>
      <c r="L1931" s="33" t="s">
        <v>4084</v>
      </c>
      <c r="M1931" s="33" t="s">
        <v>4437</v>
      </c>
      <c r="N1931" s="89">
        <f t="shared" si="62"/>
        <v>0</v>
      </c>
      <c r="O1931" s="3" t="s">
        <v>5689</v>
      </c>
      <c r="P1931" s="260" t="s">
        <v>5008</v>
      </c>
      <c r="Q1931" s="3" t="s">
        <v>4132</v>
      </c>
      <c r="T1931" s="278" t="s">
        <v>6001</v>
      </c>
    </row>
    <row r="1932">
      <c r="C1932" s="219" t="s">
        <v>6002</v>
      </c>
      <c r="D1932" s="207" t="s">
        <v>6003</v>
      </c>
      <c r="E1932" s="67"/>
      <c r="F1932" s="170">
        <v>4</v>
      </c>
      <c r="G1932" s="142">
        <v>3500</v>
      </c>
      <c r="H1932" s="67"/>
      <c r="I1932" s="33"/>
      <c r="J1932" s="34"/>
      <c r="K1932" s="45"/>
      <c r="L1932" s="33" t="s">
        <v>4933</v>
      </c>
      <c r="M1932" s="33" t="s">
        <v>4437</v>
      </c>
      <c r="N1932" s="89">
        <f>F1932*G1932</f>
        <v>14000</v>
      </c>
      <c r="O1932" s="3" t="s">
        <v>5689</v>
      </c>
      <c r="P1932" s="260" t="s">
        <v>5008</v>
      </c>
      <c r="Q1932" s="3" t="s">
        <v>4132</v>
      </c>
      <c r="T1932" s="278" t="s">
        <v>6004</v>
      </c>
    </row>
    <row r="1933">
      <c r="C1933" s="219" t="s">
        <v>6005</v>
      </c>
      <c r="D1933" s="207" t="s">
        <v>6006</v>
      </c>
      <c r="E1933" s="67"/>
      <c r="F1933" s="170">
        <v>1</v>
      </c>
      <c r="G1933" s="142">
        <v>600</v>
      </c>
      <c r="H1933" s="67"/>
      <c r="I1933" s="33"/>
      <c r="J1933" s="34"/>
      <c r="K1933" s="45"/>
      <c r="L1933" s="33" t="s">
        <v>6007</v>
      </c>
      <c r="M1933" s="33" t="s">
        <v>4437</v>
      </c>
      <c r="N1933" s="89">
        <f t="shared" si="62"/>
        <v>600</v>
      </c>
      <c r="O1933" s="3" t="s">
        <v>5689</v>
      </c>
      <c r="P1933" s="260" t="s">
        <v>4167</v>
      </c>
      <c r="Q1933" s="3" t="s">
        <v>4132</v>
      </c>
      <c r="T1933" s="278" t="s">
        <v>6008</v>
      </c>
    </row>
    <row r="1934">
      <c r="C1934" s="219" t="s">
        <v>6009</v>
      </c>
      <c r="D1934" s="207" t="s">
        <v>6010</v>
      </c>
      <c r="E1934" s="67"/>
      <c r="F1934" s="170">
        <v>0</v>
      </c>
      <c r="G1934" s="142">
        <v>750</v>
      </c>
      <c r="H1934" s="67"/>
      <c r="I1934" s="33"/>
      <c r="J1934" s="34"/>
      <c r="K1934" s="45"/>
      <c r="L1934" s="33" t="s">
        <v>4088</v>
      </c>
      <c r="M1934" s="33" t="s">
        <v>4437</v>
      </c>
      <c r="N1934" s="89">
        <f>F1934*G1934</f>
        <v>0</v>
      </c>
      <c r="O1934" s="3" t="s">
        <v>5689</v>
      </c>
      <c r="P1934" s="260" t="s">
        <v>4127</v>
      </c>
      <c r="Q1934" s="3" t="s">
        <v>4132</v>
      </c>
      <c r="T1934" s="278" t="s">
        <v>6011</v>
      </c>
    </row>
    <row r="1935">
      <c r="C1935" s="219" t="s">
        <v>6012</v>
      </c>
      <c r="D1935" s="207" t="s">
        <v>6013</v>
      </c>
      <c r="E1935" s="67"/>
      <c r="F1935" s="170">
        <v>0</v>
      </c>
      <c r="G1935" s="142">
        <v>750</v>
      </c>
      <c r="H1935" s="67"/>
      <c r="I1935" s="33"/>
      <c r="J1935" s="34"/>
      <c r="K1935" s="45"/>
      <c r="L1935" s="33" t="s">
        <v>62</v>
      </c>
      <c r="M1935" s="33" t="s">
        <v>4437</v>
      </c>
      <c r="N1935" s="89">
        <f>F1935*G1935</f>
        <v>0</v>
      </c>
      <c r="O1935" s="3" t="s">
        <v>5689</v>
      </c>
      <c r="P1935" s="260" t="s">
        <v>4127</v>
      </c>
      <c r="Q1935" s="3" t="s">
        <v>4132</v>
      </c>
      <c r="T1935" s="278" t="s">
        <v>6014</v>
      </c>
    </row>
    <row r="1936">
      <c r="C1936" s="219" t="s">
        <v>6015</v>
      </c>
      <c r="D1936" s="207" t="s">
        <v>6016</v>
      </c>
      <c r="E1936" s="67"/>
      <c r="F1936" s="170">
        <v>1</v>
      </c>
      <c r="G1936" s="142">
        <v>2000</v>
      </c>
      <c r="H1936" s="67"/>
      <c r="I1936" s="33"/>
      <c r="J1936" s="34"/>
      <c r="K1936" s="45"/>
      <c r="L1936" s="33" t="s">
        <v>6007</v>
      </c>
      <c r="M1936" s="33" t="s">
        <v>4437</v>
      </c>
      <c r="N1936" s="89">
        <f t="shared" si="62"/>
        <v>2000</v>
      </c>
      <c r="O1936" s="3" t="s">
        <v>5689</v>
      </c>
      <c r="P1936" s="260" t="s">
        <v>6017</v>
      </c>
      <c r="Q1936" s="3" t="s">
        <v>4132</v>
      </c>
      <c r="T1936" s="278" t="s">
        <v>6018</v>
      </c>
    </row>
    <row r="1937">
      <c r="C1937" s="219" t="s">
        <v>6019</v>
      </c>
      <c r="D1937" s="207" t="s">
        <v>6020</v>
      </c>
      <c r="E1937" s="67"/>
      <c r="F1937" s="170">
        <v>0</v>
      </c>
      <c r="G1937" s="142">
        <v>2000</v>
      </c>
      <c r="H1937" s="67"/>
      <c r="I1937" s="33"/>
      <c r="J1937" s="34"/>
      <c r="K1937" s="45"/>
      <c r="L1937" s="33" t="s">
        <v>6007</v>
      </c>
      <c r="M1937" s="33" t="s">
        <v>4437</v>
      </c>
      <c r="N1937" s="89">
        <f t="shared" si="62"/>
        <v>0</v>
      </c>
      <c r="O1937" s="3" t="s">
        <v>5689</v>
      </c>
      <c r="P1937" s="260" t="s">
        <v>6017</v>
      </c>
      <c r="Q1937" s="3" t="s">
        <v>4132</v>
      </c>
      <c r="T1937" s="278" t="s">
        <v>6018</v>
      </c>
    </row>
    <row r="1938">
      <c r="C1938" s="219" t="s">
        <v>6021</v>
      </c>
      <c r="D1938" s="207" t="s">
        <v>6022</v>
      </c>
      <c r="E1938" s="67"/>
      <c r="F1938" s="170">
        <v>1</v>
      </c>
      <c r="G1938" s="142">
        <v>2000</v>
      </c>
      <c r="H1938" s="67"/>
      <c r="I1938" s="33"/>
      <c r="J1938" s="34"/>
      <c r="K1938" s="45"/>
      <c r="L1938" s="33" t="s">
        <v>6007</v>
      </c>
      <c r="M1938" s="33" t="s">
        <v>4437</v>
      </c>
      <c r="N1938" s="89">
        <f t="shared" si="62"/>
        <v>2000</v>
      </c>
      <c r="O1938" s="3" t="s">
        <v>5689</v>
      </c>
      <c r="P1938" s="260" t="s">
        <v>6017</v>
      </c>
      <c r="Q1938" s="3" t="s">
        <v>4132</v>
      </c>
      <c r="T1938" s="278" t="s">
        <v>6018</v>
      </c>
    </row>
    <row r="1939">
      <c r="C1939" s="219" t="s">
        <v>6023</v>
      </c>
      <c r="D1939" s="207" t="s">
        <v>6024</v>
      </c>
      <c r="E1939" s="67"/>
      <c r="F1939" s="170">
        <v>3</v>
      </c>
      <c r="G1939" s="142">
        <v>2000</v>
      </c>
      <c r="H1939" s="67"/>
      <c r="I1939" s="33"/>
      <c r="J1939" s="34"/>
      <c r="K1939" s="45"/>
      <c r="L1939" s="33" t="s">
        <v>6007</v>
      </c>
      <c r="M1939" s="33" t="s">
        <v>4437</v>
      </c>
      <c r="N1939" s="89">
        <f t="shared" si="62"/>
        <v>6000</v>
      </c>
      <c r="O1939" s="3" t="s">
        <v>5689</v>
      </c>
      <c r="P1939" s="260" t="s">
        <v>6017</v>
      </c>
      <c r="Q1939" s="3" t="s">
        <v>4132</v>
      </c>
      <c r="T1939" s="278" t="s">
        <v>6018</v>
      </c>
    </row>
    <row r="1940">
      <c r="C1940" s="219" t="s">
        <v>6025</v>
      </c>
      <c r="D1940" s="207" t="s">
        <v>6026</v>
      </c>
      <c r="E1940" s="67"/>
      <c r="F1940" s="170">
        <v>1</v>
      </c>
      <c r="G1940" s="142">
        <v>2000</v>
      </c>
      <c r="H1940" s="67"/>
      <c r="I1940" s="33"/>
      <c r="J1940" s="34"/>
      <c r="K1940" s="45"/>
      <c r="L1940" s="33" t="s">
        <v>6007</v>
      </c>
      <c r="M1940" s="33" t="s">
        <v>4437</v>
      </c>
      <c r="N1940" s="89">
        <f t="shared" si="62"/>
        <v>2000</v>
      </c>
      <c r="O1940" s="3" t="s">
        <v>5689</v>
      </c>
      <c r="P1940" s="260" t="s">
        <v>6017</v>
      </c>
      <c r="Q1940" s="3" t="s">
        <v>4132</v>
      </c>
      <c r="T1940" s="278" t="s">
        <v>6018</v>
      </c>
    </row>
    <row r="1941">
      <c r="C1941" s="219" t="s">
        <v>6027</v>
      </c>
      <c r="D1941" s="207" t="s">
        <v>6028</v>
      </c>
      <c r="E1941" s="67"/>
      <c r="F1941" s="170">
        <v>4</v>
      </c>
      <c r="G1941" s="142">
        <v>2000</v>
      </c>
      <c r="H1941" s="67"/>
      <c r="I1941" s="33"/>
      <c r="J1941" s="34"/>
      <c r="K1941" s="45"/>
      <c r="L1941" s="33" t="s">
        <v>6007</v>
      </c>
      <c r="M1941" s="33" t="s">
        <v>4437</v>
      </c>
      <c r="N1941" s="89">
        <f>F1941*G1941</f>
        <v>8000</v>
      </c>
      <c r="O1941" s="3" t="s">
        <v>5689</v>
      </c>
      <c r="P1941" s="260" t="s">
        <v>6017</v>
      </c>
      <c r="Q1941" s="3" t="s">
        <v>4132</v>
      </c>
      <c r="T1941" s="278" t="s">
        <v>6018</v>
      </c>
    </row>
    <row r="1942">
      <c r="C1942" s="219" t="s">
        <v>6029</v>
      </c>
      <c r="D1942" s="207" t="s">
        <v>6030</v>
      </c>
      <c r="E1942" s="67"/>
      <c r="F1942" s="170">
        <v>0</v>
      </c>
      <c r="G1942" s="142">
        <v>450</v>
      </c>
      <c r="H1942" s="67"/>
      <c r="I1942" s="33"/>
      <c r="J1942" s="34"/>
      <c r="K1942" s="45"/>
      <c r="L1942" s="33" t="s">
        <v>6007</v>
      </c>
      <c r="M1942" s="33" t="s">
        <v>4437</v>
      </c>
      <c r="N1942" s="89">
        <f>F1942*G1942</f>
        <v>0</v>
      </c>
      <c r="O1942" s="3" t="s">
        <v>5689</v>
      </c>
      <c r="P1942" s="260" t="s">
        <v>6017</v>
      </c>
      <c r="Q1942" s="3" t="s">
        <v>4132</v>
      </c>
      <c r="T1942" s="278" t="s">
        <v>6031</v>
      </c>
    </row>
    <row r="1943">
      <c r="C1943" s="219" t="s">
        <v>6032</v>
      </c>
      <c r="D1943" s="207" t="s">
        <v>6033</v>
      </c>
      <c r="E1943" s="67"/>
      <c r="F1943" s="170">
        <v>0</v>
      </c>
      <c r="G1943" s="142">
        <v>450</v>
      </c>
      <c r="H1943" s="67"/>
      <c r="I1943" s="33"/>
      <c r="J1943" s="34"/>
      <c r="K1943" s="45"/>
      <c r="L1943" s="33" t="s">
        <v>6007</v>
      </c>
      <c r="M1943" s="33" t="s">
        <v>4437</v>
      </c>
      <c r="N1943" s="89">
        <f>F1943*G1943</f>
        <v>0</v>
      </c>
      <c r="O1943" s="3" t="s">
        <v>5689</v>
      </c>
      <c r="P1943" s="260" t="s">
        <v>6017</v>
      </c>
      <c r="Q1943" s="3" t="s">
        <v>4132</v>
      </c>
      <c r="T1943" s="278" t="s">
        <v>6031</v>
      </c>
    </row>
    <row r="1944">
      <c r="C1944" s="219" t="s">
        <v>6034</v>
      </c>
      <c r="D1944" s="207" t="s">
        <v>6035</v>
      </c>
      <c r="E1944" s="67"/>
      <c r="F1944" s="170">
        <v>1</v>
      </c>
      <c r="G1944" s="142">
        <v>450</v>
      </c>
      <c r="H1944" s="67"/>
      <c r="I1944" s="33"/>
      <c r="J1944" s="34"/>
      <c r="K1944" s="45"/>
      <c r="L1944" s="33" t="s">
        <v>6007</v>
      </c>
      <c r="M1944" s="33" t="s">
        <v>4437</v>
      </c>
      <c r="N1944" s="89">
        <f>F1944*G1944</f>
        <v>450</v>
      </c>
      <c r="O1944" s="3" t="s">
        <v>5689</v>
      </c>
      <c r="P1944" s="260" t="s">
        <v>6017</v>
      </c>
      <c r="Q1944" s="3" t="s">
        <v>4132</v>
      </c>
      <c r="T1944" s="278" t="s">
        <v>6036</v>
      </c>
    </row>
    <row r="1945">
      <c r="A1945" s="163" t="s">
        <v>3846</v>
      </c>
      <c r="C1945" s="219" t="s">
        <v>6037</v>
      </c>
      <c r="D1945" s="207" t="s">
        <v>6038</v>
      </c>
      <c r="E1945" s="67"/>
      <c r="F1945" s="170">
        <v>0</v>
      </c>
      <c r="G1945" s="142">
        <v>3500</v>
      </c>
      <c r="H1945" s="67"/>
      <c r="I1945" s="33"/>
      <c r="J1945" s="34"/>
      <c r="K1945" s="45"/>
      <c r="L1945" s="33" t="s">
        <v>4084</v>
      </c>
      <c r="M1945" s="33" t="s">
        <v>4437</v>
      </c>
      <c r="N1945" s="89">
        <f t="shared" si="62"/>
        <v>0</v>
      </c>
      <c r="O1945" s="3" t="s">
        <v>5689</v>
      </c>
      <c r="P1945" s="260" t="s">
        <v>5127</v>
      </c>
      <c r="Q1945" s="3" t="s">
        <v>3846</v>
      </c>
      <c r="T1945" s="278" t="s">
        <v>6039</v>
      </c>
    </row>
    <row r="1946">
      <c r="C1946" s="219" t="s">
        <v>6040</v>
      </c>
      <c r="D1946" s="207" t="s">
        <v>6041</v>
      </c>
      <c r="E1946" s="67"/>
      <c r="F1946" s="170">
        <v>2</v>
      </c>
      <c r="G1946" s="142">
        <v>3200</v>
      </c>
      <c r="H1946" s="67"/>
      <c r="I1946" s="33"/>
      <c r="J1946" s="34"/>
      <c r="K1946" s="45"/>
      <c r="L1946" s="33" t="s">
        <v>4088</v>
      </c>
      <c r="M1946" s="33" t="s">
        <v>4437</v>
      </c>
      <c r="N1946" s="89">
        <f t="shared" si="62"/>
        <v>6400</v>
      </c>
      <c r="O1946" s="3" t="s">
        <v>5689</v>
      </c>
      <c r="P1946" s="260" t="s">
        <v>5127</v>
      </c>
      <c r="Q1946" s="3" t="s">
        <v>3846</v>
      </c>
      <c r="T1946" s="278" t="s">
        <v>6042</v>
      </c>
    </row>
    <row r="1947">
      <c r="C1947" s="219" t="s">
        <v>6043</v>
      </c>
      <c r="D1947" s="207" t="s">
        <v>6041</v>
      </c>
      <c r="E1947" s="67"/>
      <c r="F1947" s="170">
        <v>0</v>
      </c>
      <c r="G1947" s="142">
        <v>3200</v>
      </c>
      <c r="H1947" s="67"/>
      <c r="I1947" s="33"/>
      <c r="J1947" s="34"/>
      <c r="K1947" s="45"/>
      <c r="L1947" s="33" t="s">
        <v>4933</v>
      </c>
      <c r="M1947" s="33" t="s">
        <v>4437</v>
      </c>
      <c r="N1947" s="89">
        <f t="shared" si="62"/>
        <v>0</v>
      </c>
      <c r="O1947" s="3" t="s">
        <v>5689</v>
      </c>
      <c r="P1947" s="260" t="s">
        <v>5127</v>
      </c>
      <c r="Q1947" s="3" t="s">
        <v>3846</v>
      </c>
      <c r="T1947" s="278" t="s">
        <v>6044</v>
      </c>
    </row>
    <row r="1948">
      <c r="C1948" s="219" t="s">
        <v>6045</v>
      </c>
      <c r="D1948" s="207" t="s">
        <v>6046</v>
      </c>
      <c r="E1948" s="67"/>
      <c r="F1948" s="170">
        <v>0</v>
      </c>
      <c r="G1948" s="142">
        <v>3200</v>
      </c>
      <c r="H1948" s="67"/>
      <c r="I1948" s="33"/>
      <c r="J1948" s="34"/>
      <c r="K1948" s="45"/>
      <c r="L1948" s="33" t="s">
        <v>62</v>
      </c>
      <c r="M1948" s="33" t="s">
        <v>4437</v>
      </c>
      <c r="N1948" s="89">
        <f t="shared" si="62"/>
        <v>0</v>
      </c>
      <c r="O1948" s="3" t="s">
        <v>5689</v>
      </c>
      <c r="P1948" s="260" t="s">
        <v>5127</v>
      </c>
      <c r="Q1948" s="3" t="s">
        <v>3846</v>
      </c>
      <c r="T1948" s="278" t="s">
        <v>6047</v>
      </c>
    </row>
    <row r="1949">
      <c r="A1949" s="163" t="s">
        <v>6048</v>
      </c>
      <c r="C1949" s="219" t="s">
        <v>6049</v>
      </c>
      <c r="D1949" s="207" t="s">
        <v>6050</v>
      </c>
      <c r="E1949" s="67"/>
      <c r="F1949" s="170">
        <v>0</v>
      </c>
      <c r="G1949" s="142">
        <v>1900</v>
      </c>
      <c r="H1949" s="67"/>
      <c r="I1949" s="33"/>
      <c r="J1949" s="34"/>
      <c r="K1949" s="45"/>
      <c r="L1949" s="33" t="s">
        <v>62</v>
      </c>
      <c r="M1949" s="33" t="s">
        <v>4437</v>
      </c>
      <c r="N1949" s="89">
        <f t="shared" si="62"/>
        <v>0</v>
      </c>
      <c r="O1949" s="3" t="s">
        <v>5689</v>
      </c>
      <c r="P1949" s="260" t="s">
        <v>6048</v>
      </c>
      <c r="Q1949" s="3" t="s">
        <v>4132</v>
      </c>
      <c r="T1949" s="278" t="s">
        <v>6051</v>
      </c>
    </row>
    <row r="1950">
      <c r="C1950" s="219" t="s">
        <v>6052</v>
      </c>
      <c r="D1950" s="207" t="s">
        <v>6053</v>
      </c>
      <c r="E1950" s="67"/>
      <c r="F1950" s="170">
        <v>0</v>
      </c>
      <c r="G1950" s="142">
        <v>1900</v>
      </c>
      <c r="H1950" s="67"/>
      <c r="I1950" s="33"/>
      <c r="J1950" s="34"/>
      <c r="K1950" s="45"/>
      <c r="L1950" s="33" t="s">
        <v>62</v>
      </c>
      <c r="M1950" s="33" t="s">
        <v>4437</v>
      </c>
      <c r="N1950" s="89">
        <f t="shared" si="62"/>
        <v>0</v>
      </c>
      <c r="O1950" s="3" t="s">
        <v>5689</v>
      </c>
      <c r="P1950" s="260" t="s">
        <v>6048</v>
      </c>
      <c r="Q1950" s="3" t="s">
        <v>4132</v>
      </c>
      <c r="T1950" s="278" t="s">
        <v>6051</v>
      </c>
    </row>
    <row r="1951">
      <c r="C1951" s="219" t="s">
        <v>6054</v>
      </c>
      <c r="D1951" s="207" t="s">
        <v>6055</v>
      </c>
      <c r="E1951" s="67"/>
      <c r="F1951" s="170">
        <v>0</v>
      </c>
      <c r="G1951" s="142">
        <v>1900</v>
      </c>
      <c r="H1951" s="67"/>
      <c r="I1951" s="33"/>
      <c r="J1951" s="34"/>
      <c r="K1951" s="45"/>
      <c r="L1951" s="33" t="s">
        <v>62</v>
      </c>
      <c r="M1951" s="33" t="s">
        <v>4437</v>
      </c>
      <c r="N1951" s="89">
        <f t="shared" si="62"/>
        <v>0</v>
      </c>
      <c r="O1951" s="3" t="s">
        <v>5689</v>
      </c>
      <c r="P1951" s="260" t="s">
        <v>6048</v>
      </c>
      <c r="Q1951" s="3" t="s">
        <v>4132</v>
      </c>
      <c r="T1951" s="278" t="s">
        <v>6051</v>
      </c>
    </row>
    <row r="1952">
      <c r="C1952" s="219" t="s">
        <v>6056</v>
      </c>
      <c r="D1952" s="207" t="s">
        <v>6057</v>
      </c>
      <c r="E1952" s="67"/>
      <c r="F1952" s="170">
        <v>0</v>
      </c>
      <c r="G1952" s="142">
        <v>2500</v>
      </c>
      <c r="H1952" s="67"/>
      <c r="I1952" s="33"/>
      <c r="J1952" s="34"/>
      <c r="K1952" s="45"/>
      <c r="L1952" s="33" t="s">
        <v>62</v>
      </c>
      <c r="M1952" s="33" t="s">
        <v>4437</v>
      </c>
      <c r="N1952" s="89">
        <f t="shared" si="62"/>
        <v>0</v>
      </c>
      <c r="O1952" s="3" t="s">
        <v>5689</v>
      </c>
      <c r="P1952" s="260" t="s">
        <v>6048</v>
      </c>
      <c r="Q1952" s="3" t="s">
        <v>4132</v>
      </c>
      <c r="T1952" s="278" t="s">
        <v>6058</v>
      </c>
    </row>
    <row r="1953">
      <c r="C1953" s="219" t="s">
        <v>6059</v>
      </c>
      <c r="D1953" s="207" t="s">
        <v>6060</v>
      </c>
      <c r="E1953" s="67"/>
      <c r="F1953" s="170">
        <v>1</v>
      </c>
      <c r="G1953" s="142">
        <v>2500</v>
      </c>
      <c r="H1953" s="67"/>
      <c r="I1953" s="33"/>
      <c r="J1953" s="34"/>
      <c r="K1953" s="45"/>
      <c r="L1953" s="33" t="s">
        <v>62</v>
      </c>
      <c r="M1953" s="33" t="s">
        <v>4437</v>
      </c>
      <c r="N1953" s="89">
        <f>F1953*G1953</f>
        <v>2500</v>
      </c>
      <c r="O1953" s="3" t="s">
        <v>5689</v>
      </c>
      <c r="P1953" s="260" t="s">
        <v>6048</v>
      </c>
      <c r="Q1953" s="3" t="s">
        <v>4132</v>
      </c>
      <c r="T1953" s="278" t="s">
        <v>6058</v>
      </c>
    </row>
    <row r="1954">
      <c r="C1954" s="219" t="s">
        <v>6061</v>
      </c>
      <c r="D1954" s="207" t="s">
        <v>6062</v>
      </c>
      <c r="E1954" s="67"/>
      <c r="F1954" s="170">
        <v>0</v>
      </c>
      <c r="G1954" s="142">
        <v>2500</v>
      </c>
      <c r="H1954" s="67"/>
      <c r="I1954" s="33"/>
      <c r="J1954" s="34"/>
      <c r="K1954" s="45"/>
      <c r="L1954" s="33" t="s">
        <v>62</v>
      </c>
      <c r="M1954" s="33" t="s">
        <v>4437</v>
      </c>
      <c r="N1954" s="89">
        <f>F1954*G1954</f>
        <v>0</v>
      </c>
      <c r="O1954" s="3" t="s">
        <v>5689</v>
      </c>
      <c r="P1954" s="260" t="s">
        <v>6048</v>
      </c>
      <c r="Q1954" s="3" t="s">
        <v>4132</v>
      </c>
      <c r="T1954" s="278" t="s">
        <v>6058</v>
      </c>
    </row>
    <row r="1955">
      <c r="C1955" s="219" t="s">
        <v>6063</v>
      </c>
      <c r="D1955" s="207" t="s">
        <v>6064</v>
      </c>
      <c r="E1955" s="67"/>
      <c r="F1955" s="170">
        <v>1</v>
      </c>
      <c r="G1955" s="142">
        <v>2500</v>
      </c>
      <c r="H1955" s="67"/>
      <c r="I1955" s="33"/>
      <c r="J1955" s="34"/>
      <c r="K1955" s="45"/>
      <c r="L1955" s="33" t="s">
        <v>62</v>
      </c>
      <c r="M1955" s="33" t="s">
        <v>4437</v>
      </c>
      <c r="N1955" s="89">
        <f>F1955*G1955</f>
        <v>2500</v>
      </c>
      <c r="O1955" s="3" t="s">
        <v>5689</v>
      </c>
      <c r="P1955" s="260" t="s">
        <v>6048</v>
      </c>
      <c r="Q1955" s="3" t="s">
        <v>4132</v>
      </c>
      <c r="T1955" s="278" t="s">
        <v>6058</v>
      </c>
    </row>
    <row r="1956">
      <c r="C1956" s="219" t="s">
        <v>6065</v>
      </c>
      <c r="D1956" s="207" t="s">
        <v>6066</v>
      </c>
      <c r="E1956" s="67"/>
      <c r="F1956" s="170">
        <v>1</v>
      </c>
      <c r="G1956" s="142">
        <v>2500</v>
      </c>
      <c r="H1956" s="67"/>
      <c r="I1956" s="33"/>
      <c r="J1956" s="34"/>
      <c r="K1956" s="45"/>
      <c r="L1956" s="33" t="s">
        <v>62</v>
      </c>
      <c r="M1956" s="33" t="s">
        <v>4437</v>
      </c>
      <c r="N1956" s="89">
        <f>F1956*G1956</f>
        <v>2500</v>
      </c>
      <c r="O1956" s="3" t="s">
        <v>5689</v>
      </c>
      <c r="P1956" s="260" t="s">
        <v>6048</v>
      </c>
      <c r="Q1956" s="3" t="s">
        <v>4132</v>
      </c>
      <c r="T1956" s="278" t="s">
        <v>6058</v>
      </c>
    </row>
    <row r="1957">
      <c r="C1957" s="219" t="s">
        <v>6067</v>
      </c>
      <c r="D1957" s="207" t="s">
        <v>6068</v>
      </c>
      <c r="E1957" s="67"/>
      <c r="F1957" s="170">
        <v>0</v>
      </c>
      <c r="G1957" s="142">
        <v>2000</v>
      </c>
      <c r="H1957" s="67"/>
      <c r="I1957" s="33"/>
      <c r="J1957" s="34"/>
      <c r="K1957" s="45"/>
      <c r="L1957" s="33" t="s">
        <v>4939</v>
      </c>
      <c r="M1957" s="33" t="s">
        <v>4437</v>
      </c>
      <c r="N1957" s="89">
        <f t="shared" si="62"/>
        <v>0</v>
      </c>
      <c r="O1957" s="3" t="s">
        <v>5689</v>
      </c>
      <c r="P1957" s="260" t="s">
        <v>6048</v>
      </c>
      <c r="Q1957" s="3" t="s">
        <v>4132</v>
      </c>
      <c r="T1957" s="278" t="s">
        <v>6058</v>
      </c>
    </row>
    <row r="1958">
      <c r="C1958" s="219" t="s">
        <v>6069</v>
      </c>
      <c r="D1958" s="207" t="s">
        <v>6070</v>
      </c>
      <c r="E1958" s="67"/>
      <c r="F1958" s="170">
        <v>1</v>
      </c>
      <c r="G1958" s="142">
        <v>2800</v>
      </c>
      <c r="H1958" s="67"/>
      <c r="I1958" s="33"/>
      <c r="J1958" s="34"/>
      <c r="K1958" s="45"/>
      <c r="L1958" s="33" t="s">
        <v>4084</v>
      </c>
      <c r="M1958" s="33" t="s">
        <v>4437</v>
      </c>
      <c r="N1958" s="89">
        <f t="shared" si="62"/>
        <v>2800</v>
      </c>
      <c r="O1958" s="3" t="s">
        <v>5689</v>
      </c>
      <c r="P1958" s="260" t="s">
        <v>6048</v>
      </c>
      <c r="Q1958" s="3" t="s">
        <v>4132</v>
      </c>
      <c r="T1958" s="278" t="s">
        <v>6071</v>
      </c>
    </row>
    <row r="1959">
      <c r="C1959" s="219" t="s">
        <v>6072</v>
      </c>
      <c r="D1959" s="207" t="s">
        <v>6073</v>
      </c>
      <c r="E1959" s="67"/>
      <c r="F1959" s="170">
        <v>1</v>
      </c>
      <c r="G1959" s="142">
        <v>2800</v>
      </c>
      <c r="H1959" s="67"/>
      <c r="I1959" s="33"/>
      <c r="J1959" s="34"/>
      <c r="K1959" s="45"/>
      <c r="L1959" s="33" t="s">
        <v>4084</v>
      </c>
      <c r="M1959" s="33" t="s">
        <v>4437</v>
      </c>
      <c r="N1959" s="89">
        <f t="shared" si="62"/>
        <v>2800</v>
      </c>
      <c r="O1959" s="3" t="s">
        <v>5689</v>
      </c>
      <c r="P1959" s="260" t="s">
        <v>6048</v>
      </c>
      <c r="Q1959" s="3" t="s">
        <v>4132</v>
      </c>
      <c r="T1959" s="278" t="s">
        <v>6071</v>
      </c>
    </row>
    <row r="1960">
      <c r="C1960" s="219" t="s">
        <v>6074</v>
      </c>
      <c r="D1960" s="207" t="s">
        <v>6075</v>
      </c>
      <c r="E1960" s="67"/>
      <c r="F1960" s="170">
        <v>1</v>
      </c>
      <c r="G1960" s="142">
        <v>2800</v>
      </c>
      <c r="H1960" s="67"/>
      <c r="I1960" s="33"/>
      <c r="J1960" s="34"/>
      <c r="K1960" s="45"/>
      <c r="L1960" s="33" t="s">
        <v>4084</v>
      </c>
      <c r="M1960" s="33" t="s">
        <v>4437</v>
      </c>
      <c r="N1960" s="89">
        <f t="shared" si="62"/>
        <v>2800</v>
      </c>
      <c r="O1960" s="3" t="s">
        <v>5689</v>
      </c>
      <c r="P1960" s="260" t="s">
        <v>6048</v>
      </c>
      <c r="Q1960" s="3" t="s">
        <v>4132</v>
      </c>
      <c r="T1960" s="278" t="s">
        <v>6071</v>
      </c>
    </row>
    <row r="1961">
      <c r="C1961" s="219" t="s">
        <v>6076</v>
      </c>
      <c r="D1961" s="207" t="s">
        <v>6077</v>
      </c>
      <c r="E1961" s="67"/>
      <c r="F1961" s="170">
        <v>0</v>
      </c>
      <c r="G1961" s="142">
        <v>3600</v>
      </c>
      <c r="H1961" s="67"/>
      <c r="I1961" s="33"/>
      <c r="J1961" s="34"/>
      <c r="K1961" s="45"/>
      <c r="L1961" s="33" t="s">
        <v>4084</v>
      </c>
      <c r="M1961" s="33" t="s">
        <v>4437</v>
      </c>
      <c r="N1961" s="89">
        <f t="shared" si="62"/>
        <v>0</v>
      </c>
      <c r="O1961" s="3" t="s">
        <v>5689</v>
      </c>
      <c r="P1961" s="260" t="s">
        <v>6048</v>
      </c>
      <c r="Q1961" s="3" t="s">
        <v>4132</v>
      </c>
      <c r="T1961" s="278" t="s">
        <v>6078</v>
      </c>
    </row>
    <row r="1962">
      <c r="C1962" s="219" t="s">
        <v>6079</v>
      </c>
      <c r="D1962" s="207" t="s">
        <v>6080</v>
      </c>
      <c r="E1962" s="67"/>
      <c r="F1962" s="170">
        <v>1</v>
      </c>
      <c r="G1962" s="142">
        <v>3600</v>
      </c>
      <c r="H1962" s="67"/>
      <c r="I1962" s="33"/>
      <c r="J1962" s="34"/>
      <c r="K1962" s="45"/>
      <c r="L1962" s="33" t="s">
        <v>4084</v>
      </c>
      <c r="M1962" s="33" t="s">
        <v>4437</v>
      </c>
      <c r="N1962" s="89">
        <f>F1962*G1962</f>
        <v>3600</v>
      </c>
      <c r="O1962" s="3" t="s">
        <v>5689</v>
      </c>
      <c r="P1962" s="260" t="s">
        <v>6048</v>
      </c>
      <c r="Q1962" s="3" t="s">
        <v>4132</v>
      </c>
      <c r="T1962" s="278" t="s">
        <v>6078</v>
      </c>
    </row>
    <row r="1963">
      <c r="C1963" s="219" t="s">
        <v>6081</v>
      </c>
      <c r="D1963" s="207" t="s">
        <v>6082</v>
      </c>
      <c r="E1963" s="67"/>
      <c r="F1963" s="170">
        <v>2</v>
      </c>
      <c r="G1963" s="142">
        <v>2600</v>
      </c>
      <c r="H1963" s="67"/>
      <c r="I1963" s="33"/>
      <c r="J1963" s="34"/>
      <c r="K1963" s="45"/>
      <c r="L1963" s="33" t="s">
        <v>4088</v>
      </c>
      <c r="M1963" s="33" t="s">
        <v>4437</v>
      </c>
      <c r="N1963" s="89">
        <f t="shared" si="62"/>
        <v>5200</v>
      </c>
      <c r="O1963" s="3" t="s">
        <v>5689</v>
      </c>
      <c r="P1963" s="260" t="s">
        <v>6048</v>
      </c>
      <c r="Q1963" s="3" t="s">
        <v>4132</v>
      </c>
      <c r="T1963" s="278" t="s">
        <v>6083</v>
      </c>
    </row>
    <row r="1964">
      <c r="C1964" s="219" t="s">
        <v>6084</v>
      </c>
      <c r="D1964" s="207" t="s">
        <v>6085</v>
      </c>
      <c r="E1964" s="67"/>
      <c r="F1964" s="170">
        <v>0</v>
      </c>
      <c r="G1964" s="142">
        <v>3500</v>
      </c>
      <c r="H1964" s="67"/>
      <c r="I1964" s="33"/>
      <c r="J1964" s="34"/>
      <c r="K1964" s="45"/>
      <c r="L1964" s="33" t="s">
        <v>4084</v>
      </c>
      <c r="M1964" s="33" t="s">
        <v>4437</v>
      </c>
      <c r="N1964" s="89">
        <f t="shared" si="62"/>
        <v>0</v>
      </c>
      <c r="O1964" s="3" t="s">
        <v>5689</v>
      </c>
      <c r="P1964" s="260" t="s">
        <v>6048</v>
      </c>
      <c r="Q1964" s="3" t="s">
        <v>4132</v>
      </c>
      <c r="T1964" s="278" t="s">
        <v>6086</v>
      </c>
    </row>
    <row r="1965">
      <c r="C1965" s="219" t="s">
        <v>6087</v>
      </c>
      <c r="D1965" s="207" t="s">
        <v>6088</v>
      </c>
      <c r="E1965" s="67"/>
      <c r="F1965" s="171">
        <v>0</v>
      </c>
      <c r="G1965" s="142">
        <v>3000</v>
      </c>
      <c r="H1965" s="67"/>
      <c r="I1965" s="33"/>
      <c r="J1965" s="34"/>
      <c r="K1965" s="45"/>
      <c r="L1965" s="33" t="s">
        <v>6089</v>
      </c>
      <c r="M1965" s="33" t="s">
        <v>4437</v>
      </c>
      <c r="N1965" s="89">
        <f t="shared" si="62"/>
        <v>0</v>
      </c>
      <c r="O1965" s="3" t="s">
        <v>5689</v>
      </c>
      <c r="P1965" s="260" t="s">
        <v>6048</v>
      </c>
      <c r="Q1965" s="3" t="s">
        <v>4132</v>
      </c>
      <c r="T1965" s="278" t="s">
        <v>6090</v>
      </c>
    </row>
    <row r="1966">
      <c r="C1966" s="219" t="s">
        <v>6091</v>
      </c>
      <c r="D1966" s="207" t="s">
        <v>6092</v>
      </c>
      <c r="E1966" s="67"/>
      <c r="F1966" s="171">
        <v>0</v>
      </c>
      <c r="G1966" s="142">
        <v>3000</v>
      </c>
      <c r="H1966" s="67"/>
      <c r="I1966" s="33"/>
      <c r="J1966" s="34"/>
      <c r="K1966" s="45"/>
      <c r="L1966" s="33" t="s">
        <v>6089</v>
      </c>
      <c r="M1966" s="33" t="s">
        <v>4437</v>
      </c>
      <c r="N1966" s="89">
        <f>F1966*G1966</f>
        <v>0</v>
      </c>
      <c r="O1966" s="3" t="s">
        <v>5689</v>
      </c>
      <c r="P1966" s="260" t="s">
        <v>6048</v>
      </c>
      <c r="Q1966" s="3" t="s">
        <v>4132</v>
      </c>
      <c r="T1966" s="278" t="s">
        <v>6090</v>
      </c>
    </row>
    <row r="1967">
      <c r="C1967" s="219" t="s">
        <v>6093</v>
      </c>
      <c r="D1967" s="207" t="s">
        <v>6094</v>
      </c>
      <c r="E1967" s="67"/>
      <c r="F1967" s="171">
        <v>0</v>
      </c>
      <c r="G1967" s="142">
        <v>2800</v>
      </c>
      <c r="H1967" s="67"/>
      <c r="I1967" s="33"/>
      <c r="J1967" s="34"/>
      <c r="K1967" s="45"/>
      <c r="L1967" s="33" t="s">
        <v>62</v>
      </c>
      <c r="M1967" s="33" t="s">
        <v>4437</v>
      </c>
      <c r="N1967" s="89">
        <f t="shared" si="62"/>
        <v>0</v>
      </c>
      <c r="O1967" s="3" t="s">
        <v>5689</v>
      </c>
      <c r="P1967" s="260" t="s">
        <v>6048</v>
      </c>
      <c r="Q1967" s="3" t="s">
        <v>4132</v>
      </c>
      <c r="T1967" s="278" t="s">
        <v>6095</v>
      </c>
    </row>
    <row r="1968">
      <c r="C1968" s="219" t="s">
        <v>6096</v>
      </c>
      <c r="D1968" s="207" t="s">
        <v>6097</v>
      </c>
      <c r="E1968" s="67"/>
      <c r="F1968" s="171">
        <v>1</v>
      </c>
      <c r="G1968" s="142">
        <v>2800</v>
      </c>
      <c r="H1968" s="67"/>
      <c r="I1968" s="33"/>
      <c r="J1968" s="34"/>
      <c r="K1968" s="45"/>
      <c r="L1968" s="33" t="s">
        <v>62</v>
      </c>
      <c r="M1968" s="33" t="s">
        <v>4437</v>
      </c>
      <c r="N1968" s="89">
        <f t="shared" si="62"/>
        <v>2800</v>
      </c>
      <c r="O1968" s="3" t="s">
        <v>5689</v>
      </c>
      <c r="P1968" s="260" t="s">
        <v>6048</v>
      </c>
      <c r="Q1968" s="3" t="s">
        <v>4132</v>
      </c>
      <c r="T1968" s="278" t="s">
        <v>6095</v>
      </c>
    </row>
    <row r="1969">
      <c r="C1969" s="219" t="s">
        <v>6098</v>
      </c>
      <c r="D1969" s="207" t="s">
        <v>6099</v>
      </c>
      <c r="E1969" s="67"/>
      <c r="F1969" s="171">
        <v>0</v>
      </c>
      <c r="G1969" s="142">
        <v>2800</v>
      </c>
      <c r="H1969" s="67"/>
      <c r="I1969" s="33"/>
      <c r="J1969" s="34"/>
      <c r="K1969" s="45"/>
      <c r="L1969" s="33" t="s">
        <v>62</v>
      </c>
      <c r="M1969" s="33" t="s">
        <v>4437</v>
      </c>
      <c r="N1969" s="89">
        <f t="shared" si="62"/>
        <v>0</v>
      </c>
      <c r="O1969" s="3" t="s">
        <v>5689</v>
      </c>
      <c r="P1969" s="260" t="s">
        <v>6048</v>
      </c>
      <c r="Q1969" s="3" t="s">
        <v>4132</v>
      </c>
      <c r="T1969" s="278" t="s">
        <v>6095</v>
      </c>
    </row>
    <row r="1970">
      <c r="C1970" s="219" t="s">
        <v>6100</v>
      </c>
      <c r="D1970" s="207" t="s">
        <v>6101</v>
      </c>
      <c r="E1970" s="67"/>
      <c r="F1970" s="171">
        <v>0</v>
      </c>
      <c r="G1970" s="142">
        <v>2800</v>
      </c>
      <c r="H1970" s="67"/>
      <c r="I1970" s="33"/>
      <c r="J1970" s="34"/>
      <c r="K1970" s="45"/>
      <c r="L1970" s="33" t="s">
        <v>62</v>
      </c>
      <c r="M1970" s="33" t="s">
        <v>4437</v>
      </c>
      <c r="N1970" s="89">
        <f t="shared" si="62"/>
        <v>0</v>
      </c>
      <c r="O1970" s="3" t="s">
        <v>5689</v>
      </c>
      <c r="P1970" s="260" t="s">
        <v>6048</v>
      </c>
      <c r="Q1970" s="3" t="s">
        <v>4132</v>
      </c>
      <c r="T1970" s="278" t="s">
        <v>6095</v>
      </c>
    </row>
    <row r="1971">
      <c r="C1971" s="219" t="s">
        <v>6102</v>
      </c>
      <c r="D1971" s="207" t="s">
        <v>6103</v>
      </c>
      <c r="E1971" s="67"/>
      <c r="F1971" s="171">
        <v>0</v>
      </c>
      <c r="G1971" s="142">
        <v>3000</v>
      </c>
      <c r="H1971" s="67"/>
      <c r="I1971" s="33"/>
      <c r="J1971" s="34"/>
      <c r="K1971" s="45"/>
      <c r="L1971" s="33" t="s">
        <v>4084</v>
      </c>
      <c r="M1971" s="33" t="s">
        <v>4437</v>
      </c>
      <c r="N1971" s="89">
        <f t="shared" si="62"/>
        <v>0</v>
      </c>
      <c r="O1971" s="3" t="s">
        <v>5689</v>
      </c>
      <c r="P1971" s="260" t="s">
        <v>6048</v>
      </c>
      <c r="Q1971" s="3" t="s">
        <v>4132</v>
      </c>
      <c r="T1971" s="278" t="s">
        <v>6104</v>
      </c>
    </row>
    <row r="1972">
      <c r="C1972" s="219" t="s">
        <v>6105</v>
      </c>
      <c r="D1972" s="207" t="s">
        <v>6106</v>
      </c>
      <c r="E1972" s="67"/>
      <c r="F1972" s="171">
        <v>0</v>
      </c>
      <c r="G1972" s="142">
        <v>3100</v>
      </c>
      <c r="H1972" s="67"/>
      <c r="I1972" s="33"/>
      <c r="J1972" s="34"/>
      <c r="K1972" s="45"/>
      <c r="L1972" s="33" t="s">
        <v>62</v>
      </c>
      <c r="M1972" s="33" t="s">
        <v>4437</v>
      </c>
      <c r="N1972" s="89">
        <f t="shared" si="62"/>
        <v>0</v>
      </c>
      <c r="O1972" s="3" t="s">
        <v>5689</v>
      </c>
      <c r="P1972" s="260" t="s">
        <v>6048</v>
      </c>
      <c r="Q1972" s="3" t="s">
        <v>4132</v>
      </c>
      <c r="T1972" s="278" t="s">
        <v>6107</v>
      </c>
    </row>
    <row r="1973">
      <c r="C1973" s="219" t="s">
        <v>6108</v>
      </c>
      <c r="D1973" s="207" t="s">
        <v>6109</v>
      </c>
      <c r="E1973" s="67"/>
      <c r="F1973" s="171">
        <v>0</v>
      </c>
      <c r="G1973" s="142">
        <v>3200</v>
      </c>
      <c r="H1973" s="67"/>
      <c r="I1973" s="33"/>
      <c r="J1973" s="34"/>
      <c r="K1973" s="45"/>
      <c r="L1973" s="33" t="s">
        <v>6110</v>
      </c>
      <c r="M1973" s="33" t="s">
        <v>4437</v>
      </c>
      <c r="N1973" s="89">
        <f t="shared" si="62"/>
        <v>0</v>
      </c>
      <c r="O1973" s="3" t="s">
        <v>5689</v>
      </c>
      <c r="P1973" s="260" t="s">
        <v>6048</v>
      </c>
      <c r="Q1973" s="3" t="s">
        <v>4132</v>
      </c>
      <c r="T1973" s="278" t="s">
        <v>6111</v>
      </c>
    </row>
    <row r="1974">
      <c r="C1974" s="219" t="s">
        <v>6112</v>
      </c>
      <c r="D1974" s="207" t="s">
        <v>6113</v>
      </c>
      <c r="E1974" s="67"/>
      <c r="F1974" s="171">
        <v>0</v>
      </c>
      <c r="G1974" s="142">
        <v>3200</v>
      </c>
      <c r="H1974" s="67"/>
      <c r="I1974" s="33"/>
      <c r="J1974" s="34"/>
      <c r="K1974" s="45"/>
      <c r="L1974" s="33" t="s">
        <v>6110</v>
      </c>
      <c r="M1974" s="33" t="s">
        <v>4437</v>
      </c>
      <c r="N1974" s="89">
        <f t="shared" si="62"/>
        <v>0</v>
      </c>
      <c r="O1974" s="3" t="s">
        <v>5689</v>
      </c>
      <c r="P1974" s="260" t="s">
        <v>6048</v>
      </c>
      <c r="Q1974" s="3" t="s">
        <v>4132</v>
      </c>
      <c r="T1974" s="278" t="s">
        <v>6111</v>
      </c>
    </row>
    <row r="1975">
      <c r="C1975" s="219" t="s">
        <v>6114</v>
      </c>
      <c r="D1975" s="207" t="s">
        <v>6115</v>
      </c>
      <c r="E1975" s="67"/>
      <c r="F1975" s="171">
        <v>0</v>
      </c>
      <c r="G1975" s="142">
        <v>3400</v>
      </c>
      <c r="H1975" s="67"/>
      <c r="I1975" s="33"/>
      <c r="J1975" s="34"/>
      <c r="K1975" s="45"/>
      <c r="L1975" s="33" t="s">
        <v>62</v>
      </c>
      <c r="M1975" s="33" t="s">
        <v>4437</v>
      </c>
      <c r="N1975" s="89">
        <f t="shared" si="62"/>
        <v>0</v>
      </c>
      <c r="O1975" s="3" t="s">
        <v>5689</v>
      </c>
      <c r="P1975" s="260" t="s">
        <v>6048</v>
      </c>
      <c r="Q1975" s="3" t="s">
        <v>4132</v>
      </c>
      <c r="T1975" s="278" t="s">
        <v>6116</v>
      </c>
    </row>
    <row r="1976">
      <c r="C1976" s="219" t="s">
        <v>6117</v>
      </c>
      <c r="D1976" s="207" t="s">
        <v>6118</v>
      </c>
      <c r="E1976" s="67"/>
      <c r="F1976" s="171">
        <v>1</v>
      </c>
      <c r="G1976" s="142">
        <v>3400</v>
      </c>
      <c r="H1976" s="67"/>
      <c r="I1976" s="33"/>
      <c r="J1976" s="34"/>
      <c r="K1976" s="45"/>
      <c r="L1976" s="33" t="s">
        <v>62</v>
      </c>
      <c r="M1976" s="33" t="s">
        <v>4437</v>
      </c>
      <c r="N1976" s="89">
        <f t="shared" si="62"/>
        <v>3400</v>
      </c>
      <c r="O1976" s="3" t="s">
        <v>5689</v>
      </c>
      <c r="P1976" s="260" t="s">
        <v>6048</v>
      </c>
      <c r="Q1976" s="3" t="s">
        <v>4132</v>
      </c>
      <c r="T1976" s="278" t="s">
        <v>6116</v>
      </c>
    </row>
    <row r="1977">
      <c r="C1977" s="219" t="s">
        <v>6119</v>
      </c>
      <c r="D1977" s="207" t="s">
        <v>6120</v>
      </c>
      <c r="E1977" s="67"/>
      <c r="F1977" s="171">
        <v>3</v>
      </c>
      <c r="G1977" s="142">
        <v>3400</v>
      </c>
      <c r="H1977" s="67"/>
      <c r="I1977" s="33"/>
      <c r="J1977" s="34"/>
      <c r="K1977" s="45"/>
      <c r="L1977" s="33" t="s">
        <v>62</v>
      </c>
      <c r="M1977" s="33" t="s">
        <v>4437</v>
      </c>
      <c r="N1977" s="89">
        <f t="shared" si="62"/>
        <v>10200</v>
      </c>
      <c r="O1977" s="3" t="s">
        <v>5689</v>
      </c>
      <c r="P1977" s="260" t="s">
        <v>6048</v>
      </c>
      <c r="Q1977" s="3" t="s">
        <v>4132</v>
      </c>
      <c r="T1977" s="278" t="s">
        <v>6116</v>
      </c>
    </row>
    <row r="1978">
      <c r="C1978" s="219" t="s">
        <v>6121</v>
      </c>
      <c r="D1978" s="207" t="s">
        <v>6122</v>
      </c>
      <c r="E1978" s="67"/>
      <c r="F1978" s="171">
        <v>0</v>
      </c>
      <c r="G1978" s="142">
        <v>3400</v>
      </c>
      <c r="H1978" s="67"/>
      <c r="I1978" s="33"/>
      <c r="J1978" s="34"/>
      <c r="K1978" s="45"/>
      <c r="L1978" s="33" t="s">
        <v>62</v>
      </c>
      <c r="M1978" s="33" t="s">
        <v>4437</v>
      </c>
      <c r="N1978" s="89">
        <f t="shared" si="62"/>
        <v>0</v>
      </c>
      <c r="O1978" s="3" t="s">
        <v>5689</v>
      </c>
      <c r="P1978" s="260" t="s">
        <v>6048</v>
      </c>
      <c r="Q1978" s="3" t="s">
        <v>4132</v>
      </c>
      <c r="T1978" s="278" t="s">
        <v>6116</v>
      </c>
    </row>
    <row r="1979">
      <c r="C1979" s="219" t="s">
        <v>6123</v>
      </c>
      <c r="D1979" s="207" t="s">
        <v>6124</v>
      </c>
      <c r="E1979" s="67"/>
      <c r="F1979" s="171">
        <v>2</v>
      </c>
      <c r="G1979" s="142">
        <v>3400</v>
      </c>
      <c r="H1979" s="67"/>
      <c r="I1979" s="33"/>
      <c r="J1979" s="34"/>
      <c r="K1979" s="45"/>
      <c r="L1979" s="33" t="s">
        <v>62</v>
      </c>
      <c r="M1979" s="33" t="s">
        <v>4437</v>
      </c>
      <c r="N1979" s="89">
        <f t="shared" si="62"/>
        <v>6800</v>
      </c>
      <c r="O1979" s="3" t="s">
        <v>5689</v>
      </c>
      <c r="P1979" s="260" t="s">
        <v>6048</v>
      </c>
      <c r="Q1979" s="3" t="s">
        <v>4132</v>
      </c>
      <c r="T1979" s="278" t="s">
        <v>6116</v>
      </c>
    </row>
    <row r="1980">
      <c r="C1980" s="219" t="s">
        <v>6125</v>
      </c>
      <c r="D1980" s="207" t="s">
        <v>6126</v>
      </c>
      <c r="E1980" s="67"/>
      <c r="F1980" s="171">
        <v>0</v>
      </c>
      <c r="G1980" s="142">
        <v>3400</v>
      </c>
      <c r="H1980" s="67"/>
      <c r="I1980" s="33"/>
      <c r="J1980" s="34"/>
      <c r="K1980" s="45"/>
      <c r="L1980" s="33" t="s">
        <v>62</v>
      </c>
      <c r="M1980" s="33" t="s">
        <v>4437</v>
      </c>
      <c r="N1980" s="89">
        <f t="shared" si="62"/>
        <v>0</v>
      </c>
      <c r="O1980" s="3" t="s">
        <v>5689</v>
      </c>
      <c r="P1980" s="260" t="s">
        <v>6048</v>
      </c>
      <c r="Q1980" s="3" t="s">
        <v>4132</v>
      </c>
      <c r="T1980" s="278" t="s">
        <v>6116</v>
      </c>
    </row>
    <row r="1981">
      <c r="C1981" s="219" t="s">
        <v>6127</v>
      </c>
      <c r="D1981" s="207" t="s">
        <v>6128</v>
      </c>
      <c r="E1981" s="67"/>
      <c r="F1981" s="171">
        <v>1</v>
      </c>
      <c r="G1981" s="142">
        <v>3400</v>
      </c>
      <c r="H1981" s="67"/>
      <c r="I1981" s="33"/>
      <c r="J1981" s="34"/>
      <c r="K1981" s="45"/>
      <c r="L1981" s="33" t="s">
        <v>62</v>
      </c>
      <c r="M1981" s="33" t="s">
        <v>4437</v>
      </c>
      <c r="N1981" s="89">
        <f t="shared" si="62"/>
        <v>3400</v>
      </c>
      <c r="O1981" s="3" t="s">
        <v>5689</v>
      </c>
      <c r="P1981" s="260" t="s">
        <v>6048</v>
      </c>
      <c r="Q1981" s="3" t="s">
        <v>4132</v>
      </c>
      <c r="T1981" s="278" t="s">
        <v>6116</v>
      </c>
    </row>
    <row r="1982">
      <c r="C1982" s="219" t="s">
        <v>6129</v>
      </c>
      <c r="D1982" s="207" t="s">
        <v>6130</v>
      </c>
      <c r="E1982" s="67"/>
      <c r="F1982" s="171">
        <v>1</v>
      </c>
      <c r="G1982" s="142">
        <v>3400</v>
      </c>
      <c r="H1982" s="67"/>
      <c r="I1982" s="33"/>
      <c r="J1982" s="34"/>
      <c r="K1982" s="45"/>
      <c r="L1982" s="33" t="s">
        <v>62</v>
      </c>
      <c r="M1982" s="33" t="s">
        <v>4437</v>
      </c>
      <c r="N1982" s="89">
        <f ref="N1982:N1987" t="shared" si="68">F1982*G1982</f>
        <v>3400</v>
      </c>
      <c r="O1982" s="3" t="s">
        <v>5689</v>
      </c>
      <c r="P1982" s="260" t="s">
        <v>6048</v>
      </c>
      <c r="Q1982" s="3" t="s">
        <v>4132</v>
      </c>
      <c r="T1982" s="278" t="s">
        <v>6116</v>
      </c>
    </row>
    <row r="1983">
      <c r="C1983" s="219" t="s">
        <v>6131</v>
      </c>
      <c r="D1983" s="207" t="s">
        <v>6132</v>
      </c>
      <c r="E1983" s="67"/>
      <c r="F1983" s="171">
        <v>0</v>
      </c>
      <c r="G1983" s="142">
        <v>3400</v>
      </c>
      <c r="H1983" s="67"/>
      <c r="I1983" s="33"/>
      <c r="J1983" s="34"/>
      <c r="K1983" s="45"/>
      <c r="L1983" s="33" t="s">
        <v>6089</v>
      </c>
      <c r="M1983" s="33" t="s">
        <v>4437</v>
      </c>
      <c r="N1983" s="89">
        <f t="shared" si="68"/>
        <v>0</v>
      </c>
      <c r="O1983" s="3" t="s">
        <v>5689</v>
      </c>
      <c r="P1983" s="260" t="s">
        <v>6048</v>
      </c>
      <c r="Q1983" s="3" t="s">
        <v>4132</v>
      </c>
      <c r="T1983" s="278" t="s">
        <v>6133</v>
      </c>
    </row>
    <row r="1984">
      <c r="C1984" s="219" t="s">
        <v>6134</v>
      </c>
      <c r="D1984" s="207" t="s">
        <v>6135</v>
      </c>
      <c r="E1984" s="67"/>
      <c r="F1984" s="171">
        <v>0</v>
      </c>
      <c r="G1984" s="142">
        <v>3400</v>
      </c>
      <c r="H1984" s="67"/>
      <c r="I1984" s="33"/>
      <c r="J1984" s="34"/>
      <c r="K1984" s="45"/>
      <c r="L1984" s="33" t="s">
        <v>6089</v>
      </c>
      <c r="M1984" s="33" t="s">
        <v>4437</v>
      </c>
      <c r="N1984" s="89">
        <f t="shared" si="68"/>
        <v>0</v>
      </c>
      <c r="O1984" s="3" t="s">
        <v>5689</v>
      </c>
      <c r="P1984" s="260" t="s">
        <v>6048</v>
      </c>
      <c r="Q1984" s="3" t="s">
        <v>4132</v>
      </c>
      <c r="T1984" s="278" t="s">
        <v>6133</v>
      </c>
    </row>
    <row r="1985">
      <c r="C1985" s="219" t="s">
        <v>6136</v>
      </c>
      <c r="D1985" s="207" t="s">
        <v>6137</v>
      </c>
      <c r="E1985" s="67"/>
      <c r="F1985" s="171">
        <v>0</v>
      </c>
      <c r="G1985" s="142">
        <v>3400</v>
      </c>
      <c r="H1985" s="67"/>
      <c r="I1985" s="33"/>
      <c r="J1985" s="34"/>
      <c r="K1985" s="45"/>
      <c r="L1985" s="33" t="s">
        <v>6089</v>
      </c>
      <c r="M1985" s="33" t="s">
        <v>4437</v>
      </c>
      <c r="N1985" s="89">
        <f t="shared" si="68"/>
        <v>0</v>
      </c>
      <c r="O1985" s="3" t="s">
        <v>5689</v>
      </c>
      <c r="P1985" s="260" t="s">
        <v>6048</v>
      </c>
      <c r="Q1985" s="3" t="s">
        <v>4132</v>
      </c>
      <c r="T1985" s="278" t="s">
        <v>6133</v>
      </c>
    </row>
    <row r="1986">
      <c r="C1986" s="219" t="s">
        <v>6138</v>
      </c>
      <c r="D1986" s="207" t="s">
        <v>6139</v>
      </c>
      <c r="E1986" s="67"/>
      <c r="F1986" s="171">
        <v>0</v>
      </c>
      <c r="G1986" s="142">
        <v>3400</v>
      </c>
      <c r="H1986" s="67"/>
      <c r="I1986" s="33"/>
      <c r="J1986" s="34"/>
      <c r="K1986" s="45"/>
      <c r="L1986" s="33" t="s">
        <v>6089</v>
      </c>
      <c r="M1986" s="33" t="s">
        <v>4437</v>
      </c>
      <c r="N1986" s="89">
        <f t="shared" si="68"/>
        <v>0</v>
      </c>
      <c r="O1986" s="3" t="s">
        <v>5689</v>
      </c>
      <c r="P1986" s="260" t="s">
        <v>6048</v>
      </c>
      <c r="Q1986" s="3" t="s">
        <v>4132</v>
      </c>
      <c r="T1986" s="278" t="s">
        <v>6133</v>
      </c>
    </row>
    <row r="1987">
      <c r="C1987" s="219" t="s">
        <v>6140</v>
      </c>
      <c r="D1987" s="207" t="s">
        <v>6141</v>
      </c>
      <c r="E1987" s="67"/>
      <c r="F1987" s="171">
        <v>0</v>
      </c>
      <c r="G1987" s="142">
        <v>3400</v>
      </c>
      <c r="H1987" s="67"/>
      <c r="I1987" s="33"/>
      <c r="J1987" s="34"/>
      <c r="K1987" s="45"/>
      <c r="L1987" s="33" t="s">
        <v>6089</v>
      </c>
      <c r="M1987" s="33" t="s">
        <v>4437</v>
      </c>
      <c r="N1987" s="89">
        <f t="shared" si="68"/>
        <v>0</v>
      </c>
      <c r="O1987" s="3" t="s">
        <v>5689</v>
      </c>
      <c r="P1987" s="260" t="s">
        <v>6048</v>
      </c>
      <c r="Q1987" s="3" t="s">
        <v>4132</v>
      </c>
      <c r="T1987" s="278" t="s">
        <v>6133</v>
      </c>
    </row>
    <row r="1988">
      <c r="C1988" s="219" t="s">
        <v>6142</v>
      </c>
      <c r="D1988" s="207" t="s">
        <v>6143</v>
      </c>
      <c r="E1988" s="67"/>
      <c r="F1988" s="171">
        <v>0</v>
      </c>
      <c r="G1988" s="142">
        <v>3400</v>
      </c>
      <c r="H1988" s="67"/>
      <c r="I1988" s="33"/>
      <c r="J1988" s="34"/>
      <c r="K1988" s="45"/>
      <c r="L1988" s="33" t="s">
        <v>4088</v>
      </c>
      <c r="M1988" s="33" t="s">
        <v>4437</v>
      </c>
      <c r="N1988" s="89">
        <f ref="N1988:N1994" t="shared" si="69">F1988*G1988</f>
        <v>0</v>
      </c>
      <c r="O1988" s="3" t="s">
        <v>5689</v>
      </c>
      <c r="P1988" s="260" t="s">
        <v>6048</v>
      </c>
      <c r="Q1988" s="3" t="s">
        <v>4132</v>
      </c>
      <c r="T1988" s="278" t="s">
        <v>6144</v>
      </c>
    </row>
    <row r="1989">
      <c r="C1989" s="219" t="s">
        <v>6145</v>
      </c>
      <c r="D1989" s="207" t="s">
        <v>6146</v>
      </c>
      <c r="E1989" s="67"/>
      <c r="F1989" s="171">
        <v>0</v>
      </c>
      <c r="G1989" s="142">
        <v>3400</v>
      </c>
      <c r="H1989" s="67"/>
      <c r="I1989" s="33"/>
      <c r="J1989" s="34"/>
      <c r="K1989" s="45"/>
      <c r="L1989" s="33" t="s">
        <v>4088</v>
      </c>
      <c r="M1989" s="33" t="s">
        <v>4437</v>
      </c>
      <c r="N1989" s="89">
        <f t="shared" si="69"/>
        <v>0</v>
      </c>
      <c r="O1989" s="3" t="s">
        <v>5689</v>
      </c>
      <c r="P1989" s="260" t="s">
        <v>6048</v>
      </c>
      <c r="Q1989" s="3" t="s">
        <v>4132</v>
      </c>
      <c r="T1989" s="278" t="s">
        <v>6144</v>
      </c>
    </row>
    <row r="1990">
      <c r="C1990" s="219" t="s">
        <v>6147</v>
      </c>
      <c r="D1990" s="207" t="s">
        <v>6148</v>
      </c>
      <c r="E1990" s="67"/>
      <c r="F1990" s="171">
        <v>0</v>
      </c>
      <c r="G1990" s="142">
        <v>3400</v>
      </c>
      <c r="H1990" s="67"/>
      <c r="I1990" s="33"/>
      <c r="J1990" s="34"/>
      <c r="K1990" s="45"/>
      <c r="L1990" s="33" t="s">
        <v>4088</v>
      </c>
      <c r="M1990" s="33" t="s">
        <v>4437</v>
      </c>
      <c r="N1990" s="89">
        <f t="shared" si="69"/>
        <v>0</v>
      </c>
      <c r="O1990" s="3" t="s">
        <v>5689</v>
      </c>
      <c r="P1990" s="260" t="s">
        <v>6048</v>
      </c>
      <c r="Q1990" s="3" t="s">
        <v>4132</v>
      </c>
      <c r="T1990" s="278" t="s">
        <v>6144</v>
      </c>
    </row>
    <row r="1991">
      <c r="C1991" s="219" t="s">
        <v>6149</v>
      </c>
      <c r="D1991" s="207" t="s">
        <v>6150</v>
      </c>
      <c r="E1991" s="67"/>
      <c r="F1991" s="171">
        <v>0</v>
      </c>
      <c r="G1991" s="142">
        <v>3400</v>
      </c>
      <c r="H1991" s="67"/>
      <c r="I1991" s="33"/>
      <c r="J1991" s="34"/>
      <c r="K1991" s="45"/>
      <c r="L1991" s="33" t="s">
        <v>4088</v>
      </c>
      <c r="M1991" s="33" t="s">
        <v>4437</v>
      </c>
      <c r="N1991" s="89">
        <f t="shared" si="69"/>
        <v>0</v>
      </c>
      <c r="O1991" s="3" t="s">
        <v>5689</v>
      </c>
      <c r="P1991" s="260" t="s">
        <v>6048</v>
      </c>
      <c r="Q1991" s="3" t="s">
        <v>4132</v>
      </c>
      <c r="T1991" s="278" t="s">
        <v>6144</v>
      </c>
    </row>
    <row r="1992">
      <c r="C1992" s="219" t="s">
        <v>6151</v>
      </c>
      <c r="D1992" s="207" t="s">
        <v>6152</v>
      </c>
      <c r="E1992" s="67"/>
      <c r="F1992" s="171">
        <v>0</v>
      </c>
      <c r="G1992" s="142">
        <v>3400</v>
      </c>
      <c r="H1992" s="67"/>
      <c r="I1992" s="33"/>
      <c r="J1992" s="34"/>
      <c r="K1992" s="45"/>
      <c r="L1992" s="33" t="s">
        <v>4088</v>
      </c>
      <c r="M1992" s="33" t="s">
        <v>4437</v>
      </c>
      <c r="N1992" s="89">
        <f t="shared" si="69"/>
        <v>0</v>
      </c>
      <c r="O1992" s="3" t="s">
        <v>5689</v>
      </c>
      <c r="P1992" s="260" t="s">
        <v>6048</v>
      </c>
      <c r="Q1992" s="3" t="s">
        <v>4132</v>
      </c>
      <c r="T1992" s="278" t="s">
        <v>6144</v>
      </c>
    </row>
    <row r="1993">
      <c r="C1993" s="219" t="s">
        <v>6153</v>
      </c>
      <c r="D1993" s="207" t="s">
        <v>6154</v>
      </c>
      <c r="E1993" s="67"/>
      <c r="F1993" s="171">
        <v>0</v>
      </c>
      <c r="G1993" s="142">
        <v>3400</v>
      </c>
      <c r="H1993" s="67"/>
      <c r="I1993" s="33"/>
      <c r="J1993" s="34"/>
      <c r="K1993" s="45"/>
      <c r="L1993" s="33" t="s">
        <v>4088</v>
      </c>
      <c r="M1993" s="33" t="s">
        <v>4437</v>
      </c>
      <c r="N1993" s="89">
        <f t="shared" si="69"/>
        <v>0</v>
      </c>
      <c r="O1993" s="3" t="s">
        <v>5689</v>
      </c>
      <c r="P1993" s="260" t="s">
        <v>6048</v>
      </c>
      <c r="Q1993" s="3" t="s">
        <v>4132</v>
      </c>
      <c r="T1993" s="278" t="s">
        <v>6144</v>
      </c>
    </row>
    <row r="1994">
      <c r="C1994" s="219" t="s">
        <v>6155</v>
      </c>
      <c r="D1994" s="207" t="s">
        <v>6156</v>
      </c>
      <c r="E1994" s="67"/>
      <c r="F1994" s="171">
        <v>0</v>
      </c>
      <c r="G1994" s="142">
        <v>3400</v>
      </c>
      <c r="H1994" s="67"/>
      <c r="I1994" s="33"/>
      <c r="J1994" s="34"/>
      <c r="K1994" s="45"/>
      <c r="L1994" s="33" t="s">
        <v>4088</v>
      </c>
      <c r="M1994" s="33" t="s">
        <v>4437</v>
      </c>
      <c r="N1994" s="89">
        <f t="shared" si="69"/>
        <v>0</v>
      </c>
      <c r="O1994" s="3" t="s">
        <v>5689</v>
      </c>
      <c r="P1994" s="260" t="s">
        <v>6048</v>
      </c>
      <c r="Q1994" s="3" t="s">
        <v>4132</v>
      </c>
      <c r="T1994" s="278" t="s">
        <v>6144</v>
      </c>
    </row>
    <row r="1995">
      <c r="C1995" s="219" t="s">
        <v>6157</v>
      </c>
      <c r="D1995" s="207" t="s">
        <v>6158</v>
      </c>
      <c r="E1995" s="67"/>
      <c r="F1995" s="171">
        <v>1</v>
      </c>
      <c r="G1995" s="142">
        <v>3400</v>
      </c>
      <c r="H1995" s="67"/>
      <c r="I1995" s="33"/>
      <c r="J1995" s="34"/>
      <c r="K1995" s="45"/>
      <c r="L1995" s="33" t="s">
        <v>4088</v>
      </c>
      <c r="M1995" s="33" t="s">
        <v>4437</v>
      </c>
      <c r="N1995" s="89">
        <f t="shared" si="62"/>
        <v>3400</v>
      </c>
      <c r="O1995" s="3" t="s">
        <v>5689</v>
      </c>
      <c r="P1995" s="260" t="s">
        <v>6048</v>
      </c>
      <c r="Q1995" s="3" t="s">
        <v>4132</v>
      </c>
      <c r="T1995" s="278" t="s">
        <v>6144</v>
      </c>
    </row>
    <row r="1996">
      <c r="C1996" s="219" t="s">
        <v>6157</v>
      </c>
      <c r="D1996" s="207" t="s">
        <v>6159</v>
      </c>
      <c r="E1996" s="67"/>
      <c r="F1996" s="171">
        <v>0</v>
      </c>
      <c r="G1996" s="142">
        <v>2500</v>
      </c>
      <c r="H1996" s="67"/>
      <c r="I1996" s="33"/>
      <c r="J1996" s="34"/>
      <c r="K1996" s="45"/>
      <c r="L1996" s="33" t="s">
        <v>62</v>
      </c>
      <c r="M1996" s="33" t="s">
        <v>4437</v>
      </c>
      <c r="N1996" s="89">
        <f t="shared" si="62"/>
        <v>0</v>
      </c>
      <c r="O1996" s="3" t="s">
        <v>5689</v>
      </c>
      <c r="P1996" s="260" t="s">
        <v>6048</v>
      </c>
      <c r="Q1996" s="3" t="s">
        <v>4132</v>
      </c>
      <c r="T1996" s="278" t="s">
        <v>6160</v>
      </c>
    </row>
    <row r="1997">
      <c r="C1997" s="219" t="s">
        <v>6161</v>
      </c>
      <c r="D1997" s="207" t="s">
        <v>6162</v>
      </c>
      <c r="E1997" s="67"/>
      <c r="F1997" s="171">
        <v>1</v>
      </c>
      <c r="G1997" s="142">
        <v>2500</v>
      </c>
      <c r="H1997" s="67"/>
      <c r="I1997" s="33"/>
      <c r="J1997" s="34"/>
      <c r="K1997" s="45"/>
      <c r="L1997" s="33" t="s">
        <v>62</v>
      </c>
      <c r="M1997" s="33" t="s">
        <v>4437</v>
      </c>
      <c r="N1997" s="89">
        <f>F1997*G1997</f>
        <v>2500</v>
      </c>
      <c r="O1997" s="3" t="s">
        <v>5689</v>
      </c>
      <c r="P1997" s="260" t="s">
        <v>6048</v>
      </c>
      <c r="Q1997" s="3" t="s">
        <v>4132</v>
      </c>
      <c r="T1997" s="278" t="s">
        <v>6160</v>
      </c>
    </row>
    <row r="1998">
      <c r="C1998" s="219" t="s">
        <v>6163</v>
      </c>
      <c r="D1998" s="207" t="s">
        <v>6164</v>
      </c>
      <c r="E1998" s="67"/>
      <c r="F1998" s="171">
        <v>0</v>
      </c>
      <c r="G1998" s="142">
        <v>2500</v>
      </c>
      <c r="H1998" s="67"/>
      <c r="I1998" s="33"/>
      <c r="J1998" s="34"/>
      <c r="K1998" s="45"/>
      <c r="L1998" s="33" t="s">
        <v>62</v>
      </c>
      <c r="M1998" s="33" t="s">
        <v>4437</v>
      </c>
      <c r="N1998" s="89">
        <f>F1998*G1998</f>
        <v>0</v>
      </c>
      <c r="O1998" s="3" t="s">
        <v>5689</v>
      </c>
      <c r="P1998" s="260" t="s">
        <v>6048</v>
      </c>
      <c r="Q1998" s="3" t="s">
        <v>4132</v>
      </c>
      <c r="T1998" s="278" t="s">
        <v>6160</v>
      </c>
    </row>
    <row r="1999">
      <c r="C1999" s="219" t="s">
        <v>6165</v>
      </c>
      <c r="D1999" s="207" t="s">
        <v>6166</v>
      </c>
      <c r="E1999" s="67"/>
      <c r="F1999" s="171">
        <v>0</v>
      </c>
      <c r="G1999" s="142">
        <v>3000</v>
      </c>
      <c r="H1999" s="67"/>
      <c r="I1999" s="33"/>
      <c r="J1999" s="34"/>
      <c r="K1999" s="45"/>
      <c r="L1999" s="33" t="s">
        <v>62</v>
      </c>
      <c r="M1999" s="33" t="s">
        <v>4437</v>
      </c>
      <c r="N1999" s="89">
        <f t="shared" si="62"/>
        <v>0</v>
      </c>
      <c r="O1999" s="3" t="s">
        <v>5689</v>
      </c>
      <c r="P1999" s="260" t="s">
        <v>6048</v>
      </c>
      <c r="Q1999" s="3" t="s">
        <v>4132</v>
      </c>
      <c r="T1999" s="278" t="s">
        <v>6167</v>
      </c>
    </row>
    <row r="2000">
      <c r="C2000" s="219" t="s">
        <v>6168</v>
      </c>
      <c r="D2000" s="207" t="s">
        <v>6169</v>
      </c>
      <c r="E2000" s="67"/>
      <c r="F2000" s="171">
        <v>0</v>
      </c>
      <c r="G2000" s="142">
        <v>3000</v>
      </c>
      <c r="H2000" s="67"/>
      <c r="I2000" s="33"/>
      <c r="J2000" s="34"/>
      <c r="K2000" s="45"/>
      <c r="L2000" s="33" t="s">
        <v>62</v>
      </c>
      <c r="M2000" s="33" t="s">
        <v>4437</v>
      </c>
      <c r="N2000" s="89">
        <f t="shared" si="62"/>
        <v>0</v>
      </c>
      <c r="O2000" s="3" t="s">
        <v>5689</v>
      </c>
      <c r="P2000" s="260" t="s">
        <v>6048</v>
      </c>
      <c r="Q2000" s="3" t="s">
        <v>4132</v>
      </c>
      <c r="T2000" s="278" t="s">
        <v>6167</v>
      </c>
    </row>
    <row r="2001">
      <c r="C2001" s="219" t="s">
        <v>6170</v>
      </c>
      <c r="D2001" s="207" t="s">
        <v>6171</v>
      </c>
      <c r="E2001" s="67"/>
      <c r="F2001" s="171">
        <v>0</v>
      </c>
      <c r="G2001" s="142">
        <v>3000</v>
      </c>
      <c r="H2001" s="67"/>
      <c r="I2001" s="33"/>
      <c r="J2001" s="34"/>
      <c r="K2001" s="45"/>
      <c r="L2001" s="33" t="s">
        <v>62</v>
      </c>
      <c r="M2001" s="33" t="s">
        <v>4437</v>
      </c>
      <c r="N2001" s="89">
        <f>F2001*G2001</f>
        <v>0</v>
      </c>
      <c r="O2001" s="3" t="s">
        <v>5689</v>
      </c>
      <c r="P2001" s="260" t="s">
        <v>6048</v>
      </c>
      <c r="Q2001" s="3" t="s">
        <v>4132</v>
      </c>
      <c r="T2001" s="278" t="s">
        <v>6167</v>
      </c>
    </row>
    <row r="2002">
      <c r="C2002" s="219" t="s">
        <v>6172</v>
      </c>
      <c r="D2002" s="207" t="s">
        <v>6173</v>
      </c>
      <c r="E2002" s="67"/>
      <c r="F2002" s="171">
        <v>0</v>
      </c>
      <c r="G2002" s="142">
        <v>2900</v>
      </c>
      <c r="H2002" s="67"/>
      <c r="I2002" s="33"/>
      <c r="J2002" s="34"/>
      <c r="K2002" s="45"/>
      <c r="L2002" s="33" t="s">
        <v>6089</v>
      </c>
      <c r="M2002" s="33" t="s">
        <v>4437</v>
      </c>
      <c r="N2002" s="89">
        <f t="shared" si="62"/>
        <v>0</v>
      </c>
      <c r="O2002" s="3" t="s">
        <v>5689</v>
      </c>
      <c r="P2002" s="260" t="s">
        <v>6048</v>
      </c>
      <c r="Q2002" s="3" t="s">
        <v>4132</v>
      </c>
      <c r="T2002" s="278" t="s">
        <v>6174</v>
      </c>
    </row>
    <row r="2003">
      <c r="C2003" s="219" t="s">
        <v>6175</v>
      </c>
      <c r="D2003" s="207" t="s">
        <v>6176</v>
      </c>
      <c r="E2003" s="67"/>
      <c r="F2003" s="171">
        <v>0</v>
      </c>
      <c r="G2003" s="142">
        <v>2700</v>
      </c>
      <c r="H2003" s="67"/>
      <c r="I2003" s="33"/>
      <c r="J2003" s="34"/>
      <c r="K2003" s="45"/>
      <c r="L2003" s="33" t="s">
        <v>62</v>
      </c>
      <c r="M2003" s="33" t="s">
        <v>4437</v>
      </c>
      <c r="N2003" s="89">
        <f t="shared" si="62"/>
        <v>0</v>
      </c>
      <c r="O2003" s="3" t="s">
        <v>5689</v>
      </c>
      <c r="P2003" s="260" t="s">
        <v>6048</v>
      </c>
      <c r="Q2003" s="3" t="s">
        <v>4132</v>
      </c>
      <c r="T2003" s="278" t="s">
        <v>6177</v>
      </c>
    </row>
    <row r="2004">
      <c r="C2004" s="219" t="s">
        <v>6178</v>
      </c>
      <c r="D2004" s="207" t="s">
        <v>6179</v>
      </c>
      <c r="E2004" s="67"/>
      <c r="F2004" s="171">
        <v>0</v>
      </c>
      <c r="G2004" s="142">
        <v>2700</v>
      </c>
      <c r="H2004" s="67"/>
      <c r="I2004" s="33"/>
      <c r="J2004" s="34"/>
      <c r="K2004" s="45"/>
      <c r="L2004" s="33" t="s">
        <v>62</v>
      </c>
      <c r="M2004" s="33" t="s">
        <v>4437</v>
      </c>
      <c r="N2004" s="89">
        <f>F2004*G2004</f>
        <v>0</v>
      </c>
      <c r="O2004" s="3" t="s">
        <v>5689</v>
      </c>
      <c r="P2004" s="260" t="s">
        <v>6048</v>
      </c>
      <c r="Q2004" s="3" t="s">
        <v>4132</v>
      </c>
      <c r="T2004" s="278" t="s">
        <v>6177</v>
      </c>
    </row>
    <row r="2005">
      <c r="C2005" s="219" t="s">
        <v>6180</v>
      </c>
      <c r="D2005" s="207" t="s">
        <v>6181</v>
      </c>
      <c r="E2005" s="67"/>
      <c r="F2005" s="171">
        <v>3</v>
      </c>
      <c r="G2005" s="142">
        <v>3200</v>
      </c>
      <c r="H2005" s="67"/>
      <c r="I2005" s="33"/>
      <c r="J2005" s="34"/>
      <c r="K2005" s="45"/>
      <c r="L2005" s="33" t="s">
        <v>62</v>
      </c>
      <c r="M2005" s="33" t="s">
        <v>4437</v>
      </c>
      <c r="N2005" s="89">
        <f t="shared" si="62"/>
        <v>9600</v>
      </c>
      <c r="O2005" s="3" t="s">
        <v>5689</v>
      </c>
      <c r="P2005" s="260" t="s">
        <v>6048</v>
      </c>
      <c r="Q2005" s="3" t="s">
        <v>4132</v>
      </c>
      <c r="T2005" s="278" t="s">
        <v>6182</v>
      </c>
    </row>
    <row r="2006">
      <c r="C2006" s="219" t="s">
        <v>6183</v>
      </c>
      <c r="D2006" s="207" t="s">
        <v>6184</v>
      </c>
      <c r="E2006" s="67"/>
      <c r="F2006" s="171">
        <v>0</v>
      </c>
      <c r="G2006" s="142">
        <v>3200</v>
      </c>
      <c r="H2006" s="67"/>
      <c r="I2006" s="33"/>
      <c r="J2006" s="34"/>
      <c r="K2006" s="45"/>
      <c r="L2006" s="33" t="s">
        <v>62</v>
      </c>
      <c r="M2006" s="33" t="s">
        <v>4437</v>
      </c>
      <c r="N2006" s="89">
        <f>F2006*G2006</f>
        <v>0</v>
      </c>
      <c r="O2006" s="3" t="s">
        <v>5689</v>
      </c>
      <c r="P2006" s="260" t="s">
        <v>6048</v>
      </c>
      <c r="Q2006" s="3" t="s">
        <v>4132</v>
      </c>
      <c r="T2006" s="278" t="s">
        <v>6182</v>
      </c>
    </row>
    <row r="2007">
      <c r="C2007" s="219" t="s">
        <v>6185</v>
      </c>
      <c r="D2007" s="207" t="s">
        <v>6186</v>
      </c>
      <c r="E2007" s="67"/>
      <c r="F2007" s="171">
        <v>0</v>
      </c>
      <c r="G2007" s="142">
        <v>3200</v>
      </c>
      <c r="H2007" s="67"/>
      <c r="I2007" s="33"/>
      <c r="J2007" s="34"/>
      <c r="K2007" s="45"/>
      <c r="L2007" s="33" t="s">
        <v>62</v>
      </c>
      <c r="M2007" s="33" t="s">
        <v>4437</v>
      </c>
      <c r="N2007" s="89">
        <f>F2007*G2007</f>
        <v>0</v>
      </c>
      <c r="O2007" s="3" t="s">
        <v>5689</v>
      </c>
      <c r="P2007" s="260" t="s">
        <v>6048</v>
      </c>
      <c r="Q2007" s="3" t="s">
        <v>4132</v>
      </c>
      <c r="T2007" s="278" t="s">
        <v>6182</v>
      </c>
    </row>
    <row r="2008">
      <c r="C2008" s="219" t="s">
        <v>6187</v>
      </c>
      <c r="D2008" s="207" t="s">
        <v>6188</v>
      </c>
      <c r="E2008" s="67"/>
      <c r="F2008" s="171">
        <v>0</v>
      </c>
      <c r="G2008" s="142">
        <v>3500</v>
      </c>
      <c r="H2008" s="67"/>
      <c r="I2008" s="33"/>
      <c r="J2008" s="34"/>
      <c r="K2008" s="45"/>
      <c r="L2008" s="33" t="s">
        <v>4084</v>
      </c>
      <c r="M2008" s="33" t="s">
        <v>4437</v>
      </c>
      <c r="N2008" s="89">
        <f>F2008*G2008</f>
        <v>0</v>
      </c>
      <c r="O2008" s="3" t="s">
        <v>5689</v>
      </c>
      <c r="P2008" s="260" t="s">
        <v>6048</v>
      </c>
      <c r="Q2008" s="3" t="s">
        <v>4132</v>
      </c>
      <c r="T2008" s="278" t="s">
        <v>6189</v>
      </c>
    </row>
    <row r="2009">
      <c r="C2009" s="219" t="s">
        <v>6190</v>
      </c>
      <c r="D2009" s="207" t="s">
        <v>6191</v>
      </c>
      <c r="E2009" s="67"/>
      <c r="F2009" s="171">
        <v>0</v>
      </c>
      <c r="G2009" s="142">
        <v>3500</v>
      </c>
      <c r="H2009" s="67"/>
      <c r="I2009" s="33"/>
      <c r="J2009" s="34"/>
      <c r="K2009" s="45"/>
      <c r="L2009" s="33" t="s">
        <v>4084</v>
      </c>
      <c r="M2009" s="33" t="s">
        <v>4437</v>
      </c>
      <c r="N2009" s="89">
        <f t="shared" si="62"/>
        <v>0</v>
      </c>
      <c r="O2009" s="3" t="s">
        <v>5689</v>
      </c>
      <c r="P2009" s="260" t="s">
        <v>6048</v>
      </c>
      <c r="Q2009" s="3" t="s">
        <v>4132</v>
      </c>
      <c r="T2009" s="278" t="s">
        <v>6189</v>
      </c>
    </row>
    <row r="2010">
      <c r="C2010" s="219" t="s">
        <v>6192</v>
      </c>
      <c r="D2010" s="207" t="s">
        <v>6193</v>
      </c>
      <c r="E2010" s="67"/>
      <c r="F2010" s="171">
        <v>0</v>
      </c>
      <c r="G2010" s="142">
        <v>3500</v>
      </c>
      <c r="H2010" s="67"/>
      <c r="I2010" s="33"/>
      <c r="J2010" s="34"/>
      <c r="K2010" s="45"/>
      <c r="L2010" s="33" t="s">
        <v>4084</v>
      </c>
      <c r="M2010" s="33" t="s">
        <v>4437</v>
      </c>
      <c r="N2010" s="89">
        <f t="shared" si="62"/>
        <v>0</v>
      </c>
      <c r="O2010" s="3" t="s">
        <v>5689</v>
      </c>
      <c r="P2010" s="260" t="s">
        <v>6048</v>
      </c>
      <c r="Q2010" s="3" t="s">
        <v>4132</v>
      </c>
      <c r="T2010" s="278" t="s">
        <v>6189</v>
      </c>
    </row>
    <row r="2011">
      <c r="C2011" s="219" t="s">
        <v>6194</v>
      </c>
      <c r="D2011" s="207" t="s">
        <v>6195</v>
      </c>
      <c r="E2011" s="67"/>
      <c r="F2011" s="171">
        <v>0</v>
      </c>
      <c r="G2011" s="142">
        <v>4700</v>
      </c>
      <c r="H2011" s="67"/>
      <c r="I2011" s="33"/>
      <c r="J2011" s="34"/>
      <c r="K2011" s="45"/>
      <c r="L2011" s="33" t="s">
        <v>62</v>
      </c>
      <c r="M2011" s="33" t="s">
        <v>4437</v>
      </c>
      <c r="N2011" s="89">
        <f t="shared" si="62"/>
        <v>0</v>
      </c>
      <c r="O2011" s="3" t="s">
        <v>5689</v>
      </c>
      <c r="P2011" s="260" t="s">
        <v>6048</v>
      </c>
      <c r="Q2011" s="3" t="s">
        <v>4132</v>
      </c>
      <c r="T2011" s="278" t="s">
        <v>6196</v>
      </c>
    </row>
    <row r="2012">
      <c r="C2012" s="219" t="s">
        <v>6197</v>
      </c>
      <c r="D2012" s="207" t="s">
        <v>6198</v>
      </c>
      <c r="E2012" s="67"/>
      <c r="F2012" s="171">
        <v>1</v>
      </c>
      <c r="G2012" s="142">
        <v>4700</v>
      </c>
      <c r="H2012" s="67"/>
      <c r="I2012" s="33"/>
      <c r="J2012" s="34"/>
      <c r="K2012" s="45"/>
      <c r="L2012" s="33" t="s">
        <v>62</v>
      </c>
      <c r="M2012" s="33" t="s">
        <v>4437</v>
      </c>
      <c r="N2012" s="89">
        <f>F2012*G2012</f>
        <v>4700</v>
      </c>
      <c r="O2012" s="3" t="s">
        <v>5689</v>
      </c>
      <c r="P2012" s="260" t="s">
        <v>6048</v>
      </c>
      <c r="Q2012" s="3" t="s">
        <v>4132</v>
      </c>
      <c r="T2012" s="278" t="s">
        <v>6196</v>
      </c>
    </row>
    <row r="2013">
      <c r="C2013" s="219" t="s">
        <v>6199</v>
      </c>
      <c r="D2013" s="207" t="s">
        <v>6200</v>
      </c>
      <c r="E2013" s="67"/>
      <c r="F2013" s="171">
        <v>0</v>
      </c>
      <c r="G2013" s="142">
        <v>4700</v>
      </c>
      <c r="H2013" s="67"/>
      <c r="I2013" s="33"/>
      <c r="J2013" s="34"/>
      <c r="K2013" s="45"/>
      <c r="L2013" s="33" t="s">
        <v>62</v>
      </c>
      <c r="M2013" s="33" t="s">
        <v>4437</v>
      </c>
      <c r="N2013" s="89">
        <f>F2013*G2013</f>
        <v>0</v>
      </c>
      <c r="O2013" s="3" t="s">
        <v>5689</v>
      </c>
      <c r="P2013" s="260" t="s">
        <v>6048</v>
      </c>
      <c r="Q2013" s="3" t="s">
        <v>4132</v>
      </c>
      <c r="T2013" s="278" t="s">
        <v>6196</v>
      </c>
    </row>
    <row r="2014">
      <c r="C2014" s="219" t="s">
        <v>6201</v>
      </c>
      <c r="D2014" s="207" t="s">
        <v>6202</v>
      </c>
      <c r="E2014" s="67"/>
      <c r="F2014" s="171">
        <v>1</v>
      </c>
      <c r="G2014" s="142">
        <v>7800</v>
      </c>
      <c r="H2014" s="67"/>
      <c r="I2014" s="33"/>
      <c r="J2014" s="34"/>
      <c r="K2014" s="45"/>
      <c r="L2014" s="33" t="s">
        <v>62</v>
      </c>
      <c r="M2014" s="33" t="s">
        <v>4437</v>
      </c>
      <c r="N2014" s="89">
        <f>F2014*G2014</f>
        <v>7800</v>
      </c>
      <c r="O2014" s="3" t="s">
        <v>5689</v>
      </c>
      <c r="P2014" s="260" t="s">
        <v>6048</v>
      </c>
      <c r="Q2014" s="3" t="s">
        <v>4132</v>
      </c>
      <c r="T2014" s="278" t="s">
        <v>6203</v>
      </c>
    </row>
    <row r="2015">
      <c r="C2015" s="219" t="s">
        <v>6204</v>
      </c>
      <c r="D2015" s="207" t="s">
        <v>6205</v>
      </c>
      <c r="E2015" s="67"/>
      <c r="F2015" s="171">
        <v>1</v>
      </c>
      <c r="G2015" s="142">
        <v>2600</v>
      </c>
      <c r="H2015" s="67"/>
      <c r="I2015" s="33"/>
      <c r="J2015" s="34"/>
      <c r="K2015" s="45"/>
      <c r="L2015" s="33" t="s">
        <v>62</v>
      </c>
      <c r="M2015" s="33" t="s">
        <v>4437</v>
      </c>
      <c r="N2015" s="89">
        <f t="shared" si="62"/>
        <v>2600</v>
      </c>
      <c r="O2015" s="3" t="s">
        <v>5689</v>
      </c>
      <c r="P2015" s="260" t="s">
        <v>6048</v>
      </c>
      <c r="Q2015" s="3" t="s">
        <v>4132</v>
      </c>
      <c r="T2015" s="278" t="s">
        <v>6206</v>
      </c>
      <c r="U2015" s="3" t="s">
        <v>6207</v>
      </c>
    </row>
    <row r="2016">
      <c r="C2016" s="219" t="s">
        <v>6208</v>
      </c>
      <c r="D2016" s="207" t="s">
        <v>6209</v>
      </c>
      <c r="E2016" s="67"/>
      <c r="F2016" s="171">
        <v>0</v>
      </c>
      <c r="G2016" s="142">
        <v>2600</v>
      </c>
      <c r="H2016" s="67"/>
      <c r="I2016" s="33"/>
      <c r="J2016" s="34"/>
      <c r="K2016" s="45"/>
      <c r="L2016" s="33" t="s">
        <v>62</v>
      </c>
      <c r="M2016" s="33" t="s">
        <v>4437</v>
      </c>
      <c r="N2016" s="89">
        <f t="shared" si="62"/>
        <v>0</v>
      </c>
      <c r="O2016" s="3" t="s">
        <v>5689</v>
      </c>
      <c r="P2016" s="260" t="s">
        <v>6048</v>
      </c>
      <c r="Q2016" s="3" t="s">
        <v>4132</v>
      </c>
      <c r="T2016" s="278" t="s">
        <v>6206</v>
      </c>
      <c r="U2016" s="3" t="s">
        <v>6207</v>
      </c>
    </row>
    <row r="2017" ht="18" customHeight="1">
      <c r="C2017" s="219" t="s">
        <v>6210</v>
      </c>
      <c r="D2017" s="207" t="s">
        <v>6211</v>
      </c>
      <c r="E2017" s="67"/>
      <c r="F2017" s="171">
        <v>0</v>
      </c>
      <c r="G2017" s="142">
        <v>3800</v>
      </c>
      <c r="H2017" s="67"/>
      <c r="I2017" s="33"/>
      <c r="J2017" s="34"/>
      <c r="K2017" s="45"/>
      <c r="L2017" s="33" t="s">
        <v>4088</v>
      </c>
      <c r="M2017" s="33" t="s">
        <v>4437</v>
      </c>
      <c r="N2017" s="89">
        <f t="shared" si="62"/>
        <v>0</v>
      </c>
      <c r="O2017" s="3" t="s">
        <v>5689</v>
      </c>
      <c r="P2017" s="260" t="s">
        <v>6048</v>
      </c>
      <c r="Q2017" s="3" t="s">
        <v>4132</v>
      </c>
      <c r="T2017" s="278" t="s">
        <v>6212</v>
      </c>
    </row>
    <row r="2018" ht="18" customHeight="1">
      <c r="C2018" s="219" t="s">
        <v>6213</v>
      </c>
      <c r="D2018" s="207" t="s">
        <v>6214</v>
      </c>
      <c r="E2018" s="67"/>
      <c r="F2018" s="171">
        <v>1</v>
      </c>
      <c r="G2018" s="142">
        <v>3400</v>
      </c>
      <c r="H2018" s="67"/>
      <c r="I2018" s="33"/>
      <c r="J2018" s="34"/>
      <c r="K2018" s="45"/>
      <c r="L2018" s="33" t="s">
        <v>62</v>
      </c>
      <c r="M2018" s="33" t="s">
        <v>4437</v>
      </c>
      <c r="N2018" s="89">
        <f t="shared" si="62"/>
        <v>3400</v>
      </c>
      <c r="O2018" s="3" t="s">
        <v>5689</v>
      </c>
      <c r="P2018" s="260" t="s">
        <v>6048</v>
      </c>
      <c r="Q2018" s="3" t="s">
        <v>4132</v>
      </c>
      <c r="T2018" s="278" t="s">
        <v>6215</v>
      </c>
    </row>
    <row r="2019" ht="18" customHeight="1">
      <c r="C2019" s="219" t="s">
        <v>6216</v>
      </c>
      <c r="D2019" s="207" t="s">
        <v>6217</v>
      </c>
      <c r="E2019" s="67"/>
      <c r="F2019" s="171">
        <v>2</v>
      </c>
      <c r="G2019" s="142">
        <v>3400</v>
      </c>
      <c r="H2019" s="67"/>
      <c r="I2019" s="33"/>
      <c r="J2019" s="34"/>
      <c r="K2019" s="45"/>
      <c r="L2019" s="33" t="s">
        <v>62</v>
      </c>
      <c r="M2019" s="33" t="s">
        <v>4437</v>
      </c>
      <c r="N2019" s="89">
        <f t="shared" si="62"/>
        <v>6800</v>
      </c>
      <c r="O2019" s="3" t="s">
        <v>5689</v>
      </c>
      <c r="P2019" s="260" t="s">
        <v>6048</v>
      </c>
      <c r="Q2019" s="3" t="s">
        <v>4132</v>
      </c>
      <c r="T2019" s="278" t="s">
        <v>6215</v>
      </c>
    </row>
    <row r="2020" ht="18" customHeight="1">
      <c r="C2020" s="219" t="s">
        <v>6218</v>
      </c>
      <c r="D2020" s="207" t="s">
        <v>6219</v>
      </c>
      <c r="E2020" s="67"/>
      <c r="F2020" s="171">
        <v>4</v>
      </c>
      <c r="G2020" s="142">
        <v>3400</v>
      </c>
      <c r="H2020" s="67"/>
      <c r="I2020" s="33"/>
      <c r="J2020" s="34"/>
      <c r="K2020" s="45"/>
      <c r="L2020" s="33" t="s">
        <v>62</v>
      </c>
      <c r="M2020" s="33" t="s">
        <v>4437</v>
      </c>
      <c r="N2020" s="89">
        <f t="shared" si="62"/>
        <v>13600</v>
      </c>
      <c r="O2020" s="3" t="s">
        <v>5689</v>
      </c>
      <c r="P2020" s="260" t="s">
        <v>6048</v>
      </c>
      <c r="Q2020" s="3" t="s">
        <v>4132</v>
      </c>
      <c r="T2020" s="278" t="s">
        <v>6215</v>
      </c>
    </row>
    <row r="2021" ht="18" customHeight="1">
      <c r="C2021" s="219" t="s">
        <v>6220</v>
      </c>
      <c r="D2021" s="207" t="s">
        <v>6221</v>
      </c>
      <c r="E2021" s="67"/>
      <c r="F2021" s="171">
        <v>0</v>
      </c>
      <c r="G2021" s="142">
        <v>3400</v>
      </c>
      <c r="H2021" s="67"/>
      <c r="I2021" s="33"/>
      <c r="J2021" s="34"/>
      <c r="K2021" s="45"/>
      <c r="L2021" s="33" t="s">
        <v>62</v>
      </c>
      <c r="M2021" s="33" t="s">
        <v>4437</v>
      </c>
      <c r="N2021" s="89">
        <f t="shared" si="62"/>
        <v>0</v>
      </c>
      <c r="O2021" s="3" t="s">
        <v>5689</v>
      </c>
      <c r="P2021" s="260" t="s">
        <v>6048</v>
      </c>
      <c r="Q2021" s="3" t="s">
        <v>4132</v>
      </c>
      <c r="T2021" s="278" t="s">
        <v>6215</v>
      </c>
    </row>
    <row r="2022" ht="18" customHeight="1">
      <c r="C2022" s="219" t="s">
        <v>6222</v>
      </c>
      <c r="D2022" s="207" t="s">
        <v>6223</v>
      </c>
      <c r="E2022" s="67"/>
      <c r="F2022" s="171">
        <v>0</v>
      </c>
      <c r="G2022" s="142">
        <v>3400</v>
      </c>
      <c r="H2022" s="67"/>
      <c r="I2022" s="33"/>
      <c r="J2022" s="34"/>
      <c r="K2022" s="45"/>
      <c r="L2022" s="33" t="s">
        <v>62</v>
      </c>
      <c r="M2022" s="33" t="s">
        <v>4437</v>
      </c>
      <c r="N2022" s="89">
        <f t="shared" si="62"/>
        <v>0</v>
      </c>
      <c r="O2022" s="3" t="s">
        <v>5689</v>
      </c>
      <c r="P2022" s="260" t="s">
        <v>6048</v>
      </c>
      <c r="Q2022" s="3" t="s">
        <v>4132</v>
      </c>
      <c r="T2022" s="278" t="s">
        <v>6215</v>
      </c>
    </row>
    <row r="2023">
      <c r="C2023" s="219" t="s">
        <v>6224</v>
      </c>
      <c r="D2023" s="207" t="s">
        <v>6225</v>
      </c>
      <c r="E2023" s="67"/>
      <c r="F2023" s="170">
        <v>0</v>
      </c>
      <c r="G2023" s="142">
        <v>3000</v>
      </c>
      <c r="H2023" s="67"/>
      <c r="I2023" s="33"/>
      <c r="J2023" s="34"/>
      <c r="K2023" s="45"/>
      <c r="L2023" s="33" t="s">
        <v>4084</v>
      </c>
      <c r="M2023" s="33" t="s">
        <v>4437</v>
      </c>
      <c r="N2023" s="89">
        <f t="shared" si="62"/>
        <v>0</v>
      </c>
      <c r="O2023" s="3" t="s">
        <v>5689</v>
      </c>
      <c r="P2023" s="260" t="s">
        <v>6048</v>
      </c>
      <c r="Q2023" s="3" t="s">
        <v>4132</v>
      </c>
      <c r="T2023" s="278" t="s">
        <v>6226</v>
      </c>
    </row>
    <row r="2024">
      <c r="C2024" s="219" t="s">
        <v>6227</v>
      </c>
      <c r="D2024" s="207" t="s">
        <v>6228</v>
      </c>
      <c r="E2024" s="67"/>
      <c r="F2024" s="170">
        <v>0</v>
      </c>
      <c r="G2024" s="142">
        <v>3400</v>
      </c>
      <c r="H2024" s="67"/>
      <c r="I2024" s="33"/>
      <c r="J2024" s="34"/>
      <c r="K2024" s="45"/>
      <c r="L2024" s="33" t="s">
        <v>62</v>
      </c>
      <c r="M2024" s="33" t="s">
        <v>4437</v>
      </c>
      <c r="N2024" s="89">
        <f t="shared" si="62"/>
        <v>0</v>
      </c>
      <c r="O2024" s="3" t="s">
        <v>5689</v>
      </c>
      <c r="P2024" s="260" t="s">
        <v>6048</v>
      </c>
      <c r="Q2024" s="3" t="s">
        <v>4132</v>
      </c>
      <c r="T2024" s="278" t="s">
        <v>6229</v>
      </c>
    </row>
    <row r="2025">
      <c r="C2025" s="219" t="s">
        <v>6230</v>
      </c>
      <c r="D2025" s="207" t="s">
        <v>6231</v>
      </c>
      <c r="E2025" s="67"/>
      <c r="F2025" s="170">
        <v>1</v>
      </c>
      <c r="G2025" s="142">
        <v>3400</v>
      </c>
      <c r="H2025" s="67"/>
      <c r="I2025" s="33"/>
      <c r="J2025" s="34"/>
      <c r="K2025" s="45"/>
      <c r="L2025" s="33" t="s">
        <v>62</v>
      </c>
      <c r="M2025" s="33" t="s">
        <v>4437</v>
      </c>
      <c r="N2025" s="89">
        <f t="shared" si="62"/>
        <v>3400</v>
      </c>
      <c r="O2025" s="3" t="s">
        <v>5689</v>
      </c>
      <c r="P2025" s="260" t="s">
        <v>6048</v>
      </c>
      <c r="Q2025" s="3" t="s">
        <v>4132</v>
      </c>
      <c r="T2025" s="278" t="s">
        <v>6229</v>
      </c>
    </row>
    <row r="2026">
      <c r="C2026" s="219" t="s">
        <v>6232</v>
      </c>
      <c r="D2026" s="207" t="s">
        <v>6233</v>
      </c>
      <c r="E2026" s="67"/>
      <c r="F2026" s="170">
        <v>0</v>
      </c>
      <c r="G2026" s="142">
        <v>3400</v>
      </c>
      <c r="H2026" s="67"/>
      <c r="I2026" s="33"/>
      <c r="J2026" s="34"/>
      <c r="K2026" s="45"/>
      <c r="L2026" s="33" t="s">
        <v>62</v>
      </c>
      <c r="M2026" s="33" t="s">
        <v>4437</v>
      </c>
      <c r="N2026" s="89">
        <f t="shared" si="62"/>
        <v>0</v>
      </c>
      <c r="O2026" s="3" t="s">
        <v>5689</v>
      </c>
      <c r="P2026" s="260" t="s">
        <v>6048</v>
      </c>
      <c r="Q2026" s="3" t="s">
        <v>4132</v>
      </c>
      <c r="T2026" s="278" t="s">
        <v>6229</v>
      </c>
    </row>
    <row r="2027">
      <c r="C2027" s="219" t="s">
        <v>6234</v>
      </c>
      <c r="D2027" s="207" t="s">
        <v>6235</v>
      </c>
      <c r="E2027" s="67"/>
      <c r="F2027" s="170">
        <v>2</v>
      </c>
      <c r="G2027" s="142">
        <v>2500</v>
      </c>
      <c r="H2027" s="67"/>
      <c r="I2027" s="33"/>
      <c r="J2027" s="34"/>
      <c r="K2027" s="45"/>
      <c r="L2027" s="33" t="s">
        <v>5192</v>
      </c>
      <c r="M2027" s="33" t="s">
        <v>4437</v>
      </c>
      <c r="N2027" s="89">
        <f t="shared" si="62"/>
        <v>5000</v>
      </c>
      <c r="O2027" s="3" t="s">
        <v>5689</v>
      </c>
      <c r="P2027" s="260" t="s">
        <v>6048</v>
      </c>
      <c r="Q2027" s="3" t="s">
        <v>4132</v>
      </c>
      <c r="T2027" s="278" t="s">
        <v>6236</v>
      </c>
    </row>
    <row r="2028">
      <c r="C2028" s="219" t="s">
        <v>6237</v>
      </c>
      <c r="D2028" s="207" t="s">
        <v>6238</v>
      </c>
      <c r="E2028" s="67"/>
      <c r="F2028" s="170">
        <v>1</v>
      </c>
      <c r="G2028" s="142">
        <v>2500</v>
      </c>
      <c r="H2028" s="67"/>
      <c r="I2028" s="33"/>
      <c r="J2028" s="34"/>
      <c r="K2028" s="45"/>
      <c r="L2028" s="33" t="s">
        <v>5192</v>
      </c>
      <c r="M2028" s="33" t="s">
        <v>4437</v>
      </c>
      <c r="N2028" s="89">
        <f t="shared" si="62"/>
        <v>2500</v>
      </c>
      <c r="O2028" s="3" t="s">
        <v>5689</v>
      </c>
      <c r="P2028" s="260" t="s">
        <v>6048</v>
      </c>
      <c r="Q2028" s="3" t="s">
        <v>4132</v>
      </c>
      <c r="T2028" s="278" t="s">
        <v>6236</v>
      </c>
    </row>
    <row r="2029">
      <c r="C2029" s="219" t="s">
        <v>6239</v>
      </c>
      <c r="D2029" s="207" t="s">
        <v>6240</v>
      </c>
      <c r="E2029" s="67"/>
      <c r="F2029" s="170">
        <v>2</v>
      </c>
      <c r="G2029" s="142">
        <v>2500</v>
      </c>
      <c r="H2029" s="67"/>
      <c r="I2029" s="33"/>
      <c r="J2029" s="34"/>
      <c r="K2029" s="45"/>
      <c r="L2029" s="33" t="s">
        <v>5192</v>
      </c>
      <c r="M2029" s="33" t="s">
        <v>4437</v>
      </c>
      <c r="N2029" s="89">
        <f t="shared" si="62"/>
        <v>5000</v>
      </c>
      <c r="O2029" s="3" t="s">
        <v>5689</v>
      </c>
      <c r="P2029" s="260" t="s">
        <v>6048</v>
      </c>
      <c r="Q2029" s="3" t="s">
        <v>4132</v>
      </c>
      <c r="T2029" s="278" t="s">
        <v>6236</v>
      </c>
    </row>
    <row r="2030">
      <c r="C2030" s="219" t="s">
        <v>6241</v>
      </c>
      <c r="D2030" s="207" t="s">
        <v>6242</v>
      </c>
      <c r="E2030" s="67"/>
      <c r="F2030" s="170">
        <v>3</v>
      </c>
      <c r="G2030" s="142">
        <v>2500</v>
      </c>
      <c r="H2030" s="67"/>
      <c r="I2030" s="33"/>
      <c r="J2030" s="34"/>
      <c r="K2030" s="45"/>
      <c r="L2030" s="33" t="s">
        <v>5192</v>
      </c>
      <c r="M2030" s="33" t="s">
        <v>4437</v>
      </c>
      <c r="N2030" s="89">
        <f t="shared" si="62"/>
        <v>7500</v>
      </c>
      <c r="O2030" s="3" t="s">
        <v>5689</v>
      </c>
      <c r="P2030" s="260" t="s">
        <v>6048</v>
      </c>
      <c r="Q2030" s="3" t="s">
        <v>4132</v>
      </c>
      <c r="T2030" s="278" t="s">
        <v>6236</v>
      </c>
    </row>
    <row r="2031">
      <c r="C2031" s="219" t="s">
        <v>6243</v>
      </c>
      <c r="D2031" s="207" t="s">
        <v>6244</v>
      </c>
      <c r="E2031" s="67"/>
      <c r="F2031" s="170">
        <v>2</v>
      </c>
      <c r="G2031" s="142">
        <v>2500</v>
      </c>
      <c r="H2031" s="67"/>
      <c r="I2031" s="33"/>
      <c r="J2031" s="34"/>
      <c r="K2031" s="45"/>
      <c r="L2031" s="33" t="s">
        <v>5192</v>
      </c>
      <c r="M2031" s="33" t="s">
        <v>4437</v>
      </c>
      <c r="N2031" s="89">
        <f t="shared" si="62"/>
        <v>5000</v>
      </c>
      <c r="O2031" s="3" t="s">
        <v>5689</v>
      </c>
      <c r="P2031" s="260" t="s">
        <v>6048</v>
      </c>
      <c r="Q2031" s="3" t="s">
        <v>4132</v>
      </c>
      <c r="T2031" s="278" t="s">
        <v>6236</v>
      </c>
    </row>
    <row r="2032">
      <c r="C2032" s="219" t="s">
        <v>6245</v>
      </c>
      <c r="D2032" s="207" t="s">
        <v>6246</v>
      </c>
      <c r="E2032" s="67"/>
      <c r="F2032" s="170">
        <v>0</v>
      </c>
      <c r="G2032" s="142">
        <v>2500</v>
      </c>
      <c r="H2032" s="67"/>
      <c r="I2032" s="33"/>
      <c r="J2032" s="34"/>
      <c r="K2032" s="45"/>
      <c r="L2032" s="33" t="s">
        <v>5192</v>
      </c>
      <c r="M2032" s="33" t="s">
        <v>4437</v>
      </c>
      <c r="N2032" s="89">
        <f t="shared" si="62"/>
        <v>0</v>
      </c>
      <c r="O2032" s="3" t="s">
        <v>5689</v>
      </c>
      <c r="P2032" s="260" t="s">
        <v>6048</v>
      </c>
      <c r="Q2032" s="3" t="s">
        <v>4132</v>
      </c>
      <c r="T2032" s="278" t="s">
        <v>6236</v>
      </c>
    </row>
    <row r="2033">
      <c r="C2033" s="219" t="s">
        <v>6247</v>
      </c>
      <c r="D2033" s="207" t="s">
        <v>6248</v>
      </c>
      <c r="E2033" s="67"/>
      <c r="F2033" s="170">
        <v>1</v>
      </c>
      <c r="G2033" s="142">
        <v>1950</v>
      </c>
      <c r="H2033" s="67"/>
      <c r="I2033" s="33"/>
      <c r="J2033" s="34"/>
      <c r="K2033" s="45"/>
      <c r="L2033" s="33" t="s">
        <v>62</v>
      </c>
      <c r="M2033" s="33" t="s">
        <v>4437</v>
      </c>
      <c r="N2033" s="89">
        <f t="shared" si="62"/>
        <v>1950</v>
      </c>
      <c r="O2033" s="3" t="s">
        <v>5689</v>
      </c>
      <c r="P2033" s="260" t="s">
        <v>6048</v>
      </c>
      <c r="Q2033" s="3" t="s">
        <v>4132</v>
      </c>
      <c r="T2033" s="278" t="s">
        <v>6249</v>
      </c>
    </row>
    <row r="2034">
      <c r="C2034" s="219" t="s">
        <v>6250</v>
      </c>
      <c r="D2034" s="207" t="s">
        <v>6251</v>
      </c>
      <c r="E2034" s="67"/>
      <c r="F2034" s="170">
        <v>0</v>
      </c>
      <c r="G2034" s="142">
        <v>1950</v>
      </c>
      <c r="H2034" s="67"/>
      <c r="I2034" s="33"/>
      <c r="J2034" s="34"/>
      <c r="K2034" s="45"/>
      <c r="L2034" s="33" t="s">
        <v>62</v>
      </c>
      <c r="M2034" s="33" t="s">
        <v>4437</v>
      </c>
      <c r="N2034" s="89">
        <f t="shared" si="62"/>
        <v>0</v>
      </c>
      <c r="O2034" s="3" t="s">
        <v>5689</v>
      </c>
      <c r="P2034" s="260" t="s">
        <v>6048</v>
      </c>
      <c r="Q2034" s="3" t="s">
        <v>4132</v>
      </c>
      <c r="T2034" s="278" t="s">
        <v>6249</v>
      </c>
    </row>
    <row r="2035">
      <c r="C2035" s="219" t="s">
        <v>6252</v>
      </c>
      <c r="D2035" s="207" t="s">
        <v>6253</v>
      </c>
      <c r="E2035" s="67"/>
      <c r="F2035" s="170">
        <v>0</v>
      </c>
      <c r="G2035" s="142">
        <v>1950</v>
      </c>
      <c r="H2035" s="67"/>
      <c r="I2035" s="33"/>
      <c r="J2035" s="34"/>
      <c r="K2035" s="45"/>
      <c r="L2035" s="33" t="s">
        <v>62</v>
      </c>
      <c r="M2035" s="33" t="s">
        <v>4437</v>
      </c>
      <c r="N2035" s="89">
        <f t="shared" si="62"/>
        <v>0</v>
      </c>
      <c r="O2035" s="3" t="s">
        <v>5689</v>
      </c>
      <c r="P2035" s="260" t="s">
        <v>6048</v>
      </c>
      <c r="Q2035" s="3" t="s">
        <v>4132</v>
      </c>
      <c r="T2035" s="278" t="s">
        <v>6249</v>
      </c>
    </row>
    <row r="2036">
      <c r="C2036" s="219" t="s">
        <v>6254</v>
      </c>
      <c r="D2036" s="207" t="s">
        <v>6255</v>
      </c>
      <c r="E2036" s="67"/>
      <c r="F2036" s="170">
        <v>0</v>
      </c>
      <c r="G2036" s="142">
        <v>1950</v>
      </c>
      <c r="H2036" s="67"/>
      <c r="I2036" s="33"/>
      <c r="J2036" s="34"/>
      <c r="K2036" s="45"/>
      <c r="L2036" s="33" t="s">
        <v>62</v>
      </c>
      <c r="M2036" s="33" t="s">
        <v>4437</v>
      </c>
      <c r="N2036" s="89">
        <f t="shared" si="62"/>
        <v>0</v>
      </c>
      <c r="O2036" s="3" t="s">
        <v>5689</v>
      </c>
      <c r="P2036" s="260" t="s">
        <v>6048</v>
      </c>
      <c r="Q2036" s="3" t="s">
        <v>4132</v>
      </c>
      <c r="T2036" s="278" t="s">
        <v>6249</v>
      </c>
    </row>
    <row r="2037">
      <c r="C2037" s="219" t="s">
        <v>6256</v>
      </c>
      <c r="D2037" s="207" t="s">
        <v>6257</v>
      </c>
      <c r="E2037" s="67"/>
      <c r="F2037" s="170">
        <v>0</v>
      </c>
      <c r="G2037" s="142">
        <v>1950</v>
      </c>
      <c r="H2037" s="67"/>
      <c r="I2037" s="33"/>
      <c r="J2037" s="34"/>
      <c r="K2037" s="45"/>
      <c r="L2037" s="33" t="s">
        <v>62</v>
      </c>
      <c r="M2037" s="33" t="s">
        <v>4437</v>
      </c>
      <c r="N2037" s="89">
        <f t="shared" si="62"/>
        <v>0</v>
      </c>
      <c r="O2037" s="3" t="s">
        <v>5689</v>
      </c>
      <c r="P2037" s="260" t="s">
        <v>6048</v>
      </c>
      <c r="Q2037" s="3" t="s">
        <v>4132</v>
      </c>
      <c r="T2037" s="278" t="s">
        <v>6249</v>
      </c>
    </row>
    <row r="2038">
      <c r="C2038" s="219" t="s">
        <v>6258</v>
      </c>
      <c r="D2038" s="207" t="s">
        <v>6259</v>
      </c>
      <c r="E2038" s="67"/>
      <c r="F2038" s="170">
        <v>0</v>
      </c>
      <c r="G2038" s="142">
        <v>1950</v>
      </c>
      <c r="H2038" s="67"/>
      <c r="I2038" s="33"/>
      <c r="J2038" s="34"/>
      <c r="K2038" s="45"/>
      <c r="L2038" s="33" t="s">
        <v>62</v>
      </c>
      <c r="M2038" s="33" t="s">
        <v>4437</v>
      </c>
      <c r="N2038" s="89">
        <f t="shared" si="62"/>
        <v>0</v>
      </c>
      <c r="O2038" s="3" t="s">
        <v>5689</v>
      </c>
      <c r="P2038" s="260" t="s">
        <v>6048</v>
      </c>
      <c r="Q2038" s="3" t="s">
        <v>4132</v>
      </c>
      <c r="T2038" s="278" t="s">
        <v>6249</v>
      </c>
    </row>
    <row r="2039">
      <c r="C2039" s="219" t="s">
        <v>6260</v>
      </c>
      <c r="D2039" s="207" t="s">
        <v>6261</v>
      </c>
      <c r="E2039" s="67"/>
      <c r="F2039" s="170">
        <v>1</v>
      </c>
      <c r="G2039" s="142">
        <v>3000</v>
      </c>
      <c r="H2039" s="67"/>
      <c r="I2039" s="33"/>
      <c r="J2039" s="34"/>
      <c r="K2039" s="45"/>
      <c r="L2039" s="33" t="s">
        <v>62</v>
      </c>
      <c r="M2039" s="33" t="s">
        <v>4437</v>
      </c>
      <c r="N2039" s="89">
        <f t="shared" si="62"/>
        <v>3000</v>
      </c>
      <c r="O2039" s="3" t="s">
        <v>5689</v>
      </c>
      <c r="P2039" s="260" t="s">
        <v>6048</v>
      </c>
      <c r="Q2039" s="3" t="s">
        <v>4132</v>
      </c>
      <c r="T2039" s="278" t="s">
        <v>6262</v>
      </c>
    </row>
    <row r="2040">
      <c r="C2040" s="219" t="s">
        <v>6263</v>
      </c>
      <c r="D2040" s="207" t="s">
        <v>6264</v>
      </c>
      <c r="E2040" s="67"/>
      <c r="F2040" s="170">
        <v>0</v>
      </c>
      <c r="G2040" s="142">
        <v>3000</v>
      </c>
      <c r="H2040" s="67"/>
      <c r="I2040" s="33"/>
      <c r="J2040" s="34"/>
      <c r="K2040" s="45"/>
      <c r="L2040" s="33" t="s">
        <v>62</v>
      </c>
      <c r="M2040" s="33" t="s">
        <v>4437</v>
      </c>
      <c r="N2040" s="89">
        <f t="shared" si="62"/>
        <v>0</v>
      </c>
      <c r="O2040" s="3" t="s">
        <v>5689</v>
      </c>
      <c r="P2040" s="260" t="s">
        <v>6048</v>
      </c>
      <c r="Q2040" s="3" t="s">
        <v>4132</v>
      </c>
      <c r="T2040" s="278" t="s">
        <v>6262</v>
      </c>
    </row>
    <row r="2041">
      <c r="C2041" s="219" t="s">
        <v>6265</v>
      </c>
      <c r="D2041" s="207" t="s">
        <v>6266</v>
      </c>
      <c r="E2041" s="67"/>
      <c r="F2041" s="170">
        <v>0</v>
      </c>
      <c r="G2041" s="142">
        <v>3000</v>
      </c>
      <c r="H2041" s="67"/>
      <c r="I2041" s="33"/>
      <c r="J2041" s="34"/>
      <c r="K2041" s="45"/>
      <c r="L2041" s="33" t="s">
        <v>62</v>
      </c>
      <c r="M2041" s="33" t="s">
        <v>4437</v>
      </c>
      <c r="N2041" s="89">
        <f t="shared" si="62"/>
        <v>0</v>
      </c>
      <c r="O2041" s="3" t="s">
        <v>5689</v>
      </c>
      <c r="P2041" s="260" t="s">
        <v>6048</v>
      </c>
      <c r="Q2041" s="3" t="s">
        <v>4132</v>
      </c>
      <c r="T2041" s="278" t="s">
        <v>6262</v>
      </c>
    </row>
    <row r="2042">
      <c r="C2042" s="219" t="s">
        <v>6267</v>
      </c>
      <c r="D2042" s="207" t="s">
        <v>6268</v>
      </c>
      <c r="E2042" s="67"/>
      <c r="F2042" s="170">
        <v>1</v>
      </c>
      <c r="G2042" s="142">
        <v>3000</v>
      </c>
      <c r="H2042" s="67"/>
      <c r="I2042" s="33"/>
      <c r="J2042" s="34"/>
      <c r="K2042" s="45"/>
      <c r="L2042" s="33" t="s">
        <v>62</v>
      </c>
      <c r="M2042" s="33" t="s">
        <v>4437</v>
      </c>
      <c r="N2042" s="89">
        <f t="shared" si="62"/>
        <v>3000</v>
      </c>
      <c r="O2042" s="3" t="s">
        <v>5689</v>
      </c>
      <c r="P2042" s="260" t="s">
        <v>6048</v>
      </c>
      <c r="Q2042" s="3" t="s">
        <v>4132</v>
      </c>
      <c r="T2042" s="278" t="s">
        <v>6262</v>
      </c>
    </row>
    <row r="2043">
      <c r="A2043" s="163" t="s">
        <v>6269</v>
      </c>
      <c r="C2043" s="234" t="s">
        <v>6270</v>
      </c>
      <c r="D2043" s="204" t="s">
        <v>6271</v>
      </c>
      <c r="E2043" s="33"/>
      <c r="F2043" s="170">
        <v>0</v>
      </c>
      <c r="G2043" s="38">
        <v>1900</v>
      </c>
      <c r="H2043" s="33"/>
      <c r="I2043" s="33"/>
      <c r="J2043" s="34"/>
      <c r="K2043" s="45"/>
      <c r="L2043" s="33" t="s">
        <v>62</v>
      </c>
      <c r="M2043" s="33" t="s">
        <v>407</v>
      </c>
      <c r="N2043" s="89">
        <f>F2043*G2043</f>
        <v>0</v>
      </c>
      <c r="O2043" s="205" t="s">
        <v>6269</v>
      </c>
      <c r="P2043" s="260" t="s">
        <v>6048</v>
      </c>
      <c r="Q2043" s="3" t="s">
        <v>4132</v>
      </c>
      <c r="T2043" s="278" t="s">
        <v>6272</v>
      </c>
    </row>
    <row r="2044">
      <c r="C2044" s="234" t="s">
        <v>6273</v>
      </c>
      <c r="D2044" s="204" t="s">
        <v>6274</v>
      </c>
      <c r="E2044" s="33"/>
      <c r="F2044" s="170">
        <v>1</v>
      </c>
      <c r="G2044" s="38">
        <v>1600</v>
      </c>
      <c r="H2044" s="33"/>
      <c r="I2044" s="33"/>
      <c r="J2044" s="34"/>
      <c r="K2044" s="45"/>
      <c r="L2044" s="33" t="s">
        <v>62</v>
      </c>
      <c r="M2044" s="33" t="s">
        <v>407</v>
      </c>
      <c r="N2044" s="89">
        <f>F2044*G2044</f>
        <v>1600</v>
      </c>
      <c r="O2044" s="205" t="s">
        <v>6269</v>
      </c>
      <c r="P2044" s="260" t="s">
        <v>6048</v>
      </c>
      <c r="Q2044" s="3" t="s">
        <v>4132</v>
      </c>
      <c r="T2044" s="278" t="s">
        <v>6275</v>
      </c>
    </row>
    <row r="2045" ht="15" customHeight="1">
      <c r="A2045" s="233" t="s">
        <v>6276</v>
      </c>
      <c r="C2045" s="223" t="s">
        <v>6277</v>
      </c>
      <c r="D2045" s="204">
        <v>1417</v>
      </c>
      <c r="E2045" s="26"/>
      <c r="F2045" s="170">
        <v>1</v>
      </c>
      <c r="G2045" s="147">
        <v>900</v>
      </c>
      <c r="H2045" s="33"/>
      <c r="I2045" s="33"/>
      <c r="J2045" s="34"/>
      <c r="K2045" s="45"/>
      <c r="L2045" s="33" t="s">
        <v>62</v>
      </c>
      <c r="M2045" s="33" t="s">
        <v>407</v>
      </c>
      <c r="N2045" s="89">
        <f t="shared" si="62"/>
        <v>900</v>
      </c>
      <c r="O2045" s="3" t="s">
        <v>6278</v>
      </c>
      <c r="P2045" s="260" t="s">
        <v>4569</v>
      </c>
      <c r="Q2045" s="3" t="s">
        <v>3846</v>
      </c>
      <c r="T2045" s="278" t="s">
        <v>6279</v>
      </c>
    </row>
    <row r="2046" ht="15" customHeight="1">
      <c r="C2046" s="191" t="s">
        <v>6280</v>
      </c>
      <c r="D2046" s="204">
        <v>1507</v>
      </c>
      <c r="E2046" s="26"/>
      <c r="F2046" s="170">
        <v>1</v>
      </c>
      <c r="G2046" s="146">
        <v>1050</v>
      </c>
      <c r="H2046" s="33"/>
      <c r="I2046" s="33"/>
      <c r="J2046" s="34"/>
      <c r="K2046" s="45"/>
      <c r="L2046" s="33" t="s">
        <v>62</v>
      </c>
      <c r="M2046" s="33" t="s">
        <v>407</v>
      </c>
      <c r="N2046" s="89">
        <f t="shared" si="62"/>
        <v>1050</v>
      </c>
      <c r="O2046" s="3" t="s">
        <v>6278</v>
      </c>
      <c r="P2046" s="260" t="s">
        <v>4507</v>
      </c>
      <c r="Q2046" s="3" t="s">
        <v>3846</v>
      </c>
      <c r="T2046" s="278" t="s">
        <v>6281</v>
      </c>
    </row>
    <row r="2047" ht="15" customHeight="1">
      <c r="C2047" s="191" t="s">
        <v>6282</v>
      </c>
      <c r="D2047" s="204">
        <v>1543</v>
      </c>
      <c r="E2047" s="26"/>
      <c r="F2047" s="170">
        <v>2</v>
      </c>
      <c r="G2047" s="146">
        <v>1050</v>
      </c>
      <c r="H2047" s="33"/>
      <c r="I2047" s="33"/>
      <c r="J2047" s="34"/>
      <c r="K2047" s="45"/>
      <c r="L2047" s="33" t="s">
        <v>62</v>
      </c>
      <c r="M2047" s="33" t="s">
        <v>407</v>
      </c>
      <c r="N2047" s="89">
        <f t="shared" si="62"/>
        <v>2100</v>
      </c>
      <c r="O2047" s="3" t="s">
        <v>6278</v>
      </c>
      <c r="P2047" s="260" t="s">
        <v>4507</v>
      </c>
      <c r="Q2047" s="3" t="s">
        <v>3846</v>
      </c>
      <c r="T2047" s="278" t="s">
        <v>6283</v>
      </c>
    </row>
    <row r="2048" ht="15" customHeight="1">
      <c r="C2048" s="191" t="s">
        <v>6284</v>
      </c>
      <c r="D2048" s="204">
        <v>1557</v>
      </c>
      <c r="E2048" s="26"/>
      <c r="F2048" s="170">
        <v>2</v>
      </c>
      <c r="G2048" s="146">
        <v>1050</v>
      </c>
      <c r="H2048" s="33"/>
      <c r="I2048" s="33"/>
      <c r="J2048" s="34"/>
      <c r="K2048" s="45"/>
      <c r="L2048" s="33" t="s">
        <v>62</v>
      </c>
      <c r="M2048" s="33" t="s">
        <v>407</v>
      </c>
      <c r="N2048" s="89">
        <f t="shared" si="62"/>
        <v>2100</v>
      </c>
      <c r="O2048" s="3" t="s">
        <v>6278</v>
      </c>
      <c r="P2048" s="260" t="s">
        <v>4507</v>
      </c>
      <c r="Q2048" s="3" t="s">
        <v>3846</v>
      </c>
      <c r="T2048" s="278" t="s">
        <v>6285</v>
      </c>
    </row>
    <row r="2049" ht="15" customHeight="1">
      <c r="C2049" s="191" t="s">
        <v>6286</v>
      </c>
      <c r="D2049" s="204">
        <v>1560</v>
      </c>
      <c r="E2049" s="26"/>
      <c r="F2049" s="170">
        <v>6</v>
      </c>
      <c r="G2049" s="146">
        <v>60</v>
      </c>
      <c r="H2049" s="33"/>
      <c r="I2049" s="33"/>
      <c r="J2049" s="34"/>
      <c r="K2049" s="45"/>
      <c r="L2049" s="33" t="s">
        <v>62</v>
      </c>
      <c r="M2049" s="33" t="s">
        <v>407</v>
      </c>
      <c r="N2049" s="89">
        <f t="shared" si="62"/>
        <v>360</v>
      </c>
      <c r="O2049" s="3" t="s">
        <v>6278</v>
      </c>
      <c r="P2049" s="260" t="s">
        <v>4663</v>
      </c>
      <c r="Q2049" s="3" t="s">
        <v>3846</v>
      </c>
      <c r="T2049" s="278" t="s">
        <v>6287</v>
      </c>
    </row>
    <row r="2050" ht="15" customHeight="1">
      <c r="C2050" s="191" t="s">
        <v>6288</v>
      </c>
      <c r="D2050" s="204">
        <v>3561</v>
      </c>
      <c r="E2050" s="26"/>
      <c r="F2050" s="170">
        <v>0</v>
      </c>
      <c r="G2050" s="146">
        <v>1800</v>
      </c>
      <c r="H2050" s="33"/>
      <c r="I2050" s="33"/>
      <c r="J2050" s="34"/>
      <c r="K2050" s="45"/>
      <c r="L2050" s="33" t="s">
        <v>62</v>
      </c>
      <c r="M2050" s="33" t="s">
        <v>407</v>
      </c>
      <c r="N2050" s="89">
        <f t="shared" si="62"/>
        <v>0</v>
      </c>
      <c r="O2050" s="3" t="s">
        <v>6278</v>
      </c>
      <c r="P2050" s="260" t="s">
        <v>4569</v>
      </c>
      <c r="Q2050" s="3" t="s">
        <v>3846</v>
      </c>
      <c r="T2050" s="278" t="s">
        <v>6289</v>
      </c>
    </row>
    <row r="2051" ht="15" customHeight="1">
      <c r="C2051" s="221" t="s">
        <v>6290</v>
      </c>
      <c r="D2051" s="204">
        <v>3573</v>
      </c>
      <c r="E2051" s="26"/>
      <c r="F2051" s="170">
        <v>1</v>
      </c>
      <c r="G2051" s="147">
        <v>850</v>
      </c>
      <c r="H2051" s="33"/>
      <c r="I2051" s="33"/>
      <c r="J2051" s="34"/>
      <c r="K2051" s="45"/>
      <c r="L2051" s="33" t="s">
        <v>62</v>
      </c>
      <c r="M2051" s="33" t="s">
        <v>407</v>
      </c>
      <c r="N2051" s="89">
        <f t="shared" si="62"/>
        <v>850</v>
      </c>
      <c r="O2051" s="3" t="s">
        <v>6278</v>
      </c>
      <c r="P2051" s="260" t="s">
        <v>4507</v>
      </c>
      <c r="Q2051" s="3" t="s">
        <v>3846</v>
      </c>
      <c r="T2051" s="278" t="s">
        <v>6291</v>
      </c>
    </row>
    <row r="2052" ht="15" customHeight="1">
      <c r="C2052" s="191" t="s">
        <v>6292</v>
      </c>
      <c r="D2052" s="204">
        <v>3585</v>
      </c>
      <c r="E2052" s="26"/>
      <c r="F2052" s="170">
        <v>1</v>
      </c>
      <c r="G2052" s="146">
        <v>1000</v>
      </c>
      <c r="H2052" s="33"/>
      <c r="I2052" s="33"/>
      <c r="J2052" s="34"/>
      <c r="K2052" s="45"/>
      <c r="L2052" s="33" t="s">
        <v>62</v>
      </c>
      <c r="M2052" s="33" t="s">
        <v>407</v>
      </c>
      <c r="N2052" s="89">
        <f>F2052*G2052</f>
        <v>1000</v>
      </c>
      <c r="O2052" s="3" t="s">
        <v>6278</v>
      </c>
      <c r="P2052" s="260" t="s">
        <v>4482</v>
      </c>
      <c r="Q2052" s="3" t="s">
        <v>3846</v>
      </c>
      <c r="T2052" s="278" t="s">
        <v>6293</v>
      </c>
    </row>
    <row r="2053" ht="14.25" customHeight="1">
      <c r="C2053" s="191" t="s">
        <v>6294</v>
      </c>
      <c r="D2053" s="204" t="s">
        <v>6295</v>
      </c>
      <c r="E2053" s="26"/>
      <c r="F2053" s="170">
        <v>0</v>
      </c>
      <c r="G2053" s="146">
        <v>1000</v>
      </c>
      <c r="H2053" s="33"/>
      <c r="I2053" s="33"/>
      <c r="J2053" s="34"/>
      <c r="K2053" s="45"/>
      <c r="L2053" s="33" t="s">
        <v>4088</v>
      </c>
      <c r="M2053" s="33" t="s">
        <v>407</v>
      </c>
      <c r="N2053" s="89">
        <f>F2053*G2053</f>
        <v>0</v>
      </c>
      <c r="O2053" s="3" t="s">
        <v>6278</v>
      </c>
      <c r="P2053" s="260" t="s">
        <v>4482</v>
      </c>
      <c r="Q2053" s="3" t="s">
        <v>3846</v>
      </c>
      <c r="T2053" s="278" t="s">
        <v>6296</v>
      </c>
    </row>
    <row r="2054" ht="15" customHeight="1">
      <c r="C2054" s="191" t="s">
        <v>6297</v>
      </c>
      <c r="D2054" s="204">
        <v>3643</v>
      </c>
      <c r="E2054" s="26"/>
      <c r="F2054" s="170">
        <v>0</v>
      </c>
      <c r="G2054" s="146">
        <v>900</v>
      </c>
      <c r="H2054" s="33"/>
      <c r="I2054" s="33"/>
      <c r="J2054" s="34"/>
      <c r="K2054" s="45"/>
      <c r="L2054" s="33" t="s">
        <v>4088</v>
      </c>
      <c r="M2054" s="33" t="s">
        <v>407</v>
      </c>
      <c r="N2054" s="89">
        <f>F2054*G2054</f>
        <v>0</v>
      </c>
      <c r="O2054" s="3" t="s">
        <v>6278</v>
      </c>
      <c r="P2054" s="260" t="s">
        <v>4507</v>
      </c>
      <c r="Q2054" s="3" t="s">
        <v>3846</v>
      </c>
      <c r="T2054" s="278" t="s">
        <v>6298</v>
      </c>
    </row>
    <row r="2055" ht="18" customHeight="1">
      <c r="C2055" s="191" t="s">
        <v>6299</v>
      </c>
      <c r="D2055" s="204">
        <v>18754000</v>
      </c>
      <c r="E2055" s="26"/>
      <c r="F2055" s="170">
        <v>1</v>
      </c>
      <c r="G2055" s="147">
        <v>500</v>
      </c>
      <c r="H2055" s="33"/>
      <c r="I2055" s="33"/>
      <c r="J2055" s="34"/>
      <c r="K2055" s="45"/>
      <c r="L2055" s="33"/>
      <c r="M2055" s="33" t="s">
        <v>407</v>
      </c>
      <c r="N2055" s="89">
        <f>F2055*G2055</f>
        <v>500</v>
      </c>
      <c r="O2055" s="3" t="s">
        <v>6278</v>
      </c>
      <c r="P2055" s="260" t="s">
        <v>6300</v>
      </c>
      <c r="Q2055" s="3" t="s">
        <v>3846</v>
      </c>
      <c r="T2055" s="278" t="s">
        <v>6301</v>
      </c>
    </row>
    <row r="2056" ht="15" customHeight="1">
      <c r="C2056" s="191" t="s">
        <v>6302</v>
      </c>
      <c r="D2056" s="204">
        <v>23674020</v>
      </c>
      <c r="E2056" s="26"/>
      <c r="F2056" s="170">
        <v>3</v>
      </c>
      <c r="G2056" s="147">
        <v>850</v>
      </c>
      <c r="H2056" s="33"/>
      <c r="I2056" s="33"/>
      <c r="J2056" s="34"/>
      <c r="K2056" s="45"/>
      <c r="L2056" s="33" t="s">
        <v>62</v>
      </c>
      <c r="M2056" s="33" t="s">
        <v>407</v>
      </c>
      <c r="N2056" s="89">
        <f ref="N2056:N2069" t="shared" si="70">F2056*G2056</f>
        <v>2550</v>
      </c>
      <c r="O2056" s="3" t="s">
        <v>6278</v>
      </c>
      <c r="P2056" s="260" t="s">
        <v>4569</v>
      </c>
      <c r="Q2056" s="3" t="s">
        <v>3846</v>
      </c>
      <c r="T2056" s="278" t="s">
        <v>6303</v>
      </c>
    </row>
    <row r="2057" ht="15" customHeight="1">
      <c r="C2057" s="191" t="s">
        <v>6304</v>
      </c>
      <c r="D2057" s="204">
        <v>18320000</v>
      </c>
      <c r="E2057" s="26"/>
      <c r="F2057" s="170">
        <v>4</v>
      </c>
      <c r="G2057" s="147">
        <v>1300</v>
      </c>
      <c r="H2057" s="33"/>
      <c r="I2057" s="33"/>
      <c r="J2057" s="34"/>
      <c r="K2057" s="45"/>
      <c r="L2057" s="33" t="s">
        <v>62</v>
      </c>
      <c r="M2057" s="33" t="s">
        <v>407</v>
      </c>
      <c r="N2057" s="89">
        <f ref="N2057:N2059" t="shared" si="71">F2057*G2057</f>
        <v>5200</v>
      </c>
      <c r="O2057" s="3" t="s">
        <v>6278</v>
      </c>
      <c r="P2057" s="260" t="s">
        <v>4569</v>
      </c>
      <c r="Q2057" s="3" t="s">
        <v>3846</v>
      </c>
      <c r="T2057" s="278" t="s">
        <v>6305</v>
      </c>
    </row>
    <row r="2058" ht="15" customHeight="1">
      <c r="C2058" s="191" t="s">
        <v>6306</v>
      </c>
      <c r="D2058" s="204">
        <v>18320020</v>
      </c>
      <c r="E2058" s="26"/>
      <c r="F2058" s="170">
        <v>4</v>
      </c>
      <c r="G2058" s="147">
        <v>1300</v>
      </c>
      <c r="H2058" s="33"/>
      <c r="I2058" s="33"/>
      <c r="J2058" s="34"/>
      <c r="K2058" s="45"/>
      <c r="L2058" s="33" t="s">
        <v>4088</v>
      </c>
      <c r="M2058" s="33" t="s">
        <v>407</v>
      </c>
      <c r="N2058" s="89">
        <f t="shared" si="71"/>
        <v>5200</v>
      </c>
      <c r="O2058" s="3" t="s">
        <v>6278</v>
      </c>
      <c r="P2058" s="260" t="s">
        <v>4569</v>
      </c>
      <c r="Q2058" s="3" t="s">
        <v>3846</v>
      </c>
      <c r="T2058" s="278" t="s">
        <v>6307</v>
      </c>
    </row>
    <row r="2059" ht="15" customHeight="1">
      <c r="C2059" s="191" t="s">
        <v>6308</v>
      </c>
      <c r="D2059" s="204">
        <v>18320060</v>
      </c>
      <c r="E2059" s="26"/>
      <c r="F2059" s="170">
        <v>3</v>
      </c>
      <c r="G2059" s="147">
        <v>1300</v>
      </c>
      <c r="H2059" s="33"/>
      <c r="I2059" s="33"/>
      <c r="J2059" s="34"/>
      <c r="K2059" s="45"/>
      <c r="L2059" s="33" t="s">
        <v>4084</v>
      </c>
      <c r="M2059" s="33" t="s">
        <v>407</v>
      </c>
      <c r="N2059" s="89">
        <f t="shared" si="71"/>
        <v>3900</v>
      </c>
      <c r="O2059" s="3" t="s">
        <v>6278</v>
      </c>
      <c r="P2059" s="260" t="s">
        <v>4569</v>
      </c>
      <c r="Q2059" s="3" t="s">
        <v>3846</v>
      </c>
      <c r="T2059" s="278" t="s">
        <v>6309</v>
      </c>
    </row>
    <row r="2060" ht="15" customHeight="1">
      <c r="C2060" s="191" t="s">
        <v>6310</v>
      </c>
      <c r="D2060" s="204">
        <v>18321000</v>
      </c>
      <c r="E2060" s="26"/>
      <c r="F2060" s="170">
        <v>2</v>
      </c>
      <c r="G2060" s="147">
        <v>1500</v>
      </c>
      <c r="H2060" s="33"/>
      <c r="I2060" s="33"/>
      <c r="J2060" s="34"/>
      <c r="K2060" s="45"/>
      <c r="L2060" s="33" t="s">
        <v>62</v>
      </c>
      <c r="M2060" s="33" t="s">
        <v>407</v>
      </c>
      <c r="N2060" s="89">
        <f ref="N2060:N2064" t="shared" si="72">F2060*G2060</f>
        <v>3000</v>
      </c>
      <c r="O2060" s="3" t="s">
        <v>6278</v>
      </c>
      <c r="P2060" s="260" t="s">
        <v>4569</v>
      </c>
      <c r="Q2060" s="3" t="s">
        <v>3846</v>
      </c>
      <c r="T2060" s="278" t="s">
        <v>6311</v>
      </c>
    </row>
    <row r="2061" ht="15" customHeight="1">
      <c r="C2061" s="191" t="s">
        <v>6312</v>
      </c>
      <c r="D2061" s="204">
        <v>18321020</v>
      </c>
      <c r="E2061" s="26"/>
      <c r="F2061" s="170">
        <v>4</v>
      </c>
      <c r="G2061" s="147">
        <v>1500</v>
      </c>
      <c r="H2061" s="33"/>
      <c r="I2061" s="33"/>
      <c r="J2061" s="34"/>
      <c r="K2061" s="45"/>
      <c r="L2061" s="33" t="s">
        <v>4088</v>
      </c>
      <c r="M2061" s="33" t="s">
        <v>407</v>
      </c>
      <c r="N2061" s="89">
        <f t="shared" si="72"/>
        <v>6000</v>
      </c>
      <c r="O2061" s="3" t="s">
        <v>6278</v>
      </c>
      <c r="P2061" s="260" t="s">
        <v>4569</v>
      </c>
      <c r="Q2061" s="3" t="s">
        <v>3846</v>
      </c>
      <c r="T2061" s="278" t="s">
        <v>6313</v>
      </c>
    </row>
    <row r="2062" ht="15" customHeight="1">
      <c r="C2062" s="191" t="s">
        <v>6314</v>
      </c>
      <c r="D2062" s="204">
        <v>18321060</v>
      </c>
      <c r="E2062" s="26"/>
      <c r="F2062" s="170">
        <v>3</v>
      </c>
      <c r="G2062" s="147">
        <v>1600</v>
      </c>
      <c r="H2062" s="33"/>
      <c r="I2062" s="33"/>
      <c r="J2062" s="34"/>
      <c r="K2062" s="45"/>
      <c r="L2062" s="33" t="s">
        <v>4084</v>
      </c>
      <c r="M2062" s="33" t="s">
        <v>407</v>
      </c>
      <c r="N2062" s="89">
        <f t="shared" si="72"/>
        <v>4800</v>
      </c>
      <c r="O2062" s="3" t="s">
        <v>6278</v>
      </c>
      <c r="P2062" s="260" t="s">
        <v>4569</v>
      </c>
      <c r="Q2062" s="3" t="s">
        <v>3846</v>
      </c>
      <c r="T2062" s="278" t="s">
        <v>6315</v>
      </c>
    </row>
    <row r="2063" ht="15" customHeight="1">
      <c r="C2063" s="191" t="s">
        <v>6316</v>
      </c>
      <c r="D2063" s="204">
        <v>18321001</v>
      </c>
      <c r="E2063" s="26"/>
      <c r="F2063" s="170">
        <v>1</v>
      </c>
      <c r="G2063" s="147">
        <v>1350</v>
      </c>
      <c r="H2063" s="33"/>
      <c r="I2063" s="33"/>
      <c r="J2063" s="34"/>
      <c r="K2063" s="45"/>
      <c r="L2063" s="33" t="s">
        <v>62</v>
      </c>
      <c r="M2063" s="33" t="s">
        <v>407</v>
      </c>
      <c r="N2063" s="89">
        <f t="shared" si="72"/>
        <v>1350</v>
      </c>
      <c r="O2063" s="3" t="s">
        <v>6278</v>
      </c>
      <c r="P2063" s="260" t="s">
        <v>4569</v>
      </c>
      <c r="Q2063" s="3" t="s">
        <v>3846</v>
      </c>
      <c r="T2063" s="278" t="s">
        <v>6317</v>
      </c>
    </row>
    <row r="2064" ht="15" customHeight="1">
      <c r="C2064" s="191" t="s">
        <v>6318</v>
      </c>
      <c r="D2064" s="204">
        <v>18321021</v>
      </c>
      <c r="E2064" s="26"/>
      <c r="F2064" s="170">
        <v>1</v>
      </c>
      <c r="G2064" s="147">
        <v>1350</v>
      </c>
      <c r="H2064" s="33"/>
      <c r="I2064" s="33"/>
      <c r="J2064" s="34"/>
      <c r="K2064" s="45"/>
      <c r="L2064" s="33" t="s">
        <v>4088</v>
      </c>
      <c r="M2064" s="33" t="s">
        <v>407</v>
      </c>
      <c r="N2064" s="89">
        <f t="shared" si="72"/>
        <v>1350</v>
      </c>
      <c r="O2064" s="3" t="s">
        <v>6278</v>
      </c>
      <c r="P2064" s="260" t="s">
        <v>4569</v>
      </c>
      <c r="Q2064" s="3" t="s">
        <v>3846</v>
      </c>
      <c r="T2064" s="278" t="s">
        <v>6319</v>
      </c>
    </row>
    <row r="2065" ht="15" customHeight="1">
      <c r="C2065" s="221" t="s">
        <v>6320</v>
      </c>
      <c r="D2065" s="204">
        <v>18338000</v>
      </c>
      <c r="E2065" s="26"/>
      <c r="F2065" s="170">
        <v>1</v>
      </c>
      <c r="G2065" s="146">
        <v>700</v>
      </c>
      <c r="H2065" s="33"/>
      <c r="I2065" s="33"/>
      <c r="J2065" s="34"/>
      <c r="K2065" s="45"/>
      <c r="L2065" s="33" t="s">
        <v>62</v>
      </c>
      <c r="M2065" s="33" t="s">
        <v>407</v>
      </c>
      <c r="N2065" s="89">
        <f t="shared" si="70"/>
        <v>700</v>
      </c>
      <c r="O2065" s="3" t="s">
        <v>6278</v>
      </c>
      <c r="P2065" s="260" t="s">
        <v>4569</v>
      </c>
      <c r="Q2065" s="3" t="s">
        <v>3846</v>
      </c>
      <c r="T2065" s="278" t="s">
        <v>6321</v>
      </c>
    </row>
    <row r="2066" ht="15" customHeight="1">
      <c r="C2066" s="221" t="s">
        <v>6322</v>
      </c>
      <c r="D2066" s="204">
        <v>18338020</v>
      </c>
      <c r="E2066" s="26"/>
      <c r="F2066" s="170">
        <v>2</v>
      </c>
      <c r="G2066" s="146">
        <v>700</v>
      </c>
      <c r="H2066" s="33"/>
      <c r="I2066" s="33"/>
      <c r="J2066" s="34"/>
      <c r="K2066" s="45"/>
      <c r="L2066" s="33" t="s">
        <v>4088</v>
      </c>
      <c r="M2066" s="33" t="s">
        <v>407</v>
      </c>
      <c r="N2066" s="89">
        <f t="shared" si="70"/>
        <v>1400</v>
      </c>
      <c r="O2066" s="3" t="s">
        <v>6278</v>
      </c>
      <c r="P2066" s="260" t="s">
        <v>4569</v>
      </c>
      <c r="Q2066" s="3" t="s">
        <v>3846</v>
      </c>
      <c r="T2066" s="278" t="s">
        <v>6323</v>
      </c>
    </row>
    <row r="2067" ht="15" customHeight="1">
      <c r="C2067" s="191" t="s">
        <v>6324</v>
      </c>
      <c r="D2067" s="204">
        <v>18368000</v>
      </c>
      <c r="E2067" s="26"/>
      <c r="F2067" s="170">
        <v>1</v>
      </c>
      <c r="G2067" s="147">
        <v>700</v>
      </c>
      <c r="H2067" s="33"/>
      <c r="I2067" s="33"/>
      <c r="J2067" s="34"/>
      <c r="K2067" s="45"/>
      <c r="L2067" s="33" t="s">
        <v>62</v>
      </c>
      <c r="M2067" s="33" t="s">
        <v>407</v>
      </c>
      <c r="N2067" s="89">
        <f t="shared" si="70"/>
        <v>700</v>
      </c>
      <c r="O2067" s="3" t="s">
        <v>6278</v>
      </c>
      <c r="P2067" s="260" t="s">
        <v>4569</v>
      </c>
      <c r="Q2067" s="3" t="s">
        <v>3846</v>
      </c>
      <c r="T2067" s="278" t="s">
        <v>6325</v>
      </c>
    </row>
    <row r="2068" ht="15" customHeight="1">
      <c r="C2068" s="191" t="s">
        <v>6326</v>
      </c>
      <c r="D2068" s="204">
        <v>18368020</v>
      </c>
      <c r="E2068" s="26"/>
      <c r="F2068" s="170">
        <v>0</v>
      </c>
      <c r="G2068" s="147">
        <v>700</v>
      </c>
      <c r="H2068" s="33"/>
      <c r="I2068" s="33"/>
      <c r="J2068" s="34"/>
      <c r="K2068" s="45"/>
      <c r="L2068" s="33" t="s">
        <v>4088</v>
      </c>
      <c r="M2068" s="33" t="s">
        <v>407</v>
      </c>
      <c r="N2068" s="89">
        <f t="shared" si="70"/>
        <v>0</v>
      </c>
      <c r="O2068" s="3" t="s">
        <v>6278</v>
      </c>
      <c r="P2068" s="260" t="s">
        <v>4569</v>
      </c>
      <c r="Q2068" s="3" t="s">
        <v>3846</v>
      </c>
      <c r="T2068" s="278" t="s">
        <v>6327</v>
      </c>
    </row>
    <row r="2069" ht="15" customHeight="1">
      <c r="C2069" s="191" t="s">
        <v>6328</v>
      </c>
      <c r="D2069" s="204">
        <v>18368030</v>
      </c>
      <c r="E2069" s="26"/>
      <c r="F2069" s="170">
        <v>0</v>
      </c>
      <c r="G2069" s="147">
        <v>900</v>
      </c>
      <c r="H2069" s="33"/>
      <c r="I2069" s="33"/>
      <c r="J2069" s="34"/>
      <c r="K2069" s="45"/>
      <c r="L2069" s="33" t="s">
        <v>4933</v>
      </c>
      <c r="M2069" s="33" t="s">
        <v>407</v>
      </c>
      <c r="N2069" s="89">
        <f t="shared" si="70"/>
        <v>0</v>
      </c>
      <c r="O2069" s="3" t="s">
        <v>6278</v>
      </c>
      <c r="P2069" s="260" t="s">
        <v>4569</v>
      </c>
      <c r="Q2069" s="3" t="s">
        <v>3846</v>
      </c>
      <c r="T2069" s="278" t="s">
        <v>6329</v>
      </c>
    </row>
    <row r="2070" ht="15" customHeight="1">
      <c r="C2070" s="191" t="s">
        <v>6330</v>
      </c>
      <c r="D2070" s="204">
        <v>18368040</v>
      </c>
      <c r="E2070" s="26"/>
      <c r="F2070" s="170">
        <v>0</v>
      </c>
      <c r="G2070" s="147">
        <v>900</v>
      </c>
      <c r="H2070" s="33"/>
      <c r="I2070" s="33"/>
      <c r="J2070" s="34"/>
      <c r="K2070" s="45"/>
      <c r="L2070" s="33" t="s">
        <v>4939</v>
      </c>
      <c r="M2070" s="33" t="s">
        <v>407</v>
      </c>
      <c r="N2070" s="89">
        <f ref="N2070:N2081" t="shared" si="73">F2070*G2070</f>
        <v>0</v>
      </c>
      <c r="O2070" s="3" t="s">
        <v>6278</v>
      </c>
      <c r="P2070" s="260" t="s">
        <v>4569</v>
      </c>
      <c r="Q2070" s="3" t="s">
        <v>3846</v>
      </c>
      <c r="T2070" s="278" t="s">
        <v>6329</v>
      </c>
    </row>
    <row r="2071" ht="15" customHeight="1">
      <c r="C2071" s="191" t="s">
        <v>6331</v>
      </c>
      <c r="D2071" s="204">
        <v>18377000</v>
      </c>
      <c r="E2071" s="26"/>
      <c r="F2071" s="170">
        <v>0</v>
      </c>
      <c r="G2071" s="147">
        <v>700</v>
      </c>
      <c r="H2071" s="33"/>
      <c r="I2071" s="33"/>
      <c r="J2071" s="34"/>
      <c r="K2071" s="45"/>
      <c r="L2071" s="33" t="s">
        <v>62</v>
      </c>
      <c r="M2071" s="33" t="s">
        <v>407</v>
      </c>
      <c r="N2071" s="89">
        <f t="shared" si="73"/>
        <v>0</v>
      </c>
      <c r="O2071" s="3" t="s">
        <v>6278</v>
      </c>
      <c r="P2071" s="260" t="s">
        <v>4569</v>
      </c>
      <c r="Q2071" s="3" t="s">
        <v>3846</v>
      </c>
      <c r="T2071" s="278" t="s">
        <v>6332</v>
      </c>
    </row>
    <row r="2072" ht="15" customHeight="1">
      <c r="C2072" s="191" t="s">
        <v>6333</v>
      </c>
      <c r="D2072" s="204">
        <v>18377020</v>
      </c>
      <c r="E2072" s="26"/>
      <c r="F2072" s="170">
        <v>0</v>
      </c>
      <c r="G2072" s="147">
        <v>700</v>
      </c>
      <c r="H2072" s="33"/>
      <c r="I2072" s="33"/>
      <c r="J2072" s="34"/>
      <c r="K2072" s="45"/>
      <c r="L2072" s="33" t="s">
        <v>4088</v>
      </c>
      <c r="M2072" s="33" t="s">
        <v>407</v>
      </c>
      <c r="N2072" s="89">
        <f t="shared" si="73"/>
        <v>0</v>
      </c>
      <c r="O2072" s="3" t="s">
        <v>6278</v>
      </c>
      <c r="P2072" s="260" t="s">
        <v>4569</v>
      </c>
      <c r="Q2072" s="3" t="s">
        <v>3846</v>
      </c>
      <c r="T2072" s="278" t="s">
        <v>6334</v>
      </c>
    </row>
    <row r="2073" ht="15" customHeight="1">
      <c r="C2073" s="191" t="s">
        <v>6335</v>
      </c>
      <c r="D2073" s="204">
        <v>18377060</v>
      </c>
      <c r="E2073" s="26"/>
      <c r="F2073" s="170">
        <v>1</v>
      </c>
      <c r="G2073" s="147">
        <v>900</v>
      </c>
      <c r="H2073" s="33"/>
      <c r="I2073" s="33"/>
      <c r="J2073" s="34"/>
      <c r="K2073" s="45"/>
      <c r="L2073" s="33" t="s">
        <v>4084</v>
      </c>
      <c r="M2073" s="33" t="s">
        <v>407</v>
      </c>
      <c r="N2073" s="89">
        <f t="shared" si="73"/>
        <v>900</v>
      </c>
      <c r="O2073" s="3" t="s">
        <v>6278</v>
      </c>
      <c r="P2073" s="260" t="s">
        <v>4569</v>
      </c>
      <c r="Q2073" s="3" t="s">
        <v>3846</v>
      </c>
      <c r="T2073" s="278" t="s">
        <v>6332</v>
      </c>
    </row>
    <row r="2074" ht="15.75" customHeight="1">
      <c r="C2074" s="191" t="s">
        <v>6336</v>
      </c>
      <c r="D2074" s="204">
        <v>18378000</v>
      </c>
      <c r="E2074" s="26"/>
      <c r="F2074" s="170">
        <v>2</v>
      </c>
      <c r="G2074" s="147">
        <v>700</v>
      </c>
      <c r="H2074" s="33"/>
      <c r="I2074" s="33"/>
      <c r="J2074" s="34"/>
      <c r="K2074" s="45"/>
      <c r="L2074" s="33" t="s">
        <v>62</v>
      </c>
      <c r="M2074" s="33" t="s">
        <v>407</v>
      </c>
      <c r="N2074" s="89">
        <f t="shared" si="73"/>
        <v>1400</v>
      </c>
      <c r="O2074" s="3" t="s">
        <v>6278</v>
      </c>
      <c r="P2074" s="260" t="s">
        <v>4569</v>
      </c>
      <c r="Q2074" s="3" t="s">
        <v>3846</v>
      </c>
      <c r="T2074" s="278" t="s">
        <v>6337</v>
      </c>
    </row>
    <row r="2075" ht="15" customHeight="1">
      <c r="C2075" s="191" t="s">
        <v>6338</v>
      </c>
      <c r="D2075" s="204">
        <v>18378020</v>
      </c>
      <c r="E2075" s="26"/>
      <c r="F2075" s="170">
        <v>2</v>
      </c>
      <c r="G2075" s="147">
        <v>900</v>
      </c>
      <c r="H2075" s="33"/>
      <c r="I2075" s="33"/>
      <c r="J2075" s="34"/>
      <c r="K2075" s="45"/>
      <c r="L2075" s="33" t="s">
        <v>4088</v>
      </c>
      <c r="M2075" s="33" t="s">
        <v>407</v>
      </c>
      <c r="N2075" s="89">
        <f t="shared" si="73"/>
        <v>1800</v>
      </c>
      <c r="O2075" s="3" t="s">
        <v>6278</v>
      </c>
      <c r="P2075" s="260" t="s">
        <v>4569</v>
      </c>
      <c r="Q2075" s="3" t="s">
        <v>3846</v>
      </c>
      <c r="T2075" s="278" t="s">
        <v>6339</v>
      </c>
    </row>
    <row r="2076" ht="15" customHeight="1">
      <c r="C2076" s="191" t="s">
        <v>6340</v>
      </c>
      <c r="D2076" s="204">
        <v>18396000</v>
      </c>
      <c r="E2076" s="26"/>
      <c r="F2076" s="170">
        <v>5</v>
      </c>
      <c r="G2076" s="147">
        <v>1400</v>
      </c>
      <c r="H2076" s="33"/>
      <c r="I2076" s="33"/>
      <c r="J2076" s="34"/>
      <c r="K2076" s="45"/>
      <c r="L2076" s="33" t="s">
        <v>62</v>
      </c>
      <c r="M2076" s="33" t="s">
        <v>407</v>
      </c>
      <c r="N2076" s="89">
        <f t="shared" si="73"/>
        <v>7000</v>
      </c>
      <c r="O2076" s="3" t="s">
        <v>6278</v>
      </c>
      <c r="P2076" s="260" t="s">
        <v>4569</v>
      </c>
      <c r="Q2076" s="3" t="s">
        <v>3846</v>
      </c>
      <c r="T2076" s="278" t="s">
        <v>6341</v>
      </c>
    </row>
    <row r="2077" ht="15" customHeight="1">
      <c r="C2077" s="221" t="s">
        <v>6342</v>
      </c>
      <c r="D2077" s="204">
        <v>18396020</v>
      </c>
      <c r="E2077" s="26"/>
      <c r="F2077" s="170">
        <v>4</v>
      </c>
      <c r="G2077" s="147">
        <v>1400</v>
      </c>
      <c r="H2077" s="33"/>
      <c r="I2077" s="33"/>
      <c r="J2077" s="34"/>
      <c r="K2077" s="45"/>
      <c r="L2077" s="33" t="s">
        <v>4088</v>
      </c>
      <c r="M2077" s="33" t="s">
        <v>407</v>
      </c>
      <c r="N2077" s="89">
        <f t="shared" si="73"/>
        <v>5600</v>
      </c>
      <c r="O2077" s="3" t="s">
        <v>6278</v>
      </c>
      <c r="P2077" s="260" t="s">
        <v>4569</v>
      </c>
      <c r="Q2077" s="3" t="s">
        <v>3846</v>
      </c>
      <c r="T2077" s="278" t="s">
        <v>6343</v>
      </c>
    </row>
    <row r="2078" ht="15" customHeight="1">
      <c r="C2078" s="191" t="s">
        <v>6344</v>
      </c>
      <c r="D2078" s="204">
        <v>18396060</v>
      </c>
      <c r="E2078" s="26"/>
      <c r="F2078" s="170">
        <v>3</v>
      </c>
      <c r="G2078" s="147">
        <v>1500</v>
      </c>
      <c r="H2078" s="33"/>
      <c r="I2078" s="33"/>
      <c r="J2078" s="34"/>
      <c r="K2078" s="45"/>
      <c r="L2078" s="33" t="s">
        <v>4084</v>
      </c>
      <c r="M2078" s="33" t="s">
        <v>407</v>
      </c>
      <c r="N2078" s="89">
        <f t="shared" si="73"/>
        <v>4500</v>
      </c>
      <c r="O2078" s="3" t="s">
        <v>6278</v>
      </c>
      <c r="P2078" s="260" t="s">
        <v>4569</v>
      </c>
      <c r="Q2078" s="3" t="s">
        <v>3846</v>
      </c>
      <c r="T2078" s="278" t="s">
        <v>6345</v>
      </c>
    </row>
    <row r="2079" ht="15" customHeight="1">
      <c r="C2079" s="191" t="s">
        <v>6346</v>
      </c>
      <c r="D2079" s="204">
        <v>18402000</v>
      </c>
      <c r="E2079" s="26"/>
      <c r="F2079" s="170">
        <v>0</v>
      </c>
      <c r="G2079" s="147">
        <v>1200</v>
      </c>
      <c r="H2079" s="33"/>
      <c r="I2079" s="33"/>
      <c r="J2079" s="34"/>
      <c r="K2079" s="45"/>
      <c r="L2079" s="33" t="s">
        <v>62</v>
      </c>
      <c r="M2079" s="33" t="s">
        <v>407</v>
      </c>
      <c r="N2079" s="89">
        <f t="shared" si="73"/>
        <v>0</v>
      </c>
      <c r="O2079" s="3" t="s">
        <v>6278</v>
      </c>
      <c r="P2079" s="260" t="s">
        <v>4507</v>
      </c>
      <c r="Q2079" s="3" t="s">
        <v>3846</v>
      </c>
      <c r="T2079" s="278" t="s">
        <v>6347</v>
      </c>
    </row>
    <row r="2080" ht="15" customHeight="1">
      <c r="C2080" s="191" t="s">
        <v>6348</v>
      </c>
      <c r="D2080" s="204">
        <v>18402020</v>
      </c>
      <c r="E2080" s="26"/>
      <c r="F2080" s="170">
        <v>5</v>
      </c>
      <c r="G2080" s="147">
        <v>1600</v>
      </c>
      <c r="H2080" s="33"/>
      <c r="I2080" s="33"/>
      <c r="J2080" s="34"/>
      <c r="K2080" s="45"/>
      <c r="L2080" s="33" t="s">
        <v>4088</v>
      </c>
      <c r="M2080" s="33" t="s">
        <v>407</v>
      </c>
      <c r="N2080" s="89">
        <f t="shared" si="73"/>
        <v>8000</v>
      </c>
      <c r="O2080" s="3" t="s">
        <v>6278</v>
      </c>
      <c r="P2080" s="260" t="s">
        <v>4507</v>
      </c>
      <c r="Q2080" s="3" t="s">
        <v>3846</v>
      </c>
      <c r="T2080" s="278" t="s">
        <v>6349</v>
      </c>
    </row>
    <row r="2081" ht="15" customHeight="1">
      <c r="C2081" s="191" t="s">
        <v>6350</v>
      </c>
      <c r="D2081" s="204">
        <v>18402060</v>
      </c>
      <c r="E2081" s="26"/>
      <c r="F2081" s="170">
        <v>3</v>
      </c>
      <c r="G2081" s="147">
        <v>1700</v>
      </c>
      <c r="H2081" s="33"/>
      <c r="I2081" s="33"/>
      <c r="J2081" s="34"/>
      <c r="K2081" s="45"/>
      <c r="L2081" s="33" t="s">
        <v>4084</v>
      </c>
      <c r="M2081" s="33" t="s">
        <v>407</v>
      </c>
      <c r="N2081" s="89">
        <f t="shared" si="73"/>
        <v>5100</v>
      </c>
      <c r="O2081" s="3" t="s">
        <v>6278</v>
      </c>
      <c r="P2081" s="260" t="s">
        <v>4507</v>
      </c>
      <c r="Q2081" s="3" t="s">
        <v>3846</v>
      </c>
      <c r="T2081" s="278" t="s">
        <v>6351</v>
      </c>
    </row>
    <row r="2082" ht="15.75" customHeight="1">
      <c r="C2082" s="191" t="s">
        <v>6352</v>
      </c>
      <c r="D2082" s="204">
        <v>18411000</v>
      </c>
      <c r="E2082" s="26"/>
      <c r="F2082" s="170">
        <v>0</v>
      </c>
      <c r="G2082" s="147">
        <v>500</v>
      </c>
      <c r="H2082" s="33"/>
      <c r="I2082" s="33"/>
      <c r="J2082" s="34"/>
      <c r="K2082" s="45"/>
      <c r="L2082" s="33" t="s">
        <v>62</v>
      </c>
      <c r="M2082" s="33" t="s">
        <v>407</v>
      </c>
      <c r="N2082" s="89">
        <f ref="N2082:N2115" t="shared" si="74">F2082*G2082</f>
        <v>0</v>
      </c>
      <c r="O2082" s="3" t="s">
        <v>6278</v>
      </c>
      <c r="P2082" s="260" t="s">
        <v>4507</v>
      </c>
      <c r="Q2082" s="3" t="s">
        <v>3846</v>
      </c>
      <c r="T2082" s="278" t="s">
        <v>6353</v>
      </c>
    </row>
    <row r="2083" ht="15" customHeight="1">
      <c r="C2083" s="191" t="s">
        <v>6354</v>
      </c>
      <c r="D2083" s="204">
        <v>18411020</v>
      </c>
      <c r="E2083" s="26"/>
      <c r="F2083" s="170">
        <v>0</v>
      </c>
      <c r="G2083" s="147">
        <v>500</v>
      </c>
      <c r="H2083" s="33"/>
      <c r="I2083" s="33"/>
      <c r="J2083" s="34"/>
      <c r="K2083" s="45"/>
      <c r="L2083" s="33" t="s">
        <v>4088</v>
      </c>
      <c r="M2083" s="33" t="s">
        <v>407</v>
      </c>
      <c r="N2083" s="89">
        <f t="shared" si="74"/>
        <v>0</v>
      </c>
      <c r="O2083" s="3" t="s">
        <v>6278</v>
      </c>
      <c r="P2083" s="260" t="s">
        <v>4507</v>
      </c>
      <c r="Q2083" s="3" t="s">
        <v>3846</v>
      </c>
      <c r="T2083" s="278" t="s">
        <v>6355</v>
      </c>
    </row>
    <row r="2084" ht="15" customHeight="1">
      <c r="C2084" s="221" t="s">
        <v>6356</v>
      </c>
      <c r="D2084" s="204">
        <v>18412000</v>
      </c>
      <c r="E2084" s="26"/>
      <c r="F2084" s="170">
        <v>7</v>
      </c>
      <c r="G2084" s="146">
        <v>650</v>
      </c>
      <c r="H2084" s="33"/>
      <c r="I2084" s="33"/>
      <c r="J2084" s="34"/>
      <c r="K2084" s="45"/>
      <c r="L2084" s="33" t="s">
        <v>62</v>
      </c>
      <c r="M2084" s="33" t="s">
        <v>407</v>
      </c>
      <c r="N2084" s="89">
        <f t="shared" si="74"/>
        <v>4550</v>
      </c>
      <c r="O2084" s="3" t="s">
        <v>6278</v>
      </c>
      <c r="P2084" s="260" t="s">
        <v>4507</v>
      </c>
      <c r="Q2084" s="3" t="s">
        <v>3846</v>
      </c>
      <c r="T2084" s="278" t="s">
        <v>6357</v>
      </c>
    </row>
    <row r="2085" ht="15" customHeight="1">
      <c r="C2085" s="221" t="s">
        <v>6358</v>
      </c>
      <c r="D2085" s="204">
        <v>18412020</v>
      </c>
      <c r="E2085" s="26"/>
      <c r="F2085" s="170">
        <v>6</v>
      </c>
      <c r="G2085" s="146">
        <v>650</v>
      </c>
      <c r="H2085" s="33"/>
      <c r="I2085" s="33"/>
      <c r="J2085" s="34"/>
      <c r="K2085" s="45"/>
      <c r="L2085" s="33" t="s">
        <v>4088</v>
      </c>
      <c r="M2085" s="33" t="s">
        <v>407</v>
      </c>
      <c r="N2085" s="89">
        <f t="shared" si="74"/>
        <v>3900</v>
      </c>
      <c r="O2085" s="3" t="s">
        <v>6278</v>
      </c>
      <c r="P2085" s="260" t="s">
        <v>4507</v>
      </c>
      <c r="Q2085" s="3" t="s">
        <v>3846</v>
      </c>
      <c r="T2085" s="278" t="s">
        <v>6359</v>
      </c>
    </row>
    <row r="2086" ht="15" customHeight="1">
      <c r="C2086" s="191" t="s">
        <v>6360</v>
      </c>
      <c r="D2086" s="204">
        <v>18413000</v>
      </c>
      <c r="E2086" s="26"/>
      <c r="F2086" s="170">
        <v>0</v>
      </c>
      <c r="G2086" s="147">
        <v>700</v>
      </c>
      <c r="H2086" s="33"/>
      <c r="I2086" s="33"/>
      <c r="J2086" s="34"/>
      <c r="K2086" s="45"/>
      <c r="L2086" s="33" t="s">
        <v>62</v>
      </c>
      <c r="M2086" s="33" t="s">
        <v>407</v>
      </c>
      <c r="N2086" s="89">
        <f t="shared" si="74"/>
        <v>0</v>
      </c>
      <c r="O2086" s="3" t="s">
        <v>6278</v>
      </c>
      <c r="P2086" s="260" t="s">
        <v>4507</v>
      </c>
      <c r="Q2086" s="3" t="s">
        <v>3846</v>
      </c>
      <c r="T2086" s="278" t="s">
        <v>6361</v>
      </c>
    </row>
    <row r="2087" ht="15" customHeight="1">
      <c r="C2087" s="191" t="s">
        <v>6362</v>
      </c>
      <c r="D2087" s="204">
        <v>18413020</v>
      </c>
      <c r="E2087" s="26"/>
      <c r="F2087" s="170">
        <v>1</v>
      </c>
      <c r="G2087" s="147">
        <v>700</v>
      </c>
      <c r="H2087" s="33"/>
      <c r="I2087" s="33"/>
      <c r="J2087" s="34"/>
      <c r="K2087" s="45"/>
      <c r="L2087" s="33" t="s">
        <v>4088</v>
      </c>
      <c r="M2087" s="33" t="s">
        <v>407</v>
      </c>
      <c r="N2087" s="89">
        <f t="shared" si="74"/>
        <v>700</v>
      </c>
      <c r="O2087" s="3" t="s">
        <v>6278</v>
      </c>
      <c r="P2087" s="260" t="s">
        <v>4507</v>
      </c>
      <c r="Q2087" s="3" t="s">
        <v>3846</v>
      </c>
      <c r="T2087" s="278" t="s">
        <v>6363</v>
      </c>
    </row>
    <row r="2088" ht="15" customHeight="1">
      <c r="C2088" s="191" t="s">
        <v>6364</v>
      </c>
      <c r="D2088" s="204">
        <v>18415030</v>
      </c>
      <c r="E2088" s="26"/>
      <c r="F2088" s="170">
        <v>0</v>
      </c>
      <c r="G2088" s="147">
        <v>950</v>
      </c>
      <c r="H2088" s="33"/>
      <c r="I2088" s="33"/>
      <c r="J2088" s="34"/>
      <c r="K2088" s="45"/>
      <c r="L2088" s="33" t="s">
        <v>4933</v>
      </c>
      <c r="M2088" s="33" t="s">
        <v>407</v>
      </c>
      <c r="N2088" s="89">
        <f t="shared" si="74"/>
        <v>0</v>
      </c>
      <c r="O2088" s="3" t="s">
        <v>6278</v>
      </c>
      <c r="P2088" s="260" t="s">
        <v>4507</v>
      </c>
      <c r="Q2088" s="3" t="s">
        <v>3846</v>
      </c>
      <c r="T2088" s="278" t="s">
        <v>6365</v>
      </c>
    </row>
    <row r="2089" ht="15" customHeight="1">
      <c r="C2089" s="191" t="s">
        <v>6366</v>
      </c>
      <c r="D2089" s="204">
        <v>18415060</v>
      </c>
      <c r="E2089" s="26"/>
      <c r="F2089" s="170">
        <v>4</v>
      </c>
      <c r="G2089" s="147">
        <v>1100</v>
      </c>
      <c r="H2089" s="33"/>
      <c r="I2089" s="33"/>
      <c r="J2089" s="34"/>
      <c r="K2089" s="45"/>
      <c r="L2089" s="33" t="s">
        <v>4084</v>
      </c>
      <c r="M2089" s="33" t="s">
        <v>407</v>
      </c>
      <c r="N2089" s="89">
        <f t="shared" si="74"/>
        <v>4400</v>
      </c>
      <c r="O2089" s="3" t="s">
        <v>6278</v>
      </c>
      <c r="P2089" s="260" t="s">
        <v>4507</v>
      </c>
      <c r="Q2089" s="3" t="s">
        <v>3846</v>
      </c>
      <c r="T2089" s="278" t="s">
        <v>6367</v>
      </c>
    </row>
    <row r="2090" ht="15" customHeight="1">
      <c r="C2090" s="191" t="s">
        <v>6368</v>
      </c>
      <c r="D2090" s="204">
        <v>18416000</v>
      </c>
      <c r="E2090" s="26"/>
      <c r="F2090" s="170">
        <v>3</v>
      </c>
      <c r="G2090" s="147">
        <v>950</v>
      </c>
      <c r="H2090" s="33"/>
      <c r="I2090" s="33"/>
      <c r="J2090" s="34"/>
      <c r="K2090" s="45"/>
      <c r="L2090" s="33" t="s">
        <v>6369</v>
      </c>
      <c r="M2090" s="33" t="s">
        <v>407</v>
      </c>
      <c r="N2090" s="89">
        <f t="shared" si="74"/>
        <v>2850</v>
      </c>
      <c r="O2090" s="3" t="s">
        <v>6278</v>
      </c>
      <c r="P2090" s="260" t="s">
        <v>4507</v>
      </c>
      <c r="Q2090" s="3" t="s">
        <v>3846</v>
      </c>
      <c r="T2090" s="278" t="s">
        <v>6370</v>
      </c>
    </row>
    <row r="2091" ht="15" customHeight="1">
      <c r="C2091" s="191" t="s">
        <v>6371</v>
      </c>
      <c r="D2091" s="204">
        <v>18416020</v>
      </c>
      <c r="E2091" s="26"/>
      <c r="F2091" s="170">
        <v>4</v>
      </c>
      <c r="G2091" s="147">
        <v>950</v>
      </c>
      <c r="H2091" s="33"/>
      <c r="I2091" s="33"/>
      <c r="J2091" s="34"/>
      <c r="K2091" s="45"/>
      <c r="L2091" s="33" t="s">
        <v>4088</v>
      </c>
      <c r="M2091" s="33" t="s">
        <v>407</v>
      </c>
      <c r="N2091" s="89">
        <f t="shared" si="74"/>
        <v>3800</v>
      </c>
      <c r="O2091" s="3" t="s">
        <v>6278</v>
      </c>
      <c r="P2091" s="260" t="s">
        <v>4507</v>
      </c>
      <c r="Q2091" s="3" t="s">
        <v>3846</v>
      </c>
      <c r="T2091" s="278" t="s">
        <v>6372</v>
      </c>
    </row>
    <row r="2092" ht="15" customHeight="1">
      <c r="C2092" s="191" t="s">
        <v>6373</v>
      </c>
      <c r="D2092" s="204">
        <v>18416040</v>
      </c>
      <c r="E2092" s="26"/>
      <c r="F2092" s="170">
        <v>0</v>
      </c>
      <c r="G2092" s="147">
        <v>1100</v>
      </c>
      <c r="H2092" s="33"/>
      <c r="I2092" s="33"/>
      <c r="J2092" s="34"/>
      <c r="K2092" s="45"/>
      <c r="L2092" s="33"/>
      <c r="M2092" s="33" t="s">
        <v>407</v>
      </c>
      <c r="N2092" s="89">
        <f>F2092*G2092</f>
        <v>0</v>
      </c>
      <c r="O2092" s="3" t="s">
        <v>6278</v>
      </c>
      <c r="P2092" s="260" t="s">
        <v>4507</v>
      </c>
      <c r="Q2092" s="3" t="s">
        <v>3846</v>
      </c>
      <c r="T2092" s="278" t="s">
        <v>6374</v>
      </c>
    </row>
    <row r="2093" ht="15" customHeight="1">
      <c r="C2093" s="191" t="s">
        <v>6375</v>
      </c>
      <c r="D2093" s="204">
        <v>18416060</v>
      </c>
      <c r="E2093" s="26"/>
      <c r="F2093" s="170">
        <v>3</v>
      </c>
      <c r="G2093" s="147">
        <v>1100</v>
      </c>
      <c r="H2093" s="33"/>
      <c r="I2093" s="33"/>
      <c r="J2093" s="34"/>
      <c r="K2093" s="45"/>
      <c r="L2093" s="33" t="s">
        <v>4084</v>
      </c>
      <c r="M2093" s="33" t="s">
        <v>407</v>
      </c>
      <c r="N2093" s="89">
        <f t="shared" si="74"/>
        <v>3300</v>
      </c>
      <c r="O2093" s="3" t="s">
        <v>6278</v>
      </c>
      <c r="P2093" s="260" t="s">
        <v>4507</v>
      </c>
      <c r="Q2093" s="3" t="s">
        <v>3846</v>
      </c>
      <c r="T2093" s="278" t="s">
        <v>6376</v>
      </c>
    </row>
    <row r="2094" ht="15" customHeight="1">
      <c r="C2094" s="191" t="s">
        <v>6377</v>
      </c>
      <c r="D2094" s="204">
        <v>18426000</v>
      </c>
      <c r="E2094" s="26"/>
      <c r="F2094" s="170">
        <v>2</v>
      </c>
      <c r="G2094" s="147">
        <v>500</v>
      </c>
      <c r="H2094" s="33"/>
      <c r="I2094" s="33"/>
      <c r="J2094" s="34"/>
      <c r="K2094" s="45"/>
      <c r="L2094" s="33" t="s">
        <v>62</v>
      </c>
      <c r="M2094" s="33" t="s">
        <v>407</v>
      </c>
      <c r="N2094" s="89">
        <f t="shared" si="74"/>
        <v>1000</v>
      </c>
      <c r="O2094" s="3" t="s">
        <v>6278</v>
      </c>
      <c r="P2094" s="260" t="s">
        <v>4507</v>
      </c>
      <c r="Q2094" s="3" t="s">
        <v>3846</v>
      </c>
      <c r="T2094" s="278" t="s">
        <v>6378</v>
      </c>
    </row>
    <row r="2095" ht="15" customHeight="1">
      <c r="C2095" s="191" t="s">
        <v>6379</v>
      </c>
      <c r="D2095" s="204">
        <v>18426020</v>
      </c>
      <c r="E2095" s="26"/>
      <c r="F2095" s="170">
        <v>3</v>
      </c>
      <c r="G2095" s="147">
        <v>500</v>
      </c>
      <c r="H2095" s="33"/>
      <c r="I2095" s="33"/>
      <c r="J2095" s="34"/>
      <c r="K2095" s="45"/>
      <c r="L2095" s="33" t="s">
        <v>4088</v>
      </c>
      <c r="M2095" s="33" t="s">
        <v>407</v>
      </c>
      <c r="N2095" s="89">
        <f t="shared" si="74"/>
        <v>1500</v>
      </c>
      <c r="O2095" s="3" t="s">
        <v>6278</v>
      </c>
      <c r="P2095" s="260" t="s">
        <v>4507</v>
      </c>
      <c r="Q2095" s="3" t="s">
        <v>3846</v>
      </c>
      <c r="T2095" s="278" t="s">
        <v>6380</v>
      </c>
    </row>
    <row r="2096" ht="15" customHeight="1">
      <c r="C2096" s="191" t="s">
        <v>6381</v>
      </c>
      <c r="D2096" s="204">
        <v>18427000</v>
      </c>
      <c r="E2096" s="26"/>
      <c r="F2096" s="170">
        <v>0</v>
      </c>
      <c r="G2096" s="147">
        <v>550</v>
      </c>
      <c r="H2096" s="33"/>
      <c r="I2096" s="33"/>
      <c r="J2096" s="34"/>
      <c r="K2096" s="45"/>
      <c r="L2096" s="33" t="s">
        <v>6369</v>
      </c>
      <c r="M2096" s="33" t="s">
        <v>407</v>
      </c>
      <c r="N2096" s="89">
        <f t="shared" si="74"/>
        <v>0</v>
      </c>
      <c r="O2096" s="3" t="s">
        <v>6278</v>
      </c>
      <c r="P2096" s="260" t="s">
        <v>4507</v>
      </c>
      <c r="Q2096" s="3" t="s">
        <v>3846</v>
      </c>
      <c r="T2096" s="278" t="s">
        <v>6382</v>
      </c>
    </row>
    <row r="2097" ht="15" customHeight="1">
      <c r="C2097" s="191" t="s">
        <v>6383</v>
      </c>
      <c r="D2097" s="204">
        <v>18427020</v>
      </c>
      <c r="E2097" s="26"/>
      <c r="F2097" s="170">
        <v>3</v>
      </c>
      <c r="G2097" s="147">
        <v>550</v>
      </c>
      <c r="H2097" s="33"/>
      <c r="I2097" s="33"/>
      <c r="J2097" s="34"/>
      <c r="K2097" s="45"/>
      <c r="L2097" s="33" t="s">
        <v>4088</v>
      </c>
      <c r="M2097" s="33" t="s">
        <v>407</v>
      </c>
      <c r="N2097" s="89">
        <f t="shared" si="74"/>
        <v>1650</v>
      </c>
      <c r="O2097" s="3" t="s">
        <v>6278</v>
      </c>
      <c r="P2097" s="260" t="s">
        <v>4507</v>
      </c>
      <c r="Q2097" s="3" t="s">
        <v>3846</v>
      </c>
      <c r="T2097" s="278" t="s">
        <v>6384</v>
      </c>
    </row>
    <row r="2098" ht="15" customHeight="1">
      <c r="C2098" s="191" t="s">
        <v>6385</v>
      </c>
      <c r="D2098" s="204">
        <v>18427030</v>
      </c>
      <c r="E2098" s="26"/>
      <c r="F2098" s="170">
        <v>0</v>
      </c>
      <c r="G2098" s="147">
        <v>600</v>
      </c>
      <c r="H2098" s="33"/>
      <c r="I2098" s="33"/>
      <c r="J2098" s="34"/>
      <c r="K2098" s="45"/>
      <c r="L2098" s="33" t="s">
        <v>4933</v>
      </c>
      <c r="M2098" s="33" t="s">
        <v>407</v>
      </c>
      <c r="N2098" s="89">
        <f t="shared" si="74"/>
        <v>0</v>
      </c>
      <c r="O2098" s="3" t="s">
        <v>6278</v>
      </c>
      <c r="P2098" s="260" t="s">
        <v>4507</v>
      </c>
      <c r="Q2098" s="3" t="s">
        <v>3846</v>
      </c>
      <c r="T2098" s="278" t="s">
        <v>6386</v>
      </c>
    </row>
    <row r="2099" ht="15" customHeight="1">
      <c r="C2099" s="191" t="s">
        <v>6387</v>
      </c>
      <c r="D2099" s="204">
        <v>18427060</v>
      </c>
      <c r="E2099" s="26"/>
      <c r="F2099" s="170">
        <v>0</v>
      </c>
      <c r="G2099" s="147">
        <v>600</v>
      </c>
      <c r="H2099" s="33"/>
      <c r="I2099" s="33"/>
      <c r="J2099" s="34"/>
      <c r="K2099" s="45"/>
      <c r="L2099" s="33" t="s">
        <v>4084</v>
      </c>
      <c r="M2099" s="33" t="s">
        <v>407</v>
      </c>
      <c r="N2099" s="89">
        <f t="shared" si="74"/>
        <v>0</v>
      </c>
      <c r="O2099" s="3" t="s">
        <v>6278</v>
      </c>
      <c r="P2099" s="260" t="s">
        <v>4507</v>
      </c>
      <c r="Q2099" s="3" t="s">
        <v>3846</v>
      </c>
      <c r="T2099" s="278" t="s">
        <v>6388</v>
      </c>
    </row>
    <row r="2100" ht="15" customHeight="1">
      <c r="C2100" s="295" t="s">
        <v>6389</v>
      </c>
      <c r="D2100" s="204">
        <v>18428000</v>
      </c>
      <c r="E2100" s="26"/>
      <c r="F2100" s="170">
        <v>4</v>
      </c>
      <c r="G2100" s="147">
        <v>1000</v>
      </c>
      <c r="H2100" s="33"/>
      <c r="I2100" s="33"/>
      <c r="J2100" s="34"/>
      <c r="K2100" s="45"/>
      <c r="L2100" s="33" t="s">
        <v>6369</v>
      </c>
      <c r="M2100" s="33" t="s">
        <v>407</v>
      </c>
      <c r="N2100" s="89">
        <f t="shared" si="74"/>
        <v>4000</v>
      </c>
      <c r="O2100" s="3" t="s">
        <v>6278</v>
      </c>
      <c r="P2100" s="260" t="s">
        <v>4507</v>
      </c>
      <c r="Q2100" s="3" t="s">
        <v>3846</v>
      </c>
      <c r="T2100" s="278" t="s">
        <v>6390</v>
      </c>
    </row>
    <row r="2101" ht="15" customHeight="1">
      <c r="C2101" s="295" t="s">
        <v>6391</v>
      </c>
      <c r="D2101" s="204">
        <v>18428020</v>
      </c>
      <c r="E2101" s="26"/>
      <c r="F2101" s="170">
        <v>3</v>
      </c>
      <c r="G2101" s="147">
        <v>1000</v>
      </c>
      <c r="H2101" s="33"/>
      <c r="I2101" s="33"/>
      <c r="J2101" s="34"/>
      <c r="K2101" s="45"/>
      <c r="L2101" s="33" t="s">
        <v>4088</v>
      </c>
      <c r="M2101" s="33" t="s">
        <v>407</v>
      </c>
      <c r="N2101" s="89">
        <f t="shared" si="74"/>
        <v>3000</v>
      </c>
      <c r="O2101" s="3" t="s">
        <v>6278</v>
      </c>
      <c r="P2101" s="260" t="s">
        <v>4507</v>
      </c>
      <c r="Q2101" s="3" t="s">
        <v>3846</v>
      </c>
      <c r="T2101" s="278" t="s">
        <v>6392</v>
      </c>
    </row>
    <row r="2102" ht="15" customHeight="1">
      <c r="C2102" s="295" t="s">
        <v>6393</v>
      </c>
      <c r="D2102" s="204">
        <v>18428030</v>
      </c>
      <c r="E2102" s="26"/>
      <c r="F2102" s="170">
        <v>1</v>
      </c>
      <c r="G2102" s="147">
        <v>1100</v>
      </c>
      <c r="H2102" s="33"/>
      <c r="I2102" s="33"/>
      <c r="J2102" s="34"/>
      <c r="K2102" s="45"/>
      <c r="L2102" s="33" t="s">
        <v>4933</v>
      </c>
      <c r="M2102" s="33" t="s">
        <v>407</v>
      </c>
      <c r="N2102" s="89">
        <f t="shared" si="74"/>
        <v>1100</v>
      </c>
      <c r="O2102" s="3" t="s">
        <v>6278</v>
      </c>
      <c r="P2102" s="260" t="s">
        <v>4507</v>
      </c>
      <c r="Q2102" s="3" t="s">
        <v>3846</v>
      </c>
      <c r="T2102" s="278" t="s">
        <v>6394</v>
      </c>
    </row>
    <row r="2103" ht="15" customHeight="1">
      <c r="C2103" s="295" t="s">
        <v>6395</v>
      </c>
      <c r="D2103" s="204">
        <v>18428060</v>
      </c>
      <c r="E2103" s="26"/>
      <c r="F2103" s="170">
        <v>0</v>
      </c>
      <c r="G2103" s="147">
        <v>1100</v>
      </c>
      <c r="H2103" s="33"/>
      <c r="I2103" s="33"/>
      <c r="J2103" s="34"/>
      <c r="K2103" s="45"/>
      <c r="L2103" s="33" t="s">
        <v>4084</v>
      </c>
      <c r="M2103" s="33" t="s">
        <v>407</v>
      </c>
      <c r="N2103" s="89">
        <f t="shared" si="74"/>
        <v>0</v>
      </c>
      <c r="O2103" s="3" t="s">
        <v>6278</v>
      </c>
      <c r="P2103" s="260" t="s">
        <v>4507</v>
      </c>
      <c r="Q2103" s="3" t="s">
        <v>3846</v>
      </c>
      <c r="T2103" s="278" t="s">
        <v>6396</v>
      </c>
    </row>
    <row r="2104" ht="15" customHeight="1">
      <c r="C2104" s="221" t="s">
        <v>6397</v>
      </c>
      <c r="D2104" s="204">
        <v>18435000</v>
      </c>
      <c r="E2104" s="26"/>
      <c r="F2104" s="170">
        <v>4</v>
      </c>
      <c r="G2104" s="146">
        <v>650</v>
      </c>
      <c r="H2104" s="33"/>
      <c r="I2104" s="33"/>
      <c r="J2104" s="34"/>
      <c r="K2104" s="45"/>
      <c r="L2104" s="33" t="s">
        <v>62</v>
      </c>
      <c r="M2104" s="33" t="s">
        <v>407</v>
      </c>
      <c r="N2104" s="89">
        <f t="shared" si="74"/>
        <v>2600</v>
      </c>
      <c r="O2104" s="3" t="s">
        <v>6278</v>
      </c>
      <c r="P2104" s="260" t="s">
        <v>4507</v>
      </c>
      <c r="Q2104" s="3" t="s">
        <v>3846</v>
      </c>
      <c r="T2104" s="278" t="s">
        <v>6398</v>
      </c>
    </row>
    <row r="2105" ht="15" customHeight="1">
      <c r="C2105" s="191" t="s">
        <v>6399</v>
      </c>
      <c r="D2105" s="204">
        <v>18435020</v>
      </c>
      <c r="E2105" s="26"/>
      <c r="F2105" s="170">
        <v>7</v>
      </c>
      <c r="G2105" s="146">
        <v>650</v>
      </c>
      <c r="H2105" s="33"/>
      <c r="I2105" s="33"/>
      <c r="J2105" s="34"/>
      <c r="K2105" s="45"/>
      <c r="L2105" s="33" t="s">
        <v>4088</v>
      </c>
      <c r="M2105" s="33" t="s">
        <v>407</v>
      </c>
      <c r="N2105" s="89">
        <f t="shared" si="74"/>
        <v>4550</v>
      </c>
      <c r="O2105" s="3" t="s">
        <v>6278</v>
      </c>
      <c r="P2105" s="260" t="s">
        <v>4507</v>
      </c>
      <c r="Q2105" s="3" t="s">
        <v>3846</v>
      </c>
      <c r="T2105" s="278" t="s">
        <v>6400</v>
      </c>
    </row>
    <row r="2106" ht="15" customHeight="1">
      <c r="C2106" s="191" t="s">
        <v>6401</v>
      </c>
      <c r="D2106" s="204">
        <v>18442000</v>
      </c>
      <c r="E2106" s="26"/>
      <c r="F2106" s="170">
        <v>0</v>
      </c>
      <c r="G2106" s="146">
        <v>400</v>
      </c>
      <c r="H2106" s="33"/>
      <c r="I2106" s="33"/>
      <c r="J2106" s="34"/>
      <c r="K2106" s="45"/>
      <c r="L2106" s="33" t="s">
        <v>62</v>
      </c>
      <c r="M2106" s="33" t="s">
        <v>407</v>
      </c>
      <c r="N2106" s="89">
        <f t="shared" si="74"/>
        <v>0</v>
      </c>
      <c r="O2106" s="3" t="s">
        <v>6278</v>
      </c>
      <c r="P2106" s="260" t="s">
        <v>4507</v>
      </c>
      <c r="Q2106" s="3" t="s">
        <v>3846</v>
      </c>
      <c r="T2106" s="278" t="s">
        <v>6402</v>
      </c>
    </row>
    <row r="2107" ht="15" customHeight="1">
      <c r="C2107" s="191" t="s">
        <v>6403</v>
      </c>
      <c r="D2107" s="204">
        <v>18442020</v>
      </c>
      <c r="E2107" s="26"/>
      <c r="F2107" s="170">
        <v>5</v>
      </c>
      <c r="G2107" s="146">
        <v>400</v>
      </c>
      <c r="H2107" s="33"/>
      <c r="I2107" s="33"/>
      <c r="J2107" s="34"/>
      <c r="K2107" s="45"/>
      <c r="L2107" s="33" t="s">
        <v>4088</v>
      </c>
      <c r="M2107" s="33" t="s">
        <v>407</v>
      </c>
      <c r="N2107" s="89">
        <f t="shared" si="74"/>
        <v>2000</v>
      </c>
      <c r="O2107" s="3" t="s">
        <v>6278</v>
      </c>
      <c r="P2107" s="260" t="s">
        <v>4507</v>
      </c>
      <c r="Q2107" s="3" t="s">
        <v>3846</v>
      </c>
      <c r="T2107" s="278" t="s">
        <v>6404</v>
      </c>
    </row>
    <row r="2108" ht="15" customHeight="1">
      <c r="C2108" s="191" t="s">
        <v>6405</v>
      </c>
      <c r="D2108" s="204">
        <v>18446000</v>
      </c>
      <c r="E2108" s="26"/>
      <c r="F2108" s="170">
        <v>0</v>
      </c>
      <c r="G2108" s="147">
        <v>1200</v>
      </c>
      <c r="H2108" s="33"/>
      <c r="I2108" s="33"/>
      <c r="J2108" s="34"/>
      <c r="K2108" s="45"/>
      <c r="L2108" s="33" t="s">
        <v>62</v>
      </c>
      <c r="M2108" s="33" t="s">
        <v>407</v>
      </c>
      <c r="N2108" s="89">
        <f t="shared" si="74"/>
        <v>0</v>
      </c>
      <c r="O2108" s="3" t="s">
        <v>6278</v>
      </c>
      <c r="P2108" s="260" t="s">
        <v>4507</v>
      </c>
      <c r="Q2108" s="3" t="s">
        <v>3846</v>
      </c>
      <c r="T2108" s="278" t="s">
        <v>6406</v>
      </c>
    </row>
    <row r="2109" ht="15" customHeight="1">
      <c r="C2109" s="191" t="s">
        <v>6407</v>
      </c>
      <c r="D2109" s="204">
        <v>18446020</v>
      </c>
      <c r="E2109" s="26"/>
      <c r="F2109" s="170">
        <v>0</v>
      </c>
      <c r="G2109" s="147">
        <v>1200</v>
      </c>
      <c r="H2109" s="33"/>
      <c r="I2109" s="33"/>
      <c r="J2109" s="34"/>
      <c r="K2109" s="45"/>
      <c r="L2109" s="33" t="s">
        <v>4088</v>
      </c>
      <c r="M2109" s="33" t="s">
        <v>407</v>
      </c>
      <c r="N2109" s="89">
        <f t="shared" si="74"/>
        <v>0</v>
      </c>
      <c r="O2109" s="3" t="s">
        <v>6278</v>
      </c>
      <c r="P2109" s="260" t="s">
        <v>4507</v>
      </c>
      <c r="Q2109" s="3" t="s">
        <v>3846</v>
      </c>
      <c r="T2109" s="278" t="s">
        <v>6408</v>
      </c>
    </row>
    <row r="2110" ht="15" customHeight="1">
      <c r="C2110" s="191" t="s">
        <v>6409</v>
      </c>
      <c r="D2110" s="204">
        <v>18446060</v>
      </c>
      <c r="E2110" s="26"/>
      <c r="F2110" s="170">
        <v>2</v>
      </c>
      <c r="G2110" s="147">
        <v>1300</v>
      </c>
      <c r="H2110" s="33"/>
      <c r="I2110" s="33"/>
      <c r="J2110" s="34"/>
      <c r="K2110" s="45"/>
      <c r="L2110" s="33" t="s">
        <v>4084</v>
      </c>
      <c r="M2110" s="33" t="s">
        <v>407</v>
      </c>
      <c r="N2110" s="89">
        <f t="shared" si="74"/>
        <v>2600</v>
      </c>
      <c r="O2110" s="3" t="s">
        <v>6278</v>
      </c>
      <c r="P2110" s="260" t="s">
        <v>4507</v>
      </c>
      <c r="Q2110" s="3" t="s">
        <v>3846</v>
      </c>
      <c r="T2110" s="278" t="s">
        <v>6410</v>
      </c>
    </row>
    <row r="2111" ht="15" customHeight="1">
      <c r="C2111" s="191" t="s">
        <v>6411</v>
      </c>
      <c r="D2111" s="204">
        <v>18457000</v>
      </c>
      <c r="E2111" s="26"/>
      <c r="F2111" s="170">
        <v>4</v>
      </c>
      <c r="G2111" s="147">
        <v>450</v>
      </c>
      <c r="H2111" s="33"/>
      <c r="I2111" s="33"/>
      <c r="J2111" s="34"/>
      <c r="K2111" s="45"/>
      <c r="L2111" s="33" t="s">
        <v>62</v>
      </c>
      <c r="M2111" s="33" t="s">
        <v>407</v>
      </c>
      <c r="N2111" s="89">
        <f t="shared" si="74"/>
        <v>1800</v>
      </c>
      <c r="O2111" s="3" t="s">
        <v>6278</v>
      </c>
      <c r="P2111" s="260" t="s">
        <v>4507</v>
      </c>
      <c r="Q2111" s="3" t="s">
        <v>3846</v>
      </c>
      <c r="T2111" s="278" t="s">
        <v>6412</v>
      </c>
    </row>
    <row r="2112" ht="15" customHeight="1">
      <c r="C2112" s="191" t="s">
        <v>6413</v>
      </c>
      <c r="D2112" s="204">
        <v>18457020</v>
      </c>
      <c r="E2112" s="26"/>
      <c r="F2112" s="170">
        <v>3</v>
      </c>
      <c r="G2112" s="147">
        <v>450</v>
      </c>
      <c r="H2112" s="33"/>
      <c r="I2112" s="33"/>
      <c r="J2112" s="34"/>
      <c r="K2112" s="45"/>
      <c r="L2112" s="33" t="s">
        <v>4088</v>
      </c>
      <c r="M2112" s="33" t="s">
        <v>407</v>
      </c>
      <c r="N2112" s="89">
        <f t="shared" si="74"/>
        <v>1350</v>
      </c>
      <c r="O2112" s="3" t="s">
        <v>6278</v>
      </c>
      <c r="P2112" s="260" t="s">
        <v>4507</v>
      </c>
      <c r="Q2112" s="3" t="s">
        <v>3846</v>
      </c>
      <c r="T2112" s="278" t="s">
        <v>6414</v>
      </c>
    </row>
    <row r="2113" ht="15" customHeight="1">
      <c r="C2113" s="191" t="s">
        <v>6415</v>
      </c>
      <c r="D2113" s="204">
        <v>18457060</v>
      </c>
      <c r="E2113" s="26"/>
      <c r="F2113" s="170">
        <v>1</v>
      </c>
      <c r="G2113" s="147">
        <v>450</v>
      </c>
      <c r="H2113" s="33"/>
      <c r="I2113" s="33"/>
      <c r="J2113" s="34"/>
      <c r="K2113" s="45"/>
      <c r="L2113" s="33" t="s">
        <v>4084</v>
      </c>
      <c r="M2113" s="33" t="s">
        <v>407</v>
      </c>
      <c r="N2113" s="89">
        <f>F2113*G2113</f>
        <v>450</v>
      </c>
      <c r="O2113" s="3" t="s">
        <v>6278</v>
      </c>
      <c r="P2113" s="260" t="s">
        <v>4507</v>
      </c>
      <c r="Q2113" s="3" t="s">
        <v>3846</v>
      </c>
      <c r="T2113" s="278" t="s">
        <v>6416</v>
      </c>
    </row>
    <row r="2114" ht="15" customHeight="1">
      <c r="C2114" s="191" t="s">
        <v>6417</v>
      </c>
      <c r="D2114" s="204">
        <v>18467000</v>
      </c>
      <c r="E2114" s="26"/>
      <c r="F2114" s="170">
        <v>4</v>
      </c>
      <c r="G2114" s="147">
        <v>750</v>
      </c>
      <c r="H2114" s="33"/>
      <c r="I2114" s="33"/>
      <c r="J2114" s="34"/>
      <c r="K2114" s="45"/>
      <c r="L2114" s="33" t="s">
        <v>62</v>
      </c>
      <c r="M2114" s="33" t="s">
        <v>407</v>
      </c>
      <c r="N2114" s="89">
        <f t="shared" si="74"/>
        <v>3000</v>
      </c>
      <c r="O2114" s="3" t="s">
        <v>6278</v>
      </c>
      <c r="P2114" s="260" t="s">
        <v>4507</v>
      </c>
      <c r="Q2114" s="3" t="s">
        <v>3846</v>
      </c>
      <c r="T2114" s="278" t="s">
        <v>6418</v>
      </c>
    </row>
    <row r="2115" ht="15" customHeight="1">
      <c r="C2115" s="191" t="s">
        <v>6419</v>
      </c>
      <c r="D2115" s="204">
        <v>18467020</v>
      </c>
      <c r="E2115" s="26"/>
      <c r="F2115" s="170">
        <v>5</v>
      </c>
      <c r="G2115" s="147">
        <v>700</v>
      </c>
      <c r="H2115" s="33"/>
      <c r="I2115" s="33"/>
      <c r="J2115" s="34"/>
      <c r="K2115" s="45"/>
      <c r="L2115" s="33" t="s">
        <v>4088</v>
      </c>
      <c r="M2115" s="33" t="s">
        <v>407</v>
      </c>
      <c r="N2115" s="89">
        <f t="shared" si="74"/>
        <v>3500</v>
      </c>
      <c r="O2115" s="3" t="s">
        <v>6278</v>
      </c>
      <c r="P2115" s="260" t="s">
        <v>4507</v>
      </c>
      <c r="Q2115" s="3" t="s">
        <v>3846</v>
      </c>
      <c r="T2115" s="278" t="s">
        <v>6420</v>
      </c>
    </row>
    <row r="2116" ht="15" customHeight="1">
      <c r="C2116" s="191" t="s">
        <v>6421</v>
      </c>
      <c r="D2116" s="204">
        <v>18467060</v>
      </c>
      <c r="E2116" s="26"/>
      <c r="F2116" s="170">
        <v>1</v>
      </c>
      <c r="G2116" s="147">
        <v>800</v>
      </c>
      <c r="H2116" s="33"/>
      <c r="I2116" s="33"/>
      <c r="J2116" s="34"/>
      <c r="K2116" s="45"/>
      <c r="L2116" s="33" t="s">
        <v>4084</v>
      </c>
      <c r="M2116" s="33" t="s">
        <v>407</v>
      </c>
      <c r="N2116" s="89">
        <f ref="N2116:N2122" t="shared" si="76">F2116*G2116</f>
        <v>800</v>
      </c>
      <c r="O2116" s="3" t="s">
        <v>6278</v>
      </c>
      <c r="P2116" s="260" t="s">
        <v>4507</v>
      </c>
      <c r="Q2116" s="3" t="s">
        <v>3846</v>
      </c>
      <c r="T2116" s="278" t="s">
        <v>6422</v>
      </c>
    </row>
    <row r="2117" ht="15" customHeight="1">
      <c r="C2117" s="191" t="s">
        <v>6423</v>
      </c>
      <c r="D2117" s="204">
        <v>18476000</v>
      </c>
      <c r="E2117" s="26"/>
      <c r="F2117" s="170">
        <v>0</v>
      </c>
      <c r="G2117" s="147">
        <v>900</v>
      </c>
      <c r="H2117" s="33"/>
      <c r="I2117" s="33"/>
      <c r="J2117" s="34"/>
      <c r="K2117" s="45"/>
      <c r="L2117" s="33" t="s">
        <v>62</v>
      </c>
      <c r="M2117" s="33" t="s">
        <v>407</v>
      </c>
      <c r="N2117" s="89">
        <f t="shared" si="76"/>
        <v>0</v>
      </c>
      <c r="O2117" s="3" t="s">
        <v>6278</v>
      </c>
      <c r="P2117" s="260" t="s">
        <v>4507</v>
      </c>
      <c r="Q2117" s="3" t="s">
        <v>3846</v>
      </c>
      <c r="T2117" s="278" t="s">
        <v>6424</v>
      </c>
    </row>
    <row r="2118" ht="15" customHeight="1">
      <c r="C2118" s="191" t="s">
        <v>6425</v>
      </c>
      <c r="D2118" s="204">
        <v>18476020</v>
      </c>
      <c r="E2118" s="26"/>
      <c r="F2118" s="170">
        <v>4</v>
      </c>
      <c r="G2118" s="147">
        <v>1200</v>
      </c>
      <c r="H2118" s="33"/>
      <c r="I2118" s="33"/>
      <c r="J2118" s="34"/>
      <c r="K2118" s="45"/>
      <c r="L2118" s="33" t="s">
        <v>4088</v>
      </c>
      <c r="M2118" s="33" t="s">
        <v>407</v>
      </c>
      <c r="N2118" s="89">
        <f t="shared" si="76"/>
        <v>4800</v>
      </c>
      <c r="O2118" s="3" t="s">
        <v>6278</v>
      </c>
      <c r="P2118" s="260" t="s">
        <v>4507</v>
      </c>
      <c r="Q2118" s="3" t="s">
        <v>3846</v>
      </c>
      <c r="T2118" s="278" t="s">
        <v>6426</v>
      </c>
    </row>
    <row r="2119" ht="15" customHeight="1">
      <c r="C2119" s="191" t="s">
        <v>6427</v>
      </c>
      <c r="D2119" s="204">
        <v>18476060</v>
      </c>
      <c r="E2119" s="26"/>
      <c r="F2119" s="170">
        <v>1</v>
      </c>
      <c r="G2119" s="147">
        <v>1400</v>
      </c>
      <c r="H2119" s="33"/>
      <c r="I2119" s="33"/>
      <c r="J2119" s="34"/>
      <c r="K2119" s="45"/>
      <c r="L2119" s="33" t="s">
        <v>4084</v>
      </c>
      <c r="M2119" s="33" t="s">
        <v>407</v>
      </c>
      <c r="N2119" s="89">
        <f t="shared" si="76"/>
        <v>1400</v>
      </c>
      <c r="O2119" s="3" t="s">
        <v>6278</v>
      </c>
      <c r="P2119" s="260" t="s">
        <v>4507</v>
      </c>
      <c r="Q2119" s="3" t="s">
        <v>3846</v>
      </c>
      <c r="T2119" s="278" t="s">
        <v>6428</v>
      </c>
    </row>
    <row r="2120" ht="15" customHeight="1">
      <c r="C2120" s="221" t="s">
        <v>6429</v>
      </c>
      <c r="D2120" s="204">
        <v>18480000</v>
      </c>
      <c r="E2120" s="26"/>
      <c r="F2120" s="170">
        <v>6</v>
      </c>
      <c r="G2120" s="147">
        <v>700</v>
      </c>
      <c r="H2120" s="33"/>
      <c r="I2120" s="33"/>
      <c r="J2120" s="34"/>
      <c r="K2120" s="45"/>
      <c r="L2120" s="33" t="s">
        <v>62</v>
      </c>
      <c r="M2120" s="33" t="s">
        <v>407</v>
      </c>
      <c r="N2120" s="89">
        <f t="shared" si="76"/>
        <v>4200</v>
      </c>
      <c r="O2120" s="3" t="s">
        <v>6278</v>
      </c>
      <c r="P2120" s="260" t="s">
        <v>4507</v>
      </c>
      <c r="Q2120" s="3" t="s">
        <v>3846</v>
      </c>
      <c r="T2120" s="278" t="s">
        <v>6430</v>
      </c>
    </row>
    <row r="2121" ht="15" customHeight="1">
      <c r="C2121" s="191" t="s">
        <v>6431</v>
      </c>
      <c r="D2121" s="204">
        <v>18480020</v>
      </c>
      <c r="E2121" s="26"/>
      <c r="F2121" s="170">
        <v>3</v>
      </c>
      <c r="G2121" s="147">
        <v>700</v>
      </c>
      <c r="H2121" s="33"/>
      <c r="I2121" s="33"/>
      <c r="J2121" s="34"/>
      <c r="K2121" s="45"/>
      <c r="L2121" s="33" t="s">
        <v>4088</v>
      </c>
      <c r="M2121" s="33" t="s">
        <v>407</v>
      </c>
      <c r="N2121" s="89">
        <f t="shared" si="76"/>
        <v>2100</v>
      </c>
      <c r="O2121" s="3" t="s">
        <v>6278</v>
      </c>
      <c r="P2121" s="260" t="s">
        <v>4507</v>
      </c>
      <c r="Q2121" s="3" t="s">
        <v>3846</v>
      </c>
      <c r="T2121" s="278" t="s">
        <v>6432</v>
      </c>
    </row>
    <row r="2122" ht="15" customHeight="1">
      <c r="C2122" s="221" t="s">
        <v>6433</v>
      </c>
      <c r="D2122" s="204">
        <v>18480060</v>
      </c>
      <c r="E2122" s="26"/>
      <c r="F2122" s="170">
        <v>4</v>
      </c>
      <c r="G2122" s="147">
        <v>1000</v>
      </c>
      <c r="H2122" s="33"/>
      <c r="I2122" s="33"/>
      <c r="J2122" s="34"/>
      <c r="K2122" s="45"/>
      <c r="L2122" s="33" t="s">
        <v>4084</v>
      </c>
      <c r="M2122" s="33" t="s">
        <v>407</v>
      </c>
      <c r="N2122" s="89">
        <f t="shared" si="76"/>
        <v>4000</v>
      </c>
      <c r="O2122" s="3" t="s">
        <v>6278</v>
      </c>
      <c r="P2122" s="260" t="s">
        <v>4507</v>
      </c>
      <c r="Q2122" s="3" t="s">
        <v>3846</v>
      </c>
      <c r="T2122" s="278" t="s">
        <v>6430</v>
      </c>
    </row>
    <row r="2123" ht="15" customHeight="1">
      <c r="C2123" s="191" t="s">
        <v>6434</v>
      </c>
      <c r="D2123" s="204">
        <v>18481000</v>
      </c>
      <c r="E2123" s="26"/>
      <c r="F2123" s="170">
        <v>3</v>
      </c>
      <c r="G2123" s="147">
        <v>750</v>
      </c>
      <c r="H2123" s="33"/>
      <c r="I2123" s="33"/>
      <c r="J2123" s="34"/>
      <c r="K2123" s="45"/>
      <c r="L2123" s="33" t="s">
        <v>62</v>
      </c>
      <c r="M2123" s="33" t="s">
        <v>407</v>
      </c>
      <c r="N2123" s="89">
        <f ref="N2123:N2142" t="shared" si="77">F2123*G2123</f>
        <v>2250</v>
      </c>
      <c r="O2123" s="3" t="s">
        <v>6278</v>
      </c>
      <c r="P2123" s="260" t="s">
        <v>4507</v>
      </c>
      <c r="Q2123" s="3" t="s">
        <v>3846</v>
      </c>
      <c r="T2123" s="278" t="s">
        <v>6435</v>
      </c>
    </row>
    <row r="2124" ht="15" customHeight="1">
      <c r="C2124" s="191" t="s">
        <v>6436</v>
      </c>
      <c r="D2124" s="204">
        <v>18481020</v>
      </c>
      <c r="E2124" s="26"/>
      <c r="F2124" s="170">
        <v>5</v>
      </c>
      <c r="G2124" s="147">
        <v>750</v>
      </c>
      <c r="H2124" s="33"/>
      <c r="I2124" s="33"/>
      <c r="J2124" s="34"/>
      <c r="K2124" s="45"/>
      <c r="L2124" s="33" t="s">
        <v>4088</v>
      </c>
      <c r="M2124" s="33" t="s">
        <v>407</v>
      </c>
      <c r="N2124" s="89">
        <f t="shared" si="77"/>
        <v>3750</v>
      </c>
      <c r="O2124" s="3" t="s">
        <v>6278</v>
      </c>
      <c r="P2124" s="260" t="s">
        <v>4507</v>
      </c>
      <c r="Q2124" s="3" t="s">
        <v>3846</v>
      </c>
      <c r="T2124" s="278" t="s">
        <v>6437</v>
      </c>
    </row>
    <row r="2125" ht="15" customHeight="1">
      <c r="C2125" s="191" t="s">
        <v>6438</v>
      </c>
      <c r="D2125" s="204">
        <v>18481060</v>
      </c>
      <c r="E2125" s="26"/>
      <c r="F2125" s="170">
        <v>5</v>
      </c>
      <c r="G2125" s="147">
        <v>1000</v>
      </c>
      <c r="H2125" s="33"/>
      <c r="I2125" s="33"/>
      <c r="J2125" s="34"/>
      <c r="K2125" s="45"/>
      <c r="L2125" s="33" t="s">
        <v>4084</v>
      </c>
      <c r="M2125" s="33" t="s">
        <v>407</v>
      </c>
      <c r="N2125" s="89">
        <f t="shared" si="77"/>
        <v>5000</v>
      </c>
      <c r="O2125" s="3" t="s">
        <v>6278</v>
      </c>
      <c r="P2125" s="260" t="s">
        <v>4507</v>
      </c>
      <c r="Q2125" s="3" t="s">
        <v>3846</v>
      </c>
      <c r="T2125" s="278" t="s">
        <v>6437</v>
      </c>
    </row>
    <row r="2126" ht="15" customHeight="1">
      <c r="C2126" s="262" t="s">
        <v>6439</v>
      </c>
      <c r="D2126" s="204">
        <v>18482000</v>
      </c>
      <c r="E2126" s="26"/>
      <c r="F2126" s="170">
        <v>0</v>
      </c>
      <c r="G2126" s="147">
        <v>900</v>
      </c>
      <c r="H2126" s="33"/>
      <c r="I2126" s="33"/>
      <c r="J2126" s="34"/>
      <c r="K2126" s="45"/>
      <c r="L2126" s="33" t="s">
        <v>62</v>
      </c>
      <c r="M2126" s="33" t="s">
        <v>407</v>
      </c>
      <c r="N2126" s="89">
        <f t="shared" si="77"/>
        <v>0</v>
      </c>
      <c r="O2126" s="3" t="s">
        <v>6278</v>
      </c>
      <c r="P2126" s="260" t="s">
        <v>4507</v>
      </c>
      <c r="Q2126" s="3" t="s">
        <v>3846</v>
      </c>
      <c r="T2126" s="278" t="s">
        <v>6440</v>
      </c>
    </row>
    <row r="2127" ht="15" customHeight="1">
      <c r="C2127" s="262" t="s">
        <v>6441</v>
      </c>
      <c r="D2127" s="204">
        <v>18482020</v>
      </c>
      <c r="E2127" s="26"/>
      <c r="F2127" s="170">
        <v>4</v>
      </c>
      <c r="G2127" s="147">
        <v>1100</v>
      </c>
      <c r="H2127" s="33"/>
      <c r="I2127" s="33"/>
      <c r="J2127" s="34"/>
      <c r="K2127" s="45"/>
      <c r="L2127" s="33" t="s">
        <v>4088</v>
      </c>
      <c r="M2127" s="33" t="s">
        <v>407</v>
      </c>
      <c r="N2127" s="89">
        <f t="shared" si="77"/>
        <v>4400</v>
      </c>
      <c r="O2127" s="3" t="s">
        <v>6278</v>
      </c>
      <c r="P2127" s="260" t="s">
        <v>4507</v>
      </c>
      <c r="Q2127" s="3" t="s">
        <v>3846</v>
      </c>
      <c r="T2127" s="278" t="s">
        <v>6442</v>
      </c>
    </row>
    <row r="2128" ht="15" customHeight="1">
      <c r="C2128" s="226" t="s">
        <v>6443</v>
      </c>
      <c r="D2128" s="204">
        <v>18482030</v>
      </c>
      <c r="E2128" s="26"/>
      <c r="F2128" s="170">
        <v>2</v>
      </c>
      <c r="G2128" s="147">
        <v>1200</v>
      </c>
      <c r="H2128" s="33"/>
      <c r="I2128" s="33"/>
      <c r="J2128" s="34"/>
      <c r="K2128" s="45"/>
      <c r="L2128" s="33" t="s">
        <v>4933</v>
      </c>
      <c r="M2128" s="33" t="s">
        <v>407</v>
      </c>
      <c r="N2128" s="89">
        <f t="shared" si="77"/>
        <v>2400</v>
      </c>
      <c r="O2128" s="3" t="s">
        <v>6278</v>
      </c>
      <c r="P2128" s="260" t="s">
        <v>4507</v>
      </c>
      <c r="Q2128" s="3" t="s">
        <v>3846</v>
      </c>
      <c r="T2128" s="278" t="s">
        <v>6444</v>
      </c>
    </row>
    <row r="2129" ht="15" customHeight="1">
      <c r="C2129" s="262" t="s">
        <v>6445</v>
      </c>
      <c r="D2129" s="204">
        <v>18482040</v>
      </c>
      <c r="E2129" s="26"/>
      <c r="F2129" s="170">
        <v>4</v>
      </c>
      <c r="G2129" s="147">
        <v>1100</v>
      </c>
      <c r="H2129" s="33"/>
      <c r="I2129" s="33"/>
      <c r="J2129" s="34"/>
      <c r="K2129" s="45"/>
      <c r="L2129" s="33" t="s">
        <v>4939</v>
      </c>
      <c r="M2129" s="33" t="s">
        <v>407</v>
      </c>
      <c r="N2129" s="89">
        <f t="shared" si="77"/>
        <v>4400</v>
      </c>
      <c r="O2129" s="3" t="s">
        <v>6278</v>
      </c>
      <c r="P2129" s="260" t="s">
        <v>4507</v>
      </c>
      <c r="Q2129" s="3" t="s">
        <v>3846</v>
      </c>
      <c r="T2129" s="278" t="s">
        <v>6446</v>
      </c>
    </row>
    <row r="2130" ht="15" customHeight="1">
      <c r="C2130" s="262" t="s">
        <v>6447</v>
      </c>
      <c r="D2130" s="204">
        <v>18482060</v>
      </c>
      <c r="E2130" s="26"/>
      <c r="F2130" s="170">
        <v>3</v>
      </c>
      <c r="G2130" s="147">
        <v>1200</v>
      </c>
      <c r="H2130" s="33"/>
      <c r="I2130" s="33"/>
      <c r="J2130" s="34"/>
      <c r="K2130" s="45"/>
      <c r="L2130" s="33" t="s">
        <v>6448</v>
      </c>
      <c r="M2130" s="33" t="s">
        <v>407</v>
      </c>
      <c r="N2130" s="89">
        <f t="shared" si="77"/>
        <v>3600</v>
      </c>
      <c r="O2130" s="3" t="s">
        <v>6278</v>
      </c>
      <c r="P2130" s="260" t="s">
        <v>4507</v>
      </c>
      <c r="Q2130" s="3" t="s">
        <v>3846</v>
      </c>
      <c r="T2130" s="278" t="s">
        <v>6449</v>
      </c>
    </row>
    <row r="2131" ht="15" customHeight="1">
      <c r="C2131" s="191" t="s">
        <v>6450</v>
      </c>
      <c r="D2131" s="204">
        <v>18483000</v>
      </c>
      <c r="E2131" s="26"/>
      <c r="F2131" s="170">
        <v>1</v>
      </c>
      <c r="G2131" s="147">
        <v>1000</v>
      </c>
      <c r="H2131" s="33"/>
      <c r="I2131" s="33"/>
      <c r="J2131" s="34"/>
      <c r="K2131" s="45"/>
      <c r="L2131" s="33" t="s">
        <v>62</v>
      </c>
      <c r="M2131" s="33" t="s">
        <v>407</v>
      </c>
      <c r="N2131" s="89">
        <f t="shared" si="77"/>
        <v>1000</v>
      </c>
      <c r="O2131" s="3" t="s">
        <v>6278</v>
      </c>
      <c r="P2131" s="260" t="s">
        <v>4507</v>
      </c>
      <c r="Q2131" s="3" t="s">
        <v>3846</v>
      </c>
      <c r="T2131" s="278" t="s">
        <v>6451</v>
      </c>
    </row>
    <row r="2132" ht="15" customHeight="1">
      <c r="C2132" s="191" t="s">
        <v>6452</v>
      </c>
      <c r="D2132" s="204">
        <v>18483020</v>
      </c>
      <c r="E2132" s="26"/>
      <c r="F2132" s="170">
        <v>5</v>
      </c>
      <c r="G2132" s="147">
        <v>1000</v>
      </c>
      <c r="H2132" s="33"/>
      <c r="I2132" s="33"/>
      <c r="J2132" s="34"/>
      <c r="K2132" s="45"/>
      <c r="L2132" s="33" t="s">
        <v>4088</v>
      </c>
      <c r="M2132" s="33" t="s">
        <v>407</v>
      </c>
      <c r="N2132" s="89">
        <f t="shared" si="77"/>
        <v>5000</v>
      </c>
      <c r="O2132" s="3" t="s">
        <v>6278</v>
      </c>
      <c r="P2132" s="260" t="s">
        <v>4507</v>
      </c>
      <c r="Q2132" s="3" t="s">
        <v>3846</v>
      </c>
      <c r="T2132" s="278" t="s">
        <v>6453</v>
      </c>
    </row>
    <row r="2133" ht="15" customHeight="1">
      <c r="C2133" s="191" t="s">
        <v>6454</v>
      </c>
      <c r="D2133" s="204">
        <v>18484000</v>
      </c>
      <c r="E2133" s="26"/>
      <c r="F2133" s="170">
        <v>2</v>
      </c>
      <c r="G2133" s="147">
        <v>1600</v>
      </c>
      <c r="H2133" s="33"/>
      <c r="I2133" s="33"/>
      <c r="J2133" s="34"/>
      <c r="K2133" s="45"/>
      <c r="L2133" s="33" t="s">
        <v>62</v>
      </c>
      <c r="M2133" s="33" t="s">
        <v>407</v>
      </c>
      <c r="N2133" s="89">
        <f t="shared" si="77"/>
        <v>3200</v>
      </c>
      <c r="O2133" s="3" t="s">
        <v>6278</v>
      </c>
      <c r="P2133" s="260" t="s">
        <v>4507</v>
      </c>
      <c r="Q2133" s="3" t="s">
        <v>3846</v>
      </c>
      <c r="T2133" s="278" t="s">
        <v>6455</v>
      </c>
    </row>
    <row r="2134" ht="15" customHeight="1">
      <c r="C2134" s="191" t="s">
        <v>6456</v>
      </c>
      <c r="D2134" s="204">
        <v>18484020</v>
      </c>
      <c r="E2134" s="26"/>
      <c r="F2134" s="170">
        <v>3</v>
      </c>
      <c r="G2134" s="147">
        <v>1250</v>
      </c>
      <c r="H2134" s="33"/>
      <c r="I2134" s="33"/>
      <c r="J2134" s="34"/>
      <c r="K2134" s="45"/>
      <c r="L2134" s="33" t="s">
        <v>4088</v>
      </c>
      <c r="M2134" s="33" t="s">
        <v>407</v>
      </c>
      <c r="N2134" s="89">
        <f t="shared" si="77"/>
        <v>3750</v>
      </c>
      <c r="O2134" s="3" t="s">
        <v>6278</v>
      </c>
      <c r="P2134" s="260" t="s">
        <v>4507</v>
      </c>
      <c r="Q2134" s="3" t="s">
        <v>3846</v>
      </c>
      <c r="T2134" s="278" t="s">
        <v>6457</v>
      </c>
    </row>
    <row r="2135" ht="15" customHeight="1">
      <c r="C2135" s="191" t="s">
        <v>6458</v>
      </c>
      <c r="D2135" s="204">
        <v>18484060</v>
      </c>
      <c r="E2135" s="26"/>
      <c r="F2135" s="170">
        <v>1</v>
      </c>
      <c r="G2135" s="147">
        <v>2100</v>
      </c>
      <c r="H2135" s="33"/>
      <c r="I2135" s="33"/>
      <c r="J2135" s="34"/>
      <c r="K2135" s="45"/>
      <c r="L2135" s="33" t="s">
        <v>4084</v>
      </c>
      <c r="M2135" s="33" t="s">
        <v>407</v>
      </c>
      <c r="N2135" s="89">
        <f t="shared" si="77"/>
        <v>2100</v>
      </c>
      <c r="O2135" s="3" t="s">
        <v>6278</v>
      </c>
      <c r="P2135" s="260" t="s">
        <v>4507</v>
      </c>
      <c r="Q2135" s="3" t="s">
        <v>3846</v>
      </c>
      <c r="T2135" s="278" t="s">
        <v>6459</v>
      </c>
    </row>
    <row r="2136" ht="15" customHeight="1">
      <c r="C2136" s="191" t="s">
        <v>6460</v>
      </c>
      <c r="D2136" s="204">
        <v>18486000</v>
      </c>
      <c r="E2136" s="26"/>
      <c r="F2136" s="170">
        <v>2</v>
      </c>
      <c r="G2136" s="147">
        <v>850</v>
      </c>
      <c r="H2136" s="33"/>
      <c r="I2136" s="33"/>
      <c r="J2136" s="34"/>
      <c r="K2136" s="45"/>
      <c r="L2136" s="33" t="s">
        <v>6448</v>
      </c>
      <c r="M2136" s="33" t="s">
        <v>407</v>
      </c>
      <c r="N2136" s="89">
        <f t="shared" si="77"/>
        <v>1700</v>
      </c>
      <c r="O2136" s="3" t="s">
        <v>6278</v>
      </c>
      <c r="P2136" s="260" t="s">
        <v>4507</v>
      </c>
      <c r="Q2136" s="3" t="s">
        <v>3846</v>
      </c>
      <c r="T2136" s="278" t="s">
        <v>6461</v>
      </c>
    </row>
    <row r="2137" ht="15" customHeight="1">
      <c r="C2137" s="191" t="s">
        <v>6462</v>
      </c>
      <c r="D2137" s="204">
        <v>18486020</v>
      </c>
      <c r="E2137" s="26"/>
      <c r="F2137" s="170">
        <v>4</v>
      </c>
      <c r="G2137" s="147">
        <v>900</v>
      </c>
      <c r="H2137" s="33"/>
      <c r="I2137" s="33"/>
      <c r="J2137" s="34"/>
      <c r="K2137" s="45"/>
      <c r="L2137" s="33" t="s">
        <v>4088</v>
      </c>
      <c r="M2137" s="33" t="s">
        <v>407</v>
      </c>
      <c r="N2137" s="89">
        <f t="shared" si="77"/>
        <v>3600</v>
      </c>
      <c r="O2137" s="3" t="s">
        <v>6278</v>
      </c>
      <c r="P2137" s="260" t="s">
        <v>4507</v>
      </c>
      <c r="Q2137" s="3" t="s">
        <v>3846</v>
      </c>
      <c r="T2137" s="278" t="s">
        <v>6463</v>
      </c>
    </row>
    <row r="2138" ht="15" customHeight="1">
      <c r="C2138" s="191" t="s">
        <v>6464</v>
      </c>
      <c r="D2138" s="204">
        <v>18486060</v>
      </c>
      <c r="E2138" s="26"/>
      <c r="F2138" s="170">
        <v>2</v>
      </c>
      <c r="G2138" s="147">
        <v>950</v>
      </c>
      <c r="H2138" s="33"/>
      <c r="I2138" s="33"/>
      <c r="J2138" s="34"/>
      <c r="K2138" s="45"/>
      <c r="L2138" s="33" t="s">
        <v>4084</v>
      </c>
      <c r="M2138" s="33" t="s">
        <v>407</v>
      </c>
      <c r="N2138" s="89">
        <f t="shared" si="77"/>
        <v>1900</v>
      </c>
      <c r="O2138" s="3" t="s">
        <v>6278</v>
      </c>
      <c r="P2138" s="260" t="s">
        <v>4507</v>
      </c>
      <c r="Q2138" s="3" t="s">
        <v>3846</v>
      </c>
      <c r="T2138" s="278" t="s">
        <v>6465</v>
      </c>
    </row>
    <row r="2139" ht="15" customHeight="1">
      <c r="C2139" s="191" t="s">
        <v>6466</v>
      </c>
      <c r="D2139" s="204">
        <v>18488020</v>
      </c>
      <c r="E2139" s="26"/>
      <c r="F2139" s="170">
        <v>2</v>
      </c>
      <c r="G2139" s="147">
        <v>1000</v>
      </c>
      <c r="H2139" s="33"/>
      <c r="I2139" s="33"/>
      <c r="J2139" s="34"/>
      <c r="K2139" s="45"/>
      <c r="L2139" s="33" t="s">
        <v>4088</v>
      </c>
      <c r="M2139" s="33" t="s">
        <v>407</v>
      </c>
      <c r="N2139" s="89">
        <f t="shared" si="77"/>
        <v>2000</v>
      </c>
      <c r="O2139" s="3" t="s">
        <v>6278</v>
      </c>
      <c r="P2139" s="260" t="s">
        <v>4507</v>
      </c>
      <c r="Q2139" s="3" t="s">
        <v>3846</v>
      </c>
      <c r="T2139" s="278" t="s">
        <v>6467</v>
      </c>
    </row>
    <row r="2140" ht="15" customHeight="1">
      <c r="C2140" s="191" t="s">
        <v>6468</v>
      </c>
      <c r="D2140" s="204">
        <v>18488030</v>
      </c>
      <c r="E2140" s="26"/>
      <c r="F2140" s="170">
        <v>0</v>
      </c>
      <c r="G2140" s="147">
        <v>1000</v>
      </c>
      <c r="H2140" s="33"/>
      <c r="I2140" s="33"/>
      <c r="J2140" s="34"/>
      <c r="K2140" s="45"/>
      <c r="L2140" s="33" t="s">
        <v>4933</v>
      </c>
      <c r="M2140" s="33" t="s">
        <v>407</v>
      </c>
      <c r="N2140" s="89">
        <f t="shared" si="77"/>
        <v>0</v>
      </c>
      <c r="O2140" s="3" t="s">
        <v>6278</v>
      </c>
      <c r="P2140" s="260" t="s">
        <v>4507</v>
      </c>
      <c r="Q2140" s="3" t="s">
        <v>3846</v>
      </c>
      <c r="T2140" s="278" t="s">
        <v>6469</v>
      </c>
    </row>
    <row r="2141" ht="15" customHeight="1">
      <c r="C2141" s="191" t="s">
        <v>6470</v>
      </c>
      <c r="D2141" s="204">
        <v>18489000</v>
      </c>
      <c r="E2141" s="26"/>
      <c r="F2141" s="170">
        <v>3</v>
      </c>
      <c r="G2141" s="147">
        <v>700</v>
      </c>
      <c r="H2141" s="33"/>
      <c r="I2141" s="33"/>
      <c r="J2141" s="34"/>
      <c r="K2141" s="45"/>
      <c r="L2141" s="33" t="s">
        <v>6448</v>
      </c>
      <c r="M2141" s="33" t="s">
        <v>407</v>
      </c>
      <c r="N2141" s="89">
        <f t="shared" si="77"/>
        <v>2100</v>
      </c>
      <c r="O2141" s="3" t="s">
        <v>6278</v>
      </c>
      <c r="P2141" s="260" t="s">
        <v>4507</v>
      </c>
      <c r="Q2141" s="3" t="s">
        <v>3846</v>
      </c>
      <c r="T2141" s="278" t="s">
        <v>6471</v>
      </c>
    </row>
    <row r="2142" ht="15" customHeight="1">
      <c r="C2142" s="191" t="s">
        <v>6472</v>
      </c>
      <c r="D2142" s="204">
        <v>18489020</v>
      </c>
      <c r="E2142" s="26"/>
      <c r="F2142" s="170">
        <v>0</v>
      </c>
      <c r="G2142" s="147">
        <v>850</v>
      </c>
      <c r="H2142" s="33"/>
      <c r="I2142" s="33"/>
      <c r="J2142" s="34"/>
      <c r="K2142" s="45"/>
      <c r="L2142" s="33" t="s">
        <v>4088</v>
      </c>
      <c r="M2142" s="33" t="s">
        <v>407</v>
      </c>
      <c r="N2142" s="89">
        <f t="shared" si="77"/>
        <v>0</v>
      </c>
      <c r="O2142" s="3" t="s">
        <v>6278</v>
      </c>
      <c r="P2142" s="260" t="s">
        <v>4507</v>
      </c>
      <c r="Q2142" s="3" t="s">
        <v>3846</v>
      </c>
      <c r="T2142" s="278" t="s">
        <v>6473</v>
      </c>
    </row>
    <row r="2143" ht="15" customHeight="1">
      <c r="C2143" s="191" t="s">
        <v>6474</v>
      </c>
      <c r="D2143" s="204">
        <v>18489060</v>
      </c>
      <c r="E2143" s="26"/>
      <c r="F2143" s="170">
        <v>2</v>
      </c>
      <c r="G2143" s="147">
        <v>900</v>
      </c>
      <c r="H2143" s="33"/>
      <c r="I2143" s="33"/>
      <c r="J2143" s="34"/>
      <c r="K2143" s="45"/>
      <c r="L2143" s="33" t="s">
        <v>4084</v>
      </c>
      <c r="M2143" s="33" t="s">
        <v>407</v>
      </c>
      <c r="N2143" s="89">
        <f>F2143*G2143</f>
        <v>1800</v>
      </c>
      <c r="O2143" s="3" t="s">
        <v>6278</v>
      </c>
      <c r="P2143" s="260" t="s">
        <v>4507</v>
      </c>
      <c r="Q2143" s="3" t="s">
        <v>3846</v>
      </c>
      <c r="T2143" s="278" t="s">
        <v>6471</v>
      </c>
    </row>
    <row r="2144" ht="15" customHeight="1">
      <c r="C2144" s="191" t="s">
        <v>6475</v>
      </c>
      <c r="D2144" s="204">
        <v>18497000</v>
      </c>
      <c r="E2144" s="26"/>
      <c r="F2144" s="170">
        <v>1</v>
      </c>
      <c r="G2144" s="147">
        <v>900</v>
      </c>
      <c r="H2144" s="33"/>
      <c r="I2144" s="33"/>
      <c r="J2144" s="34"/>
      <c r="K2144" s="45"/>
      <c r="L2144" s="33" t="s">
        <v>62</v>
      </c>
      <c r="M2144" s="33" t="s">
        <v>407</v>
      </c>
      <c r="N2144" s="89">
        <f ref="N2144:N2158" t="shared" si="78">F2144*G2144</f>
        <v>900</v>
      </c>
      <c r="O2144" s="3" t="s">
        <v>6278</v>
      </c>
      <c r="P2144" s="260" t="s">
        <v>4507</v>
      </c>
      <c r="Q2144" s="3" t="s">
        <v>3846</v>
      </c>
      <c r="T2144" s="278" t="s">
        <v>6476</v>
      </c>
    </row>
    <row r="2145" ht="15" customHeight="1">
      <c r="C2145" s="191" t="s">
        <v>6477</v>
      </c>
      <c r="D2145" s="204">
        <v>18497020</v>
      </c>
      <c r="E2145" s="26"/>
      <c r="F2145" s="170">
        <v>2</v>
      </c>
      <c r="G2145" s="147">
        <v>700</v>
      </c>
      <c r="H2145" s="33"/>
      <c r="I2145" s="33"/>
      <c r="J2145" s="34"/>
      <c r="K2145" s="45"/>
      <c r="L2145" s="33" t="s">
        <v>4088</v>
      </c>
      <c r="M2145" s="33" t="s">
        <v>407</v>
      </c>
      <c r="N2145" s="89">
        <f t="shared" si="78"/>
        <v>1400</v>
      </c>
      <c r="O2145" s="3" t="s">
        <v>6278</v>
      </c>
      <c r="P2145" s="260" t="s">
        <v>4507</v>
      </c>
      <c r="Q2145" s="3" t="s">
        <v>3846</v>
      </c>
      <c r="T2145" s="278" t="s">
        <v>6478</v>
      </c>
    </row>
    <row r="2146" ht="15" customHeight="1">
      <c r="C2146" s="191" t="s">
        <v>6479</v>
      </c>
      <c r="D2146" s="204">
        <v>18497030</v>
      </c>
      <c r="E2146" s="26"/>
      <c r="F2146" s="170">
        <v>0</v>
      </c>
      <c r="G2146" s="147">
        <v>950</v>
      </c>
      <c r="H2146" s="33"/>
      <c r="I2146" s="33"/>
      <c r="J2146" s="34"/>
      <c r="K2146" s="45"/>
      <c r="L2146" s="33" t="s">
        <v>4933</v>
      </c>
      <c r="M2146" s="33" t="s">
        <v>407</v>
      </c>
      <c r="N2146" s="89">
        <f t="shared" si="78"/>
        <v>0</v>
      </c>
      <c r="O2146" s="3" t="s">
        <v>6278</v>
      </c>
      <c r="P2146" s="260" t="s">
        <v>4507</v>
      </c>
      <c r="Q2146" s="3" t="s">
        <v>3846</v>
      </c>
      <c r="T2146" s="278" t="s">
        <v>6480</v>
      </c>
    </row>
    <row r="2147" ht="15" customHeight="1">
      <c r="C2147" s="191" t="s">
        <v>6481</v>
      </c>
      <c r="D2147" s="204">
        <v>18497040</v>
      </c>
      <c r="E2147" s="26"/>
      <c r="F2147" s="170">
        <v>2</v>
      </c>
      <c r="G2147" s="147">
        <v>950</v>
      </c>
      <c r="H2147" s="33"/>
      <c r="I2147" s="33"/>
      <c r="J2147" s="34"/>
      <c r="K2147" s="45"/>
      <c r="L2147" s="33" t="s">
        <v>4939</v>
      </c>
      <c r="M2147" s="33" t="s">
        <v>407</v>
      </c>
      <c r="N2147" s="89">
        <f t="shared" si="78"/>
        <v>1900</v>
      </c>
      <c r="O2147" s="3" t="s">
        <v>6278</v>
      </c>
      <c r="P2147" s="260" t="s">
        <v>4507</v>
      </c>
      <c r="Q2147" s="3" t="s">
        <v>3846</v>
      </c>
      <c r="T2147" s="278" t="s">
        <v>6482</v>
      </c>
    </row>
    <row r="2148" ht="15" customHeight="1">
      <c r="C2148" s="191" t="s">
        <v>6483</v>
      </c>
      <c r="D2148" s="204">
        <v>18497060</v>
      </c>
      <c r="E2148" s="26"/>
      <c r="F2148" s="170">
        <v>0</v>
      </c>
      <c r="G2148" s="147">
        <v>950</v>
      </c>
      <c r="H2148" s="33"/>
      <c r="I2148" s="33"/>
      <c r="J2148" s="34"/>
      <c r="K2148" s="45"/>
      <c r="L2148" s="33" t="s">
        <v>4084</v>
      </c>
      <c r="M2148" s="33" t="s">
        <v>407</v>
      </c>
      <c r="N2148" s="89">
        <f t="shared" si="78"/>
        <v>0</v>
      </c>
      <c r="O2148" s="3" t="s">
        <v>6278</v>
      </c>
      <c r="P2148" s="260" t="s">
        <v>4507</v>
      </c>
      <c r="Q2148" s="3" t="s">
        <v>3846</v>
      </c>
      <c r="T2148" s="278" t="s">
        <v>6484</v>
      </c>
    </row>
    <row r="2149" ht="15" customHeight="1">
      <c r="C2149" s="191" t="s">
        <v>6485</v>
      </c>
      <c r="D2149" s="204">
        <v>18519000</v>
      </c>
      <c r="E2149" s="26"/>
      <c r="F2149" s="170">
        <v>0</v>
      </c>
      <c r="G2149" s="147">
        <v>650</v>
      </c>
      <c r="H2149" s="33"/>
      <c r="I2149" s="33"/>
      <c r="J2149" s="34"/>
      <c r="K2149" s="45"/>
      <c r="L2149" s="33" t="s">
        <v>62</v>
      </c>
      <c r="M2149" s="33" t="s">
        <v>407</v>
      </c>
      <c r="N2149" s="89">
        <f ref="N2149:N2155" t="shared" si="79">F2149*G2149</f>
        <v>0</v>
      </c>
      <c r="O2149" s="3" t="s">
        <v>6278</v>
      </c>
      <c r="P2149" s="260" t="s">
        <v>4507</v>
      </c>
      <c r="Q2149" s="3" t="s">
        <v>3846</v>
      </c>
      <c r="T2149" s="278" t="s">
        <v>6486</v>
      </c>
    </row>
    <row r="2150" ht="15" customHeight="1">
      <c r="C2150" s="224" t="s">
        <v>6487</v>
      </c>
      <c r="D2150" s="204">
        <v>18519020</v>
      </c>
      <c r="E2150" s="26"/>
      <c r="F2150" s="170">
        <v>3</v>
      </c>
      <c r="G2150" s="147">
        <v>650</v>
      </c>
      <c r="H2150" s="33"/>
      <c r="I2150" s="33"/>
      <c r="J2150" s="34"/>
      <c r="K2150" s="45"/>
      <c r="L2150" s="33" t="s">
        <v>62</v>
      </c>
      <c r="M2150" s="33" t="s">
        <v>407</v>
      </c>
      <c r="N2150" s="89">
        <f t="shared" si="79"/>
        <v>1950</v>
      </c>
      <c r="O2150" s="3" t="s">
        <v>6278</v>
      </c>
      <c r="P2150" s="260" t="s">
        <v>4507</v>
      </c>
      <c r="Q2150" s="3" t="s">
        <v>3846</v>
      </c>
      <c r="T2150" s="278" t="s">
        <v>6488</v>
      </c>
    </row>
    <row r="2151" ht="15" customHeight="1">
      <c r="C2151" s="191" t="s">
        <v>6489</v>
      </c>
      <c r="D2151" s="204">
        <v>18523000</v>
      </c>
      <c r="E2151" s="26"/>
      <c r="F2151" s="170">
        <v>1</v>
      </c>
      <c r="G2151" s="147">
        <v>900</v>
      </c>
      <c r="H2151" s="33"/>
      <c r="I2151" s="33"/>
      <c r="J2151" s="34"/>
      <c r="K2151" s="45"/>
      <c r="L2151" s="33" t="s">
        <v>62</v>
      </c>
      <c r="M2151" s="33" t="s">
        <v>407</v>
      </c>
      <c r="N2151" s="89">
        <f t="shared" si="79"/>
        <v>900</v>
      </c>
      <c r="O2151" s="3" t="s">
        <v>6278</v>
      </c>
      <c r="P2151" s="260" t="s">
        <v>4507</v>
      </c>
      <c r="Q2151" s="3" t="s">
        <v>3846</v>
      </c>
      <c r="T2151" s="278" t="s">
        <v>6490</v>
      </c>
    </row>
    <row r="2152" ht="15" customHeight="1">
      <c r="C2152" s="191" t="s">
        <v>6491</v>
      </c>
      <c r="D2152" s="204">
        <v>18523020</v>
      </c>
      <c r="E2152" s="26"/>
      <c r="F2152" s="170">
        <v>3</v>
      </c>
      <c r="G2152" s="147">
        <v>900</v>
      </c>
      <c r="H2152" s="33"/>
      <c r="I2152" s="33"/>
      <c r="J2152" s="34"/>
      <c r="K2152" s="45"/>
      <c r="L2152" s="33" t="s">
        <v>4088</v>
      </c>
      <c r="M2152" s="33" t="s">
        <v>407</v>
      </c>
      <c r="N2152" s="89">
        <f t="shared" si="79"/>
        <v>2700</v>
      </c>
      <c r="O2152" s="3" t="s">
        <v>6278</v>
      </c>
      <c r="P2152" s="260" t="s">
        <v>4507</v>
      </c>
      <c r="Q2152" s="3" t="s">
        <v>3846</v>
      </c>
      <c r="T2152" s="278" t="s">
        <v>6492</v>
      </c>
    </row>
    <row r="2153" ht="15.75" customHeight="1">
      <c r="C2153" s="191" t="s">
        <v>6493</v>
      </c>
      <c r="D2153" s="204">
        <v>18531060</v>
      </c>
      <c r="E2153" s="26"/>
      <c r="F2153" s="170">
        <v>0</v>
      </c>
      <c r="G2153" s="147">
        <v>500</v>
      </c>
      <c r="H2153" s="33"/>
      <c r="I2153" s="33"/>
      <c r="J2153" s="34"/>
      <c r="K2153" s="45"/>
      <c r="L2153" s="33" t="s">
        <v>4084</v>
      </c>
      <c r="M2153" s="33" t="s">
        <v>407</v>
      </c>
      <c r="N2153" s="89">
        <f t="shared" si="79"/>
        <v>0</v>
      </c>
      <c r="O2153" s="3" t="s">
        <v>6278</v>
      </c>
      <c r="P2153" s="260" t="s">
        <v>4507</v>
      </c>
      <c r="Q2153" s="3" t="s">
        <v>3846</v>
      </c>
      <c r="T2153" s="278" t="s">
        <v>6494</v>
      </c>
    </row>
    <row r="2154" ht="15" customHeight="1">
      <c r="C2154" s="191" t="s">
        <v>6495</v>
      </c>
      <c r="D2154" s="204">
        <v>18532060</v>
      </c>
      <c r="E2154" s="26"/>
      <c r="F2154" s="170">
        <v>0</v>
      </c>
      <c r="G2154" s="147">
        <v>500</v>
      </c>
      <c r="H2154" s="33"/>
      <c r="I2154" s="33"/>
      <c r="J2154" s="34"/>
      <c r="K2154" s="45"/>
      <c r="L2154" s="33" t="s">
        <v>4084</v>
      </c>
      <c r="M2154" s="33" t="s">
        <v>407</v>
      </c>
      <c r="N2154" s="89">
        <f t="shared" si="79"/>
        <v>0</v>
      </c>
      <c r="O2154" s="3" t="s">
        <v>6278</v>
      </c>
      <c r="P2154" s="260" t="s">
        <v>4507</v>
      </c>
      <c r="Q2154" s="3" t="s">
        <v>3846</v>
      </c>
      <c r="T2154" s="278" t="s">
        <v>6496</v>
      </c>
    </row>
    <row r="2155" ht="15" customHeight="1">
      <c r="C2155" s="191" t="s">
        <v>6497</v>
      </c>
      <c r="D2155" s="204">
        <v>18535020</v>
      </c>
      <c r="E2155" s="26"/>
      <c r="F2155" s="170">
        <v>3</v>
      </c>
      <c r="G2155" s="147">
        <v>700</v>
      </c>
      <c r="H2155" s="33"/>
      <c r="I2155" s="33"/>
      <c r="J2155" s="34"/>
      <c r="K2155" s="45"/>
      <c r="L2155" s="33" t="s">
        <v>4088</v>
      </c>
      <c r="M2155" s="33" t="s">
        <v>407</v>
      </c>
      <c r="N2155" s="89">
        <f t="shared" si="79"/>
        <v>2100</v>
      </c>
      <c r="O2155" s="3" t="s">
        <v>6278</v>
      </c>
      <c r="P2155" s="260" t="s">
        <v>4507</v>
      </c>
      <c r="Q2155" s="3" t="s">
        <v>3846</v>
      </c>
      <c r="T2155" s="278"/>
    </row>
    <row r="2156" ht="15" customHeight="1">
      <c r="C2156" s="191" t="s">
        <v>6498</v>
      </c>
      <c r="D2156" s="204">
        <v>18535060</v>
      </c>
      <c r="E2156" s="26"/>
      <c r="F2156" s="170">
        <v>3</v>
      </c>
      <c r="G2156" s="147">
        <v>800</v>
      </c>
      <c r="H2156" s="33"/>
      <c r="I2156" s="33"/>
      <c r="J2156" s="34"/>
      <c r="K2156" s="45"/>
      <c r="L2156" s="33" t="s">
        <v>4084</v>
      </c>
      <c r="M2156" s="33" t="s">
        <v>407</v>
      </c>
      <c r="N2156" s="89">
        <f>F2156*G2156</f>
        <v>2400</v>
      </c>
      <c r="O2156" s="3" t="s">
        <v>6278</v>
      </c>
      <c r="P2156" s="260" t="s">
        <v>4507</v>
      </c>
      <c r="Q2156" s="3" t="s">
        <v>3846</v>
      </c>
      <c r="T2156" s="278"/>
    </row>
    <row r="2157" ht="15" customHeight="1">
      <c r="C2157" s="191" t="s">
        <v>6499</v>
      </c>
      <c r="D2157" s="204">
        <v>18571000</v>
      </c>
      <c r="E2157" s="26"/>
      <c r="F2157" s="170">
        <v>0</v>
      </c>
      <c r="G2157" s="147">
        <v>500</v>
      </c>
      <c r="H2157" s="33"/>
      <c r="I2157" s="33"/>
      <c r="J2157" s="34"/>
      <c r="K2157" s="45"/>
      <c r="L2157" s="33" t="s">
        <v>62</v>
      </c>
      <c r="M2157" s="33" t="s">
        <v>407</v>
      </c>
      <c r="N2157" s="89">
        <f t="shared" si="78"/>
        <v>0</v>
      </c>
      <c r="O2157" s="3" t="s">
        <v>6278</v>
      </c>
      <c r="P2157" s="260" t="s">
        <v>4507</v>
      </c>
      <c r="Q2157" s="3" t="s">
        <v>3846</v>
      </c>
      <c r="T2157" s="278" t="s">
        <v>6500</v>
      </c>
    </row>
    <row r="2158" ht="15" customHeight="1">
      <c r="C2158" s="191" t="s">
        <v>6501</v>
      </c>
      <c r="D2158" s="204">
        <v>18571020</v>
      </c>
      <c r="E2158" s="26"/>
      <c r="F2158" s="170">
        <v>4</v>
      </c>
      <c r="G2158" s="147">
        <v>500</v>
      </c>
      <c r="H2158" s="33"/>
      <c r="I2158" s="33"/>
      <c r="J2158" s="34"/>
      <c r="K2158" s="45"/>
      <c r="L2158" s="33" t="s">
        <v>4088</v>
      </c>
      <c r="M2158" s="33" t="s">
        <v>407</v>
      </c>
      <c r="N2158" s="89">
        <f t="shared" si="78"/>
        <v>2000</v>
      </c>
      <c r="O2158" s="3" t="s">
        <v>6278</v>
      </c>
      <c r="P2158" s="260" t="s">
        <v>4507</v>
      </c>
      <c r="Q2158" s="3" t="s">
        <v>3846</v>
      </c>
      <c r="T2158" s="278" t="s">
        <v>6502</v>
      </c>
    </row>
    <row r="2159" ht="15" customHeight="1">
      <c r="C2159" s="191" t="s">
        <v>6503</v>
      </c>
      <c r="D2159" s="204">
        <v>18571060</v>
      </c>
      <c r="E2159" s="26"/>
      <c r="F2159" s="170">
        <v>0</v>
      </c>
      <c r="G2159" s="147">
        <v>550</v>
      </c>
      <c r="H2159" s="33"/>
      <c r="I2159" s="33"/>
      <c r="J2159" s="34"/>
      <c r="K2159" s="45"/>
      <c r="L2159" s="33" t="s">
        <v>4084</v>
      </c>
      <c r="M2159" s="33" t="s">
        <v>407</v>
      </c>
      <c r="N2159" s="89">
        <f>F2159*G2159</f>
        <v>0</v>
      </c>
      <c r="O2159" s="3" t="s">
        <v>6278</v>
      </c>
      <c r="P2159" s="260" t="s">
        <v>4507</v>
      </c>
      <c r="Q2159" s="3" t="s">
        <v>3846</v>
      </c>
      <c r="T2159" s="278" t="s">
        <v>6504</v>
      </c>
    </row>
    <row r="2160" ht="15" customHeight="1">
      <c r="C2160" s="191" t="s">
        <v>6505</v>
      </c>
      <c r="D2160" s="204">
        <v>18591020</v>
      </c>
      <c r="E2160" s="26"/>
      <c r="F2160" s="170">
        <v>8</v>
      </c>
      <c r="G2160" s="147">
        <v>650</v>
      </c>
      <c r="H2160" s="33"/>
      <c r="I2160" s="33"/>
      <c r="J2160" s="34"/>
      <c r="K2160" s="45"/>
      <c r="L2160" s="33" t="s">
        <v>4088</v>
      </c>
      <c r="M2160" s="33" t="s">
        <v>407</v>
      </c>
      <c r="N2160" s="89">
        <f ref="N2160:N2167" t="shared" si="80">F2160*G2160</f>
        <v>5200</v>
      </c>
      <c r="O2160" s="3" t="s">
        <v>6278</v>
      </c>
      <c r="P2160" s="260" t="s">
        <v>4507</v>
      </c>
      <c r="Q2160" s="3" t="s">
        <v>3846</v>
      </c>
      <c r="T2160" s="278" t="s">
        <v>6506</v>
      </c>
    </row>
    <row r="2161" ht="15" customHeight="1">
      <c r="C2161" s="191" t="s">
        <v>6507</v>
      </c>
      <c r="D2161" s="204">
        <v>18593000</v>
      </c>
      <c r="E2161" s="26"/>
      <c r="F2161" s="170">
        <v>5</v>
      </c>
      <c r="G2161" s="147">
        <v>850</v>
      </c>
      <c r="H2161" s="33"/>
      <c r="I2161" s="33"/>
      <c r="J2161" s="34"/>
      <c r="K2161" s="45"/>
      <c r="L2161" s="33" t="s">
        <v>62</v>
      </c>
      <c r="M2161" s="33" t="s">
        <v>407</v>
      </c>
      <c r="N2161" s="89">
        <f t="shared" si="80"/>
        <v>4250</v>
      </c>
      <c r="O2161" s="3" t="s">
        <v>6278</v>
      </c>
      <c r="P2161" s="260" t="s">
        <v>4507</v>
      </c>
      <c r="Q2161" s="3" t="s">
        <v>3846</v>
      </c>
      <c r="T2161" s="278" t="s">
        <v>6508</v>
      </c>
    </row>
    <row r="2162" ht="15" customHeight="1">
      <c r="C2162" s="191" t="s">
        <v>6509</v>
      </c>
      <c r="D2162" s="204">
        <v>18593020</v>
      </c>
      <c r="E2162" s="26"/>
      <c r="F2162" s="170">
        <v>0</v>
      </c>
      <c r="G2162" s="147">
        <v>800</v>
      </c>
      <c r="H2162" s="33"/>
      <c r="I2162" s="33"/>
      <c r="J2162" s="34"/>
      <c r="K2162" s="45"/>
      <c r="L2162" s="33" t="s">
        <v>4088</v>
      </c>
      <c r="M2162" s="33" t="s">
        <v>407</v>
      </c>
      <c r="N2162" s="89">
        <f t="shared" si="80"/>
        <v>0</v>
      </c>
      <c r="O2162" s="3" t="s">
        <v>6278</v>
      </c>
      <c r="P2162" s="260" t="s">
        <v>4507</v>
      </c>
      <c r="Q2162" s="3" t="s">
        <v>3846</v>
      </c>
      <c r="T2162" s="278" t="s">
        <v>6510</v>
      </c>
    </row>
    <row r="2163" ht="15" customHeight="1">
      <c r="C2163" s="191" t="s">
        <v>6511</v>
      </c>
      <c r="D2163" s="204">
        <v>18593030</v>
      </c>
      <c r="E2163" s="26"/>
      <c r="F2163" s="170">
        <v>1</v>
      </c>
      <c r="G2163" s="147">
        <v>950</v>
      </c>
      <c r="H2163" s="33"/>
      <c r="I2163" s="33"/>
      <c r="J2163" s="34"/>
      <c r="K2163" s="45"/>
      <c r="L2163" s="33" t="s">
        <v>4933</v>
      </c>
      <c r="M2163" s="33" t="s">
        <v>407</v>
      </c>
      <c r="N2163" s="89">
        <f t="shared" si="80"/>
        <v>950</v>
      </c>
      <c r="O2163" s="3" t="s">
        <v>6278</v>
      </c>
      <c r="P2163" s="260" t="s">
        <v>4507</v>
      </c>
      <c r="Q2163" s="3" t="s">
        <v>3846</v>
      </c>
      <c r="T2163" s="278" t="s">
        <v>6512</v>
      </c>
    </row>
    <row r="2164" ht="15" customHeight="1">
      <c r="C2164" s="191" t="s">
        <v>6513</v>
      </c>
      <c r="D2164" s="204">
        <v>18593060</v>
      </c>
      <c r="E2164" s="26"/>
      <c r="F2164" s="170">
        <v>1</v>
      </c>
      <c r="G2164" s="147">
        <v>950</v>
      </c>
      <c r="H2164" s="33"/>
      <c r="I2164" s="33"/>
      <c r="J2164" s="34"/>
      <c r="K2164" s="45"/>
      <c r="L2164" s="33" t="s">
        <v>4084</v>
      </c>
      <c r="M2164" s="33" t="s">
        <v>407</v>
      </c>
      <c r="N2164" s="89">
        <f t="shared" si="80"/>
        <v>950</v>
      </c>
      <c r="O2164" s="3" t="s">
        <v>6278</v>
      </c>
      <c r="P2164" s="260" t="s">
        <v>4507</v>
      </c>
      <c r="Q2164" s="3" t="s">
        <v>3846</v>
      </c>
      <c r="T2164" s="278" t="s">
        <v>6514</v>
      </c>
    </row>
    <row r="2165" ht="15" customHeight="1">
      <c r="C2165" s="191" t="s">
        <v>6515</v>
      </c>
      <c r="D2165" s="204">
        <v>18675000</v>
      </c>
      <c r="E2165" s="26"/>
      <c r="F2165" s="170">
        <v>3</v>
      </c>
      <c r="G2165" s="147">
        <v>500</v>
      </c>
      <c r="H2165" s="33"/>
      <c r="I2165" s="33"/>
      <c r="J2165" s="34"/>
      <c r="K2165" s="45"/>
      <c r="L2165" s="33" t="s">
        <v>62</v>
      </c>
      <c r="M2165" s="33" t="s">
        <v>407</v>
      </c>
      <c r="N2165" s="89">
        <f t="shared" si="80"/>
        <v>1500</v>
      </c>
      <c r="O2165" s="3" t="s">
        <v>6278</v>
      </c>
      <c r="P2165" s="260" t="s">
        <v>4507</v>
      </c>
      <c r="Q2165" s="3" t="s">
        <v>3846</v>
      </c>
      <c r="T2165" s="278" t="s">
        <v>6516</v>
      </c>
    </row>
    <row r="2166" ht="15" customHeight="1">
      <c r="C2166" s="191" t="s">
        <v>6517</v>
      </c>
      <c r="D2166" s="204">
        <v>18675020</v>
      </c>
      <c r="E2166" s="26"/>
      <c r="F2166" s="170">
        <v>6</v>
      </c>
      <c r="G2166" s="147">
        <v>450</v>
      </c>
      <c r="H2166" s="33"/>
      <c r="I2166" s="33"/>
      <c r="J2166" s="34"/>
      <c r="K2166" s="45"/>
      <c r="L2166" s="33" t="s">
        <v>4088</v>
      </c>
      <c r="M2166" s="33" t="s">
        <v>407</v>
      </c>
      <c r="N2166" s="89">
        <f t="shared" si="80"/>
        <v>2700</v>
      </c>
      <c r="O2166" s="3" t="s">
        <v>6278</v>
      </c>
      <c r="P2166" s="260" t="s">
        <v>4507</v>
      </c>
      <c r="Q2166" s="3" t="s">
        <v>3846</v>
      </c>
      <c r="T2166" s="278" t="s">
        <v>6518</v>
      </c>
    </row>
    <row r="2167" ht="15" customHeight="1">
      <c r="C2167" s="191" t="s">
        <v>6519</v>
      </c>
      <c r="D2167" s="204">
        <v>18675060</v>
      </c>
      <c r="E2167" s="26"/>
      <c r="F2167" s="170">
        <v>1</v>
      </c>
      <c r="G2167" s="147">
        <v>600</v>
      </c>
      <c r="H2167" s="33"/>
      <c r="I2167" s="33"/>
      <c r="J2167" s="34"/>
      <c r="K2167" s="45"/>
      <c r="L2167" s="33" t="s">
        <v>4084</v>
      </c>
      <c r="M2167" s="33" t="s">
        <v>407</v>
      </c>
      <c r="N2167" s="89">
        <f t="shared" si="80"/>
        <v>600</v>
      </c>
      <c r="O2167" s="3" t="s">
        <v>6278</v>
      </c>
      <c r="P2167" s="260" t="s">
        <v>4507</v>
      </c>
      <c r="Q2167" s="3" t="s">
        <v>3846</v>
      </c>
      <c r="T2167" s="278" t="s">
        <v>6520</v>
      </c>
    </row>
    <row r="2168" ht="15" customHeight="1">
      <c r="C2168" s="191" t="s">
        <v>6521</v>
      </c>
      <c r="D2168" s="204">
        <v>18679000</v>
      </c>
      <c r="E2168" s="26"/>
      <c r="F2168" s="170">
        <v>1</v>
      </c>
      <c r="G2168" s="147">
        <v>950</v>
      </c>
      <c r="H2168" s="33"/>
      <c r="I2168" s="33"/>
      <c r="J2168" s="34"/>
      <c r="K2168" s="45"/>
      <c r="L2168" s="33" t="s">
        <v>6448</v>
      </c>
      <c r="M2168" s="33" t="s">
        <v>407</v>
      </c>
      <c r="N2168" s="89">
        <f>F2168*G2168</f>
        <v>950</v>
      </c>
      <c r="O2168" s="3" t="s">
        <v>6278</v>
      </c>
      <c r="P2168" s="260" t="s">
        <v>4507</v>
      </c>
      <c r="Q2168" s="3" t="s">
        <v>3846</v>
      </c>
      <c r="T2168" s="278" t="s">
        <v>6522</v>
      </c>
    </row>
    <row r="2169" ht="15" customHeight="1">
      <c r="C2169" s="191" t="s">
        <v>6523</v>
      </c>
      <c r="D2169" s="204">
        <v>18679020</v>
      </c>
      <c r="E2169" s="26"/>
      <c r="F2169" s="170">
        <v>3</v>
      </c>
      <c r="G2169" s="147">
        <v>950</v>
      </c>
      <c r="H2169" s="33"/>
      <c r="I2169" s="33"/>
      <c r="J2169" s="34"/>
      <c r="K2169" s="45"/>
      <c r="L2169" s="33" t="s">
        <v>4088</v>
      </c>
      <c r="M2169" s="33" t="s">
        <v>407</v>
      </c>
      <c r="N2169" s="89">
        <f>F2169*G2169</f>
        <v>2850</v>
      </c>
      <c r="O2169" s="3" t="s">
        <v>6278</v>
      </c>
      <c r="P2169" s="260" t="s">
        <v>4507</v>
      </c>
      <c r="Q2169" s="3" t="s">
        <v>3846</v>
      </c>
      <c r="T2169" s="278" t="s">
        <v>6524</v>
      </c>
    </row>
    <row r="2170" ht="15" customHeight="1">
      <c r="C2170" s="191" t="s">
        <v>6525</v>
      </c>
      <c r="D2170" s="204">
        <v>18679060</v>
      </c>
      <c r="E2170" s="26"/>
      <c r="F2170" s="170">
        <v>2</v>
      </c>
      <c r="G2170" s="147">
        <v>1100</v>
      </c>
      <c r="H2170" s="33"/>
      <c r="I2170" s="33"/>
      <c r="J2170" s="34"/>
      <c r="K2170" s="45"/>
      <c r="L2170" s="33" t="s">
        <v>4084</v>
      </c>
      <c r="M2170" s="33" t="s">
        <v>407</v>
      </c>
      <c r="N2170" s="89">
        <f>F2170*G2170</f>
        <v>2200</v>
      </c>
      <c r="O2170" s="3" t="s">
        <v>6278</v>
      </c>
      <c r="P2170" s="260" t="s">
        <v>4507</v>
      </c>
      <c r="Q2170" s="3" t="s">
        <v>3846</v>
      </c>
      <c r="T2170" s="278" t="s">
        <v>6526</v>
      </c>
    </row>
    <row r="2171" ht="15.75" customHeight="1">
      <c r="C2171" s="191" t="s">
        <v>6527</v>
      </c>
      <c r="D2171" s="204">
        <v>18684000</v>
      </c>
      <c r="E2171" s="26"/>
      <c r="F2171" s="170">
        <v>3</v>
      </c>
      <c r="G2171" s="147">
        <v>1600</v>
      </c>
      <c r="H2171" s="33"/>
      <c r="I2171" s="33"/>
      <c r="J2171" s="34"/>
      <c r="K2171" s="45"/>
      <c r="L2171" s="33" t="s">
        <v>62</v>
      </c>
      <c r="M2171" s="33" t="s">
        <v>407</v>
      </c>
      <c r="N2171" s="89">
        <f ref="N2171:N2177" t="shared" si="81">F2171*G2171</f>
        <v>4800</v>
      </c>
      <c r="O2171" s="3" t="s">
        <v>6278</v>
      </c>
      <c r="P2171" s="260" t="s">
        <v>4507</v>
      </c>
      <c r="Q2171" s="3" t="s">
        <v>3846</v>
      </c>
      <c r="T2171" s="278" t="s">
        <v>6528</v>
      </c>
    </row>
    <row r="2172" ht="15" customHeight="1">
      <c r="C2172" s="224" t="s">
        <v>6529</v>
      </c>
      <c r="D2172" s="204">
        <v>18684020</v>
      </c>
      <c r="E2172" s="26"/>
      <c r="F2172" s="170">
        <v>3</v>
      </c>
      <c r="G2172" s="147">
        <v>1600</v>
      </c>
      <c r="H2172" s="33"/>
      <c r="I2172" s="33"/>
      <c r="J2172" s="34"/>
      <c r="K2172" s="45"/>
      <c r="L2172" s="33" t="s">
        <v>4088</v>
      </c>
      <c r="M2172" s="33" t="s">
        <v>407</v>
      </c>
      <c r="N2172" s="89">
        <f t="shared" si="81"/>
        <v>4800</v>
      </c>
      <c r="O2172" s="3" t="s">
        <v>6278</v>
      </c>
      <c r="P2172" s="260" t="s">
        <v>4507</v>
      </c>
      <c r="Q2172" s="3" t="s">
        <v>3846</v>
      </c>
      <c r="T2172" s="278" t="s">
        <v>6530</v>
      </c>
    </row>
    <row r="2173" ht="15" customHeight="1">
      <c r="C2173" s="224" t="s">
        <v>6531</v>
      </c>
      <c r="D2173" s="204">
        <v>18684040</v>
      </c>
      <c r="E2173" s="26"/>
      <c r="F2173" s="170">
        <v>2</v>
      </c>
      <c r="G2173" s="147">
        <v>1700</v>
      </c>
      <c r="H2173" s="33"/>
      <c r="I2173" s="33"/>
      <c r="J2173" s="34"/>
      <c r="K2173" s="45"/>
      <c r="L2173" s="33" t="s">
        <v>4939</v>
      </c>
      <c r="M2173" s="33" t="s">
        <v>407</v>
      </c>
      <c r="N2173" s="89">
        <f>F2173*G2173</f>
        <v>3400</v>
      </c>
      <c r="O2173" s="3" t="s">
        <v>6278</v>
      </c>
      <c r="P2173" s="260" t="s">
        <v>4507</v>
      </c>
      <c r="Q2173" s="3" t="s">
        <v>3846</v>
      </c>
      <c r="T2173" s="278" t="s">
        <v>6532</v>
      </c>
    </row>
    <row r="2174" ht="15" customHeight="1">
      <c r="C2174" s="224" t="s">
        <v>6533</v>
      </c>
      <c r="D2174" s="204">
        <v>18684060</v>
      </c>
      <c r="E2174" s="26"/>
      <c r="F2174" s="170">
        <v>0</v>
      </c>
      <c r="G2174" s="147">
        <v>1800</v>
      </c>
      <c r="H2174" s="33"/>
      <c r="I2174" s="33"/>
      <c r="J2174" s="34"/>
      <c r="K2174" s="45"/>
      <c r="L2174" s="33" t="s">
        <v>4084</v>
      </c>
      <c r="M2174" s="33" t="s">
        <v>407</v>
      </c>
      <c r="N2174" s="89">
        <f t="shared" si="81"/>
        <v>0</v>
      </c>
      <c r="O2174" s="3" t="s">
        <v>6278</v>
      </c>
      <c r="P2174" s="260" t="s">
        <v>4507</v>
      </c>
      <c r="Q2174" s="3" t="s">
        <v>3846</v>
      </c>
      <c r="T2174" s="278" t="s">
        <v>6534</v>
      </c>
    </row>
    <row r="2175" ht="15" customHeight="1">
      <c r="C2175" s="191" t="s">
        <v>6535</v>
      </c>
      <c r="D2175" s="204">
        <v>18699000</v>
      </c>
      <c r="E2175" s="26"/>
      <c r="F2175" s="170">
        <v>2</v>
      </c>
      <c r="G2175" s="147">
        <v>1200</v>
      </c>
      <c r="H2175" s="33"/>
      <c r="I2175" s="33"/>
      <c r="J2175" s="34"/>
      <c r="K2175" s="45"/>
      <c r="L2175" s="33" t="s">
        <v>62</v>
      </c>
      <c r="M2175" s="33" t="s">
        <v>407</v>
      </c>
      <c r="N2175" s="89">
        <f t="shared" si="81"/>
        <v>2400</v>
      </c>
      <c r="O2175" s="3" t="s">
        <v>6278</v>
      </c>
      <c r="P2175" s="260" t="s">
        <v>4507</v>
      </c>
      <c r="Q2175" s="3" t="s">
        <v>3846</v>
      </c>
      <c r="T2175" s="278" t="s">
        <v>6536</v>
      </c>
    </row>
    <row r="2176" ht="15" customHeight="1">
      <c r="C2176" s="191" t="s">
        <v>6537</v>
      </c>
      <c r="D2176" s="204">
        <v>18699020</v>
      </c>
      <c r="E2176" s="26"/>
      <c r="F2176" s="170">
        <v>4</v>
      </c>
      <c r="G2176" s="147">
        <v>1200</v>
      </c>
      <c r="H2176" s="33"/>
      <c r="I2176" s="33"/>
      <c r="J2176" s="34"/>
      <c r="K2176" s="45"/>
      <c r="L2176" s="33" t="s">
        <v>4088</v>
      </c>
      <c r="M2176" s="33" t="s">
        <v>407</v>
      </c>
      <c r="N2176" s="89">
        <f t="shared" si="81"/>
        <v>4800</v>
      </c>
      <c r="O2176" s="3" t="s">
        <v>6278</v>
      </c>
      <c r="P2176" s="260" t="s">
        <v>4507</v>
      </c>
      <c r="Q2176" s="3" t="s">
        <v>3846</v>
      </c>
      <c r="T2176" s="278" t="s">
        <v>6538</v>
      </c>
    </row>
    <row r="2177" ht="15" customHeight="1">
      <c r="C2177" s="191" t="s">
        <v>6539</v>
      </c>
      <c r="D2177" s="204">
        <v>18699030</v>
      </c>
      <c r="E2177" s="26"/>
      <c r="F2177" s="170">
        <v>1</v>
      </c>
      <c r="G2177" s="147">
        <v>1600</v>
      </c>
      <c r="H2177" s="33"/>
      <c r="I2177" s="33"/>
      <c r="J2177" s="34"/>
      <c r="K2177" s="45"/>
      <c r="L2177" s="33" t="s">
        <v>4933</v>
      </c>
      <c r="M2177" s="33" t="s">
        <v>407</v>
      </c>
      <c r="N2177" s="89">
        <f t="shared" si="81"/>
        <v>1600</v>
      </c>
      <c r="O2177" s="3" t="s">
        <v>6278</v>
      </c>
      <c r="P2177" s="260" t="s">
        <v>4507</v>
      </c>
      <c r="Q2177" s="3" t="s">
        <v>3846</v>
      </c>
      <c r="T2177" s="278" t="s">
        <v>6540</v>
      </c>
    </row>
    <row r="2178" ht="15" customHeight="1">
      <c r="C2178" s="191" t="s">
        <v>6541</v>
      </c>
      <c r="D2178" s="204">
        <v>18699060</v>
      </c>
      <c r="E2178" s="26"/>
      <c r="F2178" s="170">
        <v>2</v>
      </c>
      <c r="G2178" s="147">
        <v>1600</v>
      </c>
      <c r="H2178" s="33"/>
      <c r="I2178" s="33"/>
      <c r="J2178" s="34"/>
      <c r="K2178" s="45"/>
      <c r="L2178" s="33" t="s">
        <v>4084</v>
      </c>
      <c r="M2178" s="33" t="s">
        <v>407</v>
      </c>
      <c r="N2178" s="89">
        <f ref="N2178:N2183" t="shared" si="83">F2178*G2178</f>
        <v>3200</v>
      </c>
      <c r="O2178" s="3" t="s">
        <v>6278</v>
      </c>
      <c r="P2178" s="260" t="s">
        <v>4507</v>
      </c>
      <c r="Q2178" s="3" t="s">
        <v>3846</v>
      </c>
      <c r="T2178" s="278" t="s">
        <v>6542</v>
      </c>
    </row>
    <row r="2179" ht="15" customHeight="1">
      <c r="C2179" s="191" t="s">
        <v>6543</v>
      </c>
      <c r="D2179" s="204">
        <v>18715000</v>
      </c>
      <c r="E2179" s="26"/>
      <c r="F2179" s="170">
        <v>1</v>
      </c>
      <c r="G2179" s="146">
        <v>900</v>
      </c>
      <c r="H2179" s="33"/>
      <c r="I2179" s="33"/>
      <c r="J2179" s="34"/>
      <c r="K2179" s="45"/>
      <c r="L2179" s="33" t="s">
        <v>62</v>
      </c>
      <c r="M2179" s="33" t="s">
        <v>407</v>
      </c>
      <c r="N2179" s="89">
        <f t="shared" si="83"/>
        <v>900</v>
      </c>
      <c r="O2179" s="3" t="s">
        <v>6278</v>
      </c>
      <c r="P2179" s="260" t="s">
        <v>4625</v>
      </c>
      <c r="Q2179" s="3" t="s">
        <v>4132</v>
      </c>
      <c r="T2179" s="278" t="s">
        <v>6544</v>
      </c>
    </row>
    <row r="2180" ht="15" customHeight="1">
      <c r="C2180" s="191" t="s">
        <v>6545</v>
      </c>
      <c r="D2180" s="204">
        <v>18715020</v>
      </c>
      <c r="E2180" s="26"/>
      <c r="F2180" s="170">
        <v>3</v>
      </c>
      <c r="G2180" s="146">
        <v>900</v>
      </c>
      <c r="H2180" s="33"/>
      <c r="I2180" s="33"/>
      <c r="J2180" s="34"/>
      <c r="K2180" s="45"/>
      <c r="L2180" s="33" t="s">
        <v>4088</v>
      </c>
      <c r="M2180" s="33" t="s">
        <v>407</v>
      </c>
      <c r="N2180" s="89">
        <f t="shared" si="83"/>
        <v>2700</v>
      </c>
      <c r="O2180" s="3" t="s">
        <v>6278</v>
      </c>
      <c r="P2180" s="260" t="s">
        <v>4625</v>
      </c>
      <c r="Q2180" s="3" t="s">
        <v>4132</v>
      </c>
      <c r="T2180" s="278" t="s">
        <v>6546</v>
      </c>
    </row>
    <row r="2181" ht="15" customHeight="1">
      <c r="C2181" s="191" t="s">
        <v>6547</v>
      </c>
      <c r="D2181" s="204">
        <v>18717020</v>
      </c>
      <c r="E2181" s="26"/>
      <c r="F2181" s="170">
        <v>4</v>
      </c>
      <c r="G2181" s="147">
        <v>100</v>
      </c>
      <c r="H2181" s="33"/>
      <c r="I2181" s="33"/>
      <c r="J2181" s="34"/>
      <c r="K2181" s="45"/>
      <c r="L2181" s="33" t="s">
        <v>4088</v>
      </c>
      <c r="M2181" s="33" t="s">
        <v>407</v>
      </c>
      <c r="N2181" s="89">
        <f t="shared" si="83"/>
        <v>400</v>
      </c>
      <c r="O2181" s="3" t="s">
        <v>6278</v>
      </c>
      <c r="P2181" s="260" t="s">
        <v>4507</v>
      </c>
      <c r="Q2181" s="3" t="s">
        <v>3846</v>
      </c>
      <c r="T2181" s="278" t="s">
        <v>6548</v>
      </c>
    </row>
    <row r="2182" ht="15" customHeight="1">
      <c r="C2182" s="191" t="s">
        <v>6549</v>
      </c>
      <c r="D2182" s="204">
        <v>18717030</v>
      </c>
      <c r="E2182" s="26"/>
      <c r="F2182" s="170">
        <v>3</v>
      </c>
      <c r="G2182" s="147">
        <v>100</v>
      </c>
      <c r="H2182" s="33"/>
      <c r="I2182" s="33"/>
      <c r="J2182" s="34"/>
      <c r="K2182" s="45"/>
      <c r="L2182" s="33" t="s">
        <v>4933</v>
      </c>
      <c r="M2182" s="33" t="s">
        <v>407</v>
      </c>
      <c r="N2182" s="89">
        <f t="shared" si="83"/>
        <v>300</v>
      </c>
      <c r="O2182" s="3" t="s">
        <v>6278</v>
      </c>
      <c r="P2182" s="260" t="s">
        <v>4507</v>
      </c>
      <c r="Q2182" s="3" t="s">
        <v>3846</v>
      </c>
      <c r="T2182" s="278" t="s">
        <v>6550</v>
      </c>
    </row>
    <row r="2183" ht="15" customHeight="1">
      <c r="C2183" s="191" t="s">
        <v>6551</v>
      </c>
      <c r="D2183" s="204">
        <v>18717060</v>
      </c>
      <c r="E2183" s="26"/>
      <c r="F2183" s="170">
        <v>4</v>
      </c>
      <c r="G2183" s="147">
        <v>100</v>
      </c>
      <c r="H2183" s="33"/>
      <c r="I2183" s="33"/>
      <c r="J2183" s="34"/>
      <c r="K2183" s="45"/>
      <c r="L2183" s="33" t="s">
        <v>4084</v>
      </c>
      <c r="M2183" s="33" t="s">
        <v>407</v>
      </c>
      <c r="N2183" s="89">
        <f t="shared" si="83"/>
        <v>400</v>
      </c>
      <c r="O2183" s="3" t="s">
        <v>6278</v>
      </c>
      <c r="P2183" s="260" t="s">
        <v>4507</v>
      </c>
      <c r="Q2183" s="3" t="s">
        <v>3846</v>
      </c>
      <c r="T2183" s="278" t="s">
        <v>6552</v>
      </c>
    </row>
    <row r="2184" ht="15" customHeight="1">
      <c r="C2184" s="191" t="s">
        <v>6553</v>
      </c>
      <c r="D2184" s="204">
        <v>18732000</v>
      </c>
      <c r="E2184" s="26"/>
      <c r="F2184" s="170">
        <v>1</v>
      </c>
      <c r="G2184" s="146">
        <v>750</v>
      </c>
      <c r="H2184" s="33"/>
      <c r="I2184" s="33"/>
      <c r="J2184" s="34"/>
      <c r="K2184" s="45"/>
      <c r="L2184" s="33" t="s">
        <v>62</v>
      </c>
      <c r="M2184" s="33" t="s">
        <v>407</v>
      </c>
      <c r="N2184" s="89">
        <f ref="N2184:N2196" t="shared" si="84">F2184*G2184</f>
        <v>750</v>
      </c>
      <c r="O2184" s="3" t="s">
        <v>6278</v>
      </c>
      <c r="P2184" s="260" t="s">
        <v>6300</v>
      </c>
      <c r="Q2184" s="3" t="s">
        <v>3846</v>
      </c>
      <c r="T2184" s="278" t="s">
        <v>6554</v>
      </c>
    </row>
    <row r="2185" ht="15" customHeight="1">
      <c r="C2185" s="224" t="s">
        <v>6555</v>
      </c>
      <c r="D2185" s="204">
        <v>18732020</v>
      </c>
      <c r="E2185" s="26"/>
      <c r="F2185" s="170">
        <v>4</v>
      </c>
      <c r="G2185" s="146">
        <v>750</v>
      </c>
      <c r="H2185" s="33"/>
      <c r="I2185" s="33"/>
      <c r="J2185" s="34"/>
      <c r="K2185" s="45"/>
      <c r="L2185" s="33" t="s">
        <v>4088</v>
      </c>
      <c r="M2185" s="33" t="s">
        <v>407</v>
      </c>
      <c r="N2185" s="89">
        <f t="shared" si="84"/>
        <v>3000</v>
      </c>
      <c r="O2185" s="3" t="s">
        <v>6278</v>
      </c>
      <c r="P2185" s="260" t="s">
        <v>6300</v>
      </c>
      <c r="Q2185" s="3" t="s">
        <v>3846</v>
      </c>
      <c r="T2185" s="278" t="s">
        <v>6556</v>
      </c>
    </row>
    <row r="2186" ht="15" customHeight="1">
      <c r="C2186" s="191" t="s">
        <v>6557</v>
      </c>
      <c r="D2186" s="204">
        <v>18736000</v>
      </c>
      <c r="E2186" s="26"/>
      <c r="F2186" s="170">
        <v>1</v>
      </c>
      <c r="G2186" s="146">
        <v>1700</v>
      </c>
      <c r="H2186" s="33"/>
      <c r="I2186" s="33"/>
      <c r="J2186" s="34"/>
      <c r="K2186" s="45"/>
      <c r="L2186" s="33" t="s">
        <v>62</v>
      </c>
      <c r="M2186" s="33" t="s">
        <v>407</v>
      </c>
      <c r="N2186" s="89">
        <f t="shared" si="84"/>
        <v>1700</v>
      </c>
      <c r="O2186" s="3" t="s">
        <v>6278</v>
      </c>
      <c r="P2186" s="260" t="s">
        <v>4507</v>
      </c>
      <c r="Q2186" s="3" t="s">
        <v>3846</v>
      </c>
      <c r="T2186" s="278" t="s">
        <v>6558</v>
      </c>
    </row>
    <row r="2187" ht="15" customHeight="1">
      <c r="C2187" s="191" t="s">
        <v>6559</v>
      </c>
      <c r="D2187" s="204">
        <v>18736020</v>
      </c>
      <c r="E2187" s="26"/>
      <c r="F2187" s="170">
        <v>0</v>
      </c>
      <c r="G2187" s="146">
        <v>1700</v>
      </c>
      <c r="H2187" s="33"/>
      <c r="I2187" s="33"/>
      <c r="J2187" s="34"/>
      <c r="K2187" s="45"/>
      <c r="L2187" s="33" t="s">
        <v>4088</v>
      </c>
      <c r="M2187" s="33" t="s">
        <v>407</v>
      </c>
      <c r="N2187" s="89">
        <f t="shared" si="84"/>
        <v>0</v>
      </c>
      <c r="O2187" s="3" t="s">
        <v>6278</v>
      </c>
      <c r="P2187" s="260" t="s">
        <v>4507</v>
      </c>
      <c r="Q2187" s="3" t="s">
        <v>3846</v>
      </c>
      <c r="T2187" s="278" t="s">
        <v>6560</v>
      </c>
    </row>
    <row r="2188" ht="15" customHeight="1">
      <c r="C2188" s="191" t="s">
        <v>6561</v>
      </c>
      <c r="D2188" s="204">
        <v>18737000</v>
      </c>
      <c r="E2188" s="26"/>
      <c r="F2188" s="170">
        <v>1</v>
      </c>
      <c r="G2188" s="146">
        <v>1600</v>
      </c>
      <c r="H2188" s="33"/>
      <c r="I2188" s="33"/>
      <c r="J2188" s="34"/>
      <c r="K2188" s="45"/>
      <c r="L2188" s="33" t="s">
        <v>62</v>
      </c>
      <c r="M2188" s="33" t="s">
        <v>407</v>
      </c>
      <c r="N2188" s="89">
        <f t="shared" si="84"/>
        <v>1600</v>
      </c>
      <c r="O2188" s="3" t="s">
        <v>6278</v>
      </c>
      <c r="P2188" s="260" t="s">
        <v>4507</v>
      </c>
      <c r="Q2188" s="3" t="s">
        <v>3846</v>
      </c>
      <c r="T2188" s="278" t="s">
        <v>6562</v>
      </c>
    </row>
    <row r="2189" ht="15" customHeight="1">
      <c r="C2189" s="191" t="s">
        <v>6563</v>
      </c>
      <c r="D2189" s="204">
        <v>18737020</v>
      </c>
      <c r="E2189" s="26"/>
      <c r="F2189" s="170">
        <v>1</v>
      </c>
      <c r="G2189" s="146">
        <v>1600</v>
      </c>
      <c r="H2189" s="33"/>
      <c r="I2189" s="33"/>
      <c r="J2189" s="34"/>
      <c r="K2189" s="45"/>
      <c r="L2189" s="33" t="s">
        <v>4088</v>
      </c>
      <c r="M2189" s="33" t="s">
        <v>407</v>
      </c>
      <c r="N2189" s="89">
        <f t="shared" si="84"/>
        <v>1600</v>
      </c>
      <c r="O2189" s="3" t="s">
        <v>6278</v>
      </c>
      <c r="P2189" s="260" t="s">
        <v>4507</v>
      </c>
      <c r="Q2189" s="3" t="s">
        <v>3846</v>
      </c>
      <c r="T2189" s="278" t="s">
        <v>6564</v>
      </c>
    </row>
    <row r="2190" ht="15" customHeight="1">
      <c r="C2190" s="191" t="s">
        <v>6565</v>
      </c>
      <c r="D2190" s="204">
        <v>18748000</v>
      </c>
      <c r="E2190" s="26"/>
      <c r="F2190" s="170">
        <v>4</v>
      </c>
      <c r="G2190" s="147">
        <v>500</v>
      </c>
      <c r="H2190" s="33"/>
      <c r="I2190" s="33"/>
      <c r="J2190" s="34"/>
      <c r="K2190" s="45"/>
      <c r="L2190" s="33" t="s">
        <v>62</v>
      </c>
      <c r="M2190" s="33" t="s">
        <v>407</v>
      </c>
      <c r="N2190" s="89">
        <f t="shared" si="84"/>
        <v>2000</v>
      </c>
      <c r="O2190" s="3" t="s">
        <v>6278</v>
      </c>
      <c r="P2190" s="260" t="s">
        <v>4507</v>
      </c>
      <c r="Q2190" s="3" t="s">
        <v>3846</v>
      </c>
      <c r="T2190" s="278" t="s">
        <v>6566</v>
      </c>
    </row>
    <row r="2191" ht="15" customHeight="1">
      <c r="C2191" s="191" t="s">
        <v>6567</v>
      </c>
      <c r="D2191" s="204">
        <v>18748020</v>
      </c>
      <c r="E2191" s="26"/>
      <c r="F2191" s="170">
        <v>1</v>
      </c>
      <c r="G2191" s="147">
        <v>500</v>
      </c>
      <c r="H2191" s="33"/>
      <c r="I2191" s="33"/>
      <c r="J2191" s="34"/>
      <c r="K2191" s="45"/>
      <c r="L2191" s="33" t="s">
        <v>4088</v>
      </c>
      <c r="M2191" s="33" t="s">
        <v>407</v>
      </c>
      <c r="N2191" s="89">
        <f t="shared" si="84"/>
        <v>500</v>
      </c>
      <c r="O2191" s="3" t="s">
        <v>6278</v>
      </c>
      <c r="P2191" s="260" t="s">
        <v>4507</v>
      </c>
      <c r="Q2191" s="3" t="s">
        <v>3846</v>
      </c>
      <c r="T2191" s="278" t="s">
        <v>6568</v>
      </c>
    </row>
    <row r="2192" ht="15" customHeight="1">
      <c r="C2192" s="191" t="s">
        <v>6569</v>
      </c>
      <c r="D2192" s="204">
        <v>18756000</v>
      </c>
      <c r="E2192" s="26"/>
      <c r="F2192" s="170">
        <v>1</v>
      </c>
      <c r="G2192" s="147">
        <v>1100</v>
      </c>
      <c r="H2192" s="33"/>
      <c r="I2192" s="33"/>
      <c r="J2192" s="34"/>
      <c r="K2192" s="45"/>
      <c r="L2192" s="33" t="s">
        <v>62</v>
      </c>
      <c r="M2192" s="33" t="s">
        <v>407</v>
      </c>
      <c r="N2192" s="89">
        <f>F2192*G2192</f>
        <v>1100</v>
      </c>
      <c r="O2192" s="3" t="s">
        <v>6278</v>
      </c>
      <c r="P2192" s="260" t="s">
        <v>4507</v>
      </c>
      <c r="Q2192" s="3" t="s">
        <v>3846</v>
      </c>
      <c r="T2192" s="278" t="s">
        <v>6570</v>
      </c>
    </row>
    <row r="2193" ht="15" customHeight="1">
      <c r="C2193" s="191" t="s">
        <v>6571</v>
      </c>
      <c r="D2193" s="204">
        <v>18756020</v>
      </c>
      <c r="E2193" s="26"/>
      <c r="F2193" s="170">
        <v>2</v>
      </c>
      <c r="G2193" s="147">
        <v>1400</v>
      </c>
      <c r="H2193" s="33"/>
      <c r="I2193" s="33"/>
      <c r="J2193" s="34"/>
      <c r="K2193" s="45"/>
      <c r="L2193" s="33" t="s">
        <v>4088</v>
      </c>
      <c r="M2193" s="33" t="s">
        <v>407</v>
      </c>
      <c r="N2193" s="89">
        <f>F2193*G2193</f>
        <v>2800</v>
      </c>
      <c r="O2193" s="3" t="s">
        <v>6278</v>
      </c>
      <c r="P2193" s="260" t="s">
        <v>4507</v>
      </c>
      <c r="Q2193" s="3" t="s">
        <v>3846</v>
      </c>
      <c r="T2193" s="278" t="s">
        <v>6572</v>
      </c>
    </row>
    <row r="2194" ht="15" customHeight="1">
      <c r="C2194" s="191" t="s">
        <v>6573</v>
      </c>
      <c r="D2194" s="204">
        <v>18756060</v>
      </c>
      <c r="E2194" s="26"/>
      <c r="F2194" s="170">
        <v>1</v>
      </c>
      <c r="G2194" s="147">
        <v>1500</v>
      </c>
      <c r="H2194" s="33"/>
      <c r="I2194" s="33"/>
      <c r="J2194" s="34"/>
      <c r="K2194" s="45"/>
      <c r="L2194" s="33" t="s">
        <v>4084</v>
      </c>
      <c r="M2194" s="33" t="s">
        <v>407</v>
      </c>
      <c r="N2194" s="89">
        <f>F2194*G2194</f>
        <v>1500</v>
      </c>
      <c r="O2194" s="3" t="s">
        <v>6278</v>
      </c>
      <c r="P2194" s="260" t="s">
        <v>4507</v>
      </c>
      <c r="Q2194" s="3" t="s">
        <v>3846</v>
      </c>
      <c r="T2194" s="278" t="s">
        <v>6574</v>
      </c>
    </row>
    <row r="2195" ht="15" customHeight="1">
      <c r="C2195" s="191" t="s">
        <v>6575</v>
      </c>
      <c r="D2195" s="204">
        <v>18760000</v>
      </c>
      <c r="E2195" s="26"/>
      <c r="F2195" s="170">
        <v>0</v>
      </c>
      <c r="G2195" s="146">
        <v>1100</v>
      </c>
      <c r="H2195" s="33"/>
      <c r="I2195" s="33"/>
      <c r="J2195" s="34"/>
      <c r="K2195" s="45"/>
      <c r="L2195" s="33" t="s">
        <v>62</v>
      </c>
      <c r="M2195" s="33" t="s">
        <v>407</v>
      </c>
      <c r="N2195" s="89">
        <f t="shared" si="84"/>
        <v>0</v>
      </c>
      <c r="O2195" s="3" t="s">
        <v>6278</v>
      </c>
      <c r="P2195" s="260" t="s">
        <v>4625</v>
      </c>
      <c r="Q2195" s="3" t="s">
        <v>4132</v>
      </c>
      <c r="T2195" s="278" t="s">
        <v>6576</v>
      </c>
    </row>
    <row r="2196" ht="15" customHeight="1">
      <c r="C2196" s="191" t="s">
        <v>6577</v>
      </c>
      <c r="D2196" s="204">
        <v>18760020</v>
      </c>
      <c r="E2196" s="26"/>
      <c r="F2196" s="170">
        <v>2</v>
      </c>
      <c r="G2196" s="146">
        <v>1100</v>
      </c>
      <c r="H2196" s="33"/>
      <c r="I2196" s="33"/>
      <c r="J2196" s="34"/>
      <c r="K2196" s="45"/>
      <c r="L2196" s="33" t="s">
        <v>4088</v>
      </c>
      <c r="M2196" s="33" t="s">
        <v>407</v>
      </c>
      <c r="N2196" s="89">
        <f t="shared" si="84"/>
        <v>2200</v>
      </c>
      <c r="O2196" s="3" t="s">
        <v>6278</v>
      </c>
      <c r="P2196" s="260" t="s">
        <v>4625</v>
      </c>
      <c r="Q2196" s="3" t="s">
        <v>4132</v>
      </c>
      <c r="T2196" s="278" t="s">
        <v>6578</v>
      </c>
    </row>
    <row r="2197" ht="15" customHeight="1">
      <c r="C2197" s="191" t="s">
        <v>6579</v>
      </c>
      <c r="D2197" s="204">
        <v>18771000</v>
      </c>
      <c r="E2197" s="26"/>
      <c r="F2197" s="170">
        <v>3</v>
      </c>
      <c r="G2197" s="147">
        <v>900</v>
      </c>
      <c r="H2197" s="33"/>
      <c r="I2197" s="33"/>
      <c r="J2197" s="34"/>
      <c r="K2197" s="45"/>
      <c r="L2197" s="33" t="s">
        <v>62</v>
      </c>
      <c r="M2197" s="33" t="s">
        <v>407</v>
      </c>
      <c r="N2197" s="89">
        <f ref="N2197:N2203" t="shared" si="85">F2197*G2197</f>
        <v>2700</v>
      </c>
      <c r="O2197" s="3" t="s">
        <v>6278</v>
      </c>
      <c r="P2197" s="260" t="s">
        <v>4507</v>
      </c>
      <c r="Q2197" s="3" t="s">
        <v>3846</v>
      </c>
      <c r="T2197" s="278" t="s">
        <v>6580</v>
      </c>
    </row>
    <row r="2198" ht="15" customHeight="1">
      <c r="C2198" s="191" t="s">
        <v>6581</v>
      </c>
      <c r="D2198" s="204">
        <v>18771020</v>
      </c>
      <c r="E2198" s="26"/>
      <c r="F2198" s="170">
        <v>5</v>
      </c>
      <c r="G2198" s="147">
        <v>900</v>
      </c>
      <c r="H2198" s="33"/>
      <c r="I2198" s="33"/>
      <c r="J2198" s="34"/>
      <c r="K2198" s="45"/>
      <c r="L2198" s="33" t="s">
        <v>62</v>
      </c>
      <c r="M2198" s="33" t="s">
        <v>407</v>
      </c>
      <c r="N2198" s="89">
        <f t="shared" si="85"/>
        <v>4500</v>
      </c>
      <c r="O2198" s="3" t="s">
        <v>6278</v>
      </c>
      <c r="P2198" s="260" t="s">
        <v>4507</v>
      </c>
      <c r="Q2198" s="3" t="s">
        <v>3846</v>
      </c>
      <c r="T2198" s="278" t="s">
        <v>6582</v>
      </c>
    </row>
    <row r="2199" ht="15" customHeight="1">
      <c r="C2199" s="191" t="s">
        <v>6583</v>
      </c>
      <c r="D2199" s="204">
        <v>18771030</v>
      </c>
      <c r="E2199" s="26"/>
      <c r="F2199" s="170">
        <v>2</v>
      </c>
      <c r="G2199" s="147">
        <v>950</v>
      </c>
      <c r="H2199" s="33"/>
      <c r="I2199" s="33"/>
      <c r="J2199" s="34"/>
      <c r="K2199" s="45"/>
      <c r="L2199" s="33" t="s">
        <v>4933</v>
      </c>
      <c r="M2199" s="33" t="s">
        <v>407</v>
      </c>
      <c r="N2199" s="89">
        <f t="shared" si="85"/>
        <v>1900</v>
      </c>
      <c r="O2199" s="3" t="s">
        <v>6278</v>
      </c>
      <c r="P2199" s="260" t="s">
        <v>4507</v>
      </c>
      <c r="Q2199" s="3" t="s">
        <v>3846</v>
      </c>
      <c r="T2199" s="278" t="s">
        <v>6584</v>
      </c>
    </row>
    <row r="2200" ht="15" customHeight="1">
      <c r="C2200" s="191" t="s">
        <v>6585</v>
      </c>
      <c r="D2200" s="204">
        <v>18771060</v>
      </c>
      <c r="E2200" s="26"/>
      <c r="F2200" s="170">
        <v>3</v>
      </c>
      <c r="G2200" s="147">
        <v>950</v>
      </c>
      <c r="H2200" s="33"/>
      <c r="I2200" s="33"/>
      <c r="J2200" s="34"/>
      <c r="K2200" s="45"/>
      <c r="L2200" s="33" t="s">
        <v>4084</v>
      </c>
      <c r="M2200" s="33" t="s">
        <v>407</v>
      </c>
      <c r="N2200" s="89">
        <f t="shared" si="85"/>
        <v>2850</v>
      </c>
      <c r="O2200" s="3" t="s">
        <v>6278</v>
      </c>
      <c r="P2200" s="260" t="s">
        <v>4507</v>
      </c>
      <c r="Q2200" s="3" t="s">
        <v>3846</v>
      </c>
      <c r="T2200" s="278" t="s">
        <v>6586</v>
      </c>
    </row>
    <row r="2201" ht="15" customHeight="1">
      <c r="C2201" s="191" t="s">
        <v>6587</v>
      </c>
      <c r="D2201" s="204">
        <v>18781020</v>
      </c>
      <c r="E2201" s="26"/>
      <c r="F2201" s="170">
        <v>0</v>
      </c>
      <c r="G2201" s="147">
        <v>950</v>
      </c>
      <c r="H2201" s="33"/>
      <c r="I2201" s="33"/>
      <c r="J2201" s="34"/>
      <c r="K2201" s="45"/>
      <c r="L2201" s="33" t="s">
        <v>4088</v>
      </c>
      <c r="M2201" s="33" t="s">
        <v>407</v>
      </c>
      <c r="N2201" s="89">
        <f t="shared" si="85"/>
        <v>0</v>
      </c>
      <c r="O2201" s="3" t="s">
        <v>6278</v>
      </c>
      <c r="P2201" s="260" t="s">
        <v>4507</v>
      </c>
      <c r="Q2201" s="3" t="s">
        <v>3846</v>
      </c>
      <c r="T2201" s="278" t="s">
        <v>6588</v>
      </c>
    </row>
    <row r="2202" ht="14.25" customHeight="1">
      <c r="C2202" s="191" t="s">
        <v>6589</v>
      </c>
      <c r="D2202" s="204">
        <v>18798000</v>
      </c>
      <c r="E2202" s="26"/>
      <c r="F2202" s="170">
        <v>3</v>
      </c>
      <c r="G2202" s="147">
        <v>650</v>
      </c>
      <c r="H2202" s="33"/>
      <c r="I2202" s="33"/>
      <c r="J2202" s="34"/>
      <c r="K2202" s="45"/>
      <c r="L2202" s="33" t="s">
        <v>62</v>
      </c>
      <c r="M2202" s="33" t="s">
        <v>407</v>
      </c>
      <c r="N2202" s="89">
        <f t="shared" si="85"/>
        <v>1950</v>
      </c>
      <c r="O2202" s="3" t="s">
        <v>6278</v>
      </c>
      <c r="P2202" s="260" t="s">
        <v>4507</v>
      </c>
      <c r="Q2202" s="3" t="s">
        <v>3846</v>
      </c>
      <c r="T2202" s="278" t="s">
        <v>6590</v>
      </c>
    </row>
    <row r="2203" ht="15" customHeight="1">
      <c r="C2203" s="191" t="s">
        <v>6591</v>
      </c>
      <c r="D2203" s="204">
        <v>18798020</v>
      </c>
      <c r="E2203" s="26"/>
      <c r="F2203" s="170">
        <v>2</v>
      </c>
      <c r="G2203" s="147">
        <v>700</v>
      </c>
      <c r="H2203" s="33"/>
      <c r="I2203" s="33"/>
      <c r="J2203" s="34"/>
      <c r="K2203" s="45"/>
      <c r="L2203" s="33" t="s">
        <v>4088</v>
      </c>
      <c r="M2203" s="33" t="s">
        <v>407</v>
      </c>
      <c r="N2203" s="89">
        <f t="shared" si="85"/>
        <v>1400</v>
      </c>
      <c r="O2203" s="3" t="s">
        <v>6278</v>
      </c>
      <c r="P2203" s="260" t="s">
        <v>4507</v>
      </c>
      <c r="Q2203" s="3" t="s">
        <v>3846</v>
      </c>
      <c r="T2203" s="278" t="s">
        <v>6592</v>
      </c>
    </row>
    <row r="2204" ht="15" customHeight="1">
      <c r="C2204" s="224" t="s">
        <v>6593</v>
      </c>
      <c r="D2204" s="204">
        <v>18817000</v>
      </c>
      <c r="E2204" s="26"/>
      <c r="F2204" s="170">
        <v>5</v>
      </c>
      <c r="G2204" s="146">
        <v>1200</v>
      </c>
      <c r="H2204" s="33"/>
      <c r="I2204" s="33"/>
      <c r="J2204" s="34"/>
      <c r="K2204" s="45"/>
      <c r="L2204" s="33" t="s">
        <v>62</v>
      </c>
      <c r="M2204" s="33" t="s">
        <v>407</v>
      </c>
      <c r="N2204" s="89">
        <f ref="N2204:N2209" t="shared" si="86">F2204*G2204</f>
        <v>6000</v>
      </c>
      <c r="O2204" s="3" t="s">
        <v>6278</v>
      </c>
      <c r="P2204" s="260" t="s">
        <v>4482</v>
      </c>
      <c r="Q2204" s="3" t="s">
        <v>3846</v>
      </c>
      <c r="T2204" s="278" t="s">
        <v>6594</v>
      </c>
    </row>
    <row r="2205" ht="15" customHeight="1">
      <c r="C2205" s="224" t="s">
        <v>6595</v>
      </c>
      <c r="D2205" s="204">
        <v>18817020</v>
      </c>
      <c r="E2205" s="26"/>
      <c r="F2205" s="170">
        <v>1</v>
      </c>
      <c r="G2205" s="146">
        <v>1200</v>
      </c>
      <c r="H2205" s="33"/>
      <c r="I2205" s="33"/>
      <c r="J2205" s="34"/>
      <c r="K2205" s="45"/>
      <c r="L2205" s="33" t="s">
        <v>4088</v>
      </c>
      <c r="M2205" s="33" t="s">
        <v>407</v>
      </c>
      <c r="N2205" s="89">
        <f t="shared" si="86"/>
        <v>1200</v>
      </c>
      <c r="O2205" s="3" t="s">
        <v>6278</v>
      </c>
      <c r="P2205" s="260" t="s">
        <v>4482</v>
      </c>
      <c r="Q2205" s="3" t="s">
        <v>3846</v>
      </c>
      <c r="T2205" s="278" t="s">
        <v>6596</v>
      </c>
    </row>
    <row r="2206" ht="15" customHeight="1">
      <c r="C2206" s="191" t="s">
        <v>6597</v>
      </c>
      <c r="D2206" s="204">
        <v>18818000</v>
      </c>
      <c r="E2206" s="26"/>
      <c r="F2206" s="170">
        <v>2</v>
      </c>
      <c r="G2206" s="146">
        <v>1250</v>
      </c>
      <c r="H2206" s="33"/>
      <c r="I2206" s="33"/>
      <c r="J2206" s="34"/>
      <c r="K2206" s="45"/>
      <c r="L2206" s="33" t="s">
        <v>62</v>
      </c>
      <c r="M2206" s="33" t="s">
        <v>407</v>
      </c>
      <c r="N2206" s="89">
        <f t="shared" si="86"/>
        <v>2500</v>
      </c>
      <c r="O2206" s="3" t="s">
        <v>6278</v>
      </c>
      <c r="P2206" s="260" t="s">
        <v>4482</v>
      </c>
      <c r="Q2206" s="3" t="s">
        <v>3846</v>
      </c>
      <c r="T2206" s="278" t="s">
        <v>6598</v>
      </c>
    </row>
    <row r="2207" ht="15" customHeight="1">
      <c r="C2207" s="191" t="s">
        <v>6599</v>
      </c>
      <c r="D2207" s="204">
        <v>18818020</v>
      </c>
      <c r="E2207" s="26"/>
      <c r="F2207" s="170">
        <v>0</v>
      </c>
      <c r="G2207" s="146">
        <v>1500</v>
      </c>
      <c r="H2207" s="33"/>
      <c r="I2207" s="33"/>
      <c r="J2207" s="34"/>
      <c r="K2207" s="45"/>
      <c r="L2207" s="33" t="s">
        <v>4088</v>
      </c>
      <c r="M2207" s="33" t="s">
        <v>407</v>
      </c>
      <c r="N2207" s="89">
        <f t="shared" si="86"/>
        <v>0</v>
      </c>
      <c r="O2207" s="3" t="s">
        <v>6278</v>
      </c>
      <c r="P2207" s="260" t="s">
        <v>4482</v>
      </c>
      <c r="Q2207" s="3" t="s">
        <v>3846</v>
      </c>
      <c r="T2207" s="278" t="s">
        <v>6600</v>
      </c>
    </row>
    <row r="2208" ht="15" customHeight="1">
      <c r="C2208" s="191" t="s">
        <v>6601</v>
      </c>
      <c r="D2208" s="204">
        <v>18818030</v>
      </c>
      <c r="E2208" s="26"/>
      <c r="F2208" s="170">
        <v>0</v>
      </c>
      <c r="G2208" s="146">
        <v>1700</v>
      </c>
      <c r="H2208" s="33"/>
      <c r="I2208" s="33"/>
      <c r="J2208" s="34"/>
      <c r="K2208" s="45"/>
      <c r="L2208" s="33" t="s">
        <v>4933</v>
      </c>
      <c r="M2208" s="33" t="s">
        <v>407</v>
      </c>
      <c r="N2208" s="89">
        <f t="shared" si="86"/>
        <v>0</v>
      </c>
      <c r="O2208" s="3" t="s">
        <v>6278</v>
      </c>
      <c r="P2208" s="260" t="s">
        <v>4482</v>
      </c>
      <c r="Q2208" s="3" t="s">
        <v>3846</v>
      </c>
      <c r="T2208" s="278" t="s">
        <v>6598</v>
      </c>
    </row>
    <row r="2209" ht="15" customHeight="1">
      <c r="C2209" s="191" t="s">
        <v>6602</v>
      </c>
      <c r="D2209" s="204">
        <v>18821020</v>
      </c>
      <c r="E2209" s="26"/>
      <c r="F2209" s="170">
        <v>6</v>
      </c>
      <c r="G2209" s="146">
        <v>2000</v>
      </c>
      <c r="H2209" s="33"/>
      <c r="I2209" s="33"/>
      <c r="J2209" s="34"/>
      <c r="K2209" s="45"/>
      <c r="L2209" s="33" t="s">
        <v>4088</v>
      </c>
      <c r="M2209" s="33" t="s">
        <v>407</v>
      </c>
      <c r="N2209" s="89">
        <f t="shared" si="86"/>
        <v>12000</v>
      </c>
      <c r="O2209" s="3" t="s">
        <v>6278</v>
      </c>
      <c r="P2209" s="260" t="s">
        <v>4482</v>
      </c>
      <c r="Q2209" s="3" t="s">
        <v>3846</v>
      </c>
      <c r="T2209" s="278" t="s">
        <v>6603</v>
      </c>
    </row>
    <row r="2210" ht="15" customHeight="1">
      <c r="C2210" s="191" t="s">
        <v>6604</v>
      </c>
      <c r="D2210" s="204">
        <v>18822000</v>
      </c>
      <c r="E2210" s="26"/>
      <c r="F2210" s="170">
        <v>1</v>
      </c>
      <c r="G2210" s="147">
        <v>1250</v>
      </c>
      <c r="H2210" s="33"/>
      <c r="I2210" s="33"/>
      <c r="J2210" s="34"/>
      <c r="K2210" s="45"/>
      <c r="L2210" s="33" t="s">
        <v>62</v>
      </c>
      <c r="M2210" s="33" t="s">
        <v>407</v>
      </c>
      <c r="N2210" s="89">
        <f ref="N2210:N2223" t="shared" si="87">F2210*G2210</f>
        <v>1250</v>
      </c>
      <c r="O2210" s="3" t="s">
        <v>6278</v>
      </c>
      <c r="P2210" s="260" t="s">
        <v>4482</v>
      </c>
      <c r="Q2210" s="3" t="s">
        <v>3846</v>
      </c>
      <c r="T2210" s="278" t="s">
        <v>6605</v>
      </c>
    </row>
    <row r="2211" ht="15" customHeight="1">
      <c r="C2211" s="191" t="s">
        <v>6606</v>
      </c>
      <c r="D2211" s="204">
        <v>18822020</v>
      </c>
      <c r="E2211" s="26"/>
      <c r="F2211" s="170">
        <v>0</v>
      </c>
      <c r="G2211" s="147">
        <v>1250</v>
      </c>
      <c r="H2211" s="33"/>
      <c r="I2211" s="33"/>
      <c r="J2211" s="34"/>
      <c r="K2211" s="45"/>
      <c r="L2211" s="33" t="s">
        <v>4088</v>
      </c>
      <c r="M2211" s="33" t="s">
        <v>407</v>
      </c>
      <c r="N2211" s="89">
        <f t="shared" si="87"/>
        <v>0</v>
      </c>
      <c r="O2211" s="3" t="s">
        <v>6278</v>
      </c>
      <c r="P2211" s="260" t="s">
        <v>4482</v>
      </c>
      <c r="Q2211" s="3" t="s">
        <v>3846</v>
      </c>
      <c r="T2211" s="278" t="s">
        <v>6607</v>
      </c>
    </row>
    <row r="2212" ht="15" customHeight="1">
      <c r="C2212" s="191" t="s">
        <v>6608</v>
      </c>
      <c r="D2212" s="204">
        <v>18822060</v>
      </c>
      <c r="E2212" s="26"/>
      <c r="F2212" s="170">
        <v>6</v>
      </c>
      <c r="G2212" s="147">
        <v>1500</v>
      </c>
      <c r="H2212" s="33"/>
      <c r="I2212" s="33"/>
      <c r="J2212" s="34"/>
      <c r="K2212" s="45"/>
      <c r="L2212" s="33" t="s">
        <v>4084</v>
      </c>
      <c r="M2212" s="33" t="s">
        <v>407</v>
      </c>
      <c r="N2212" s="89">
        <f t="shared" si="87"/>
        <v>9000</v>
      </c>
      <c r="O2212" s="3" t="s">
        <v>6278</v>
      </c>
      <c r="P2212" s="260" t="s">
        <v>4482</v>
      </c>
      <c r="Q2212" s="3" t="s">
        <v>3846</v>
      </c>
      <c r="T2212" s="278" t="s">
        <v>6609</v>
      </c>
    </row>
    <row r="2213" ht="15" customHeight="1">
      <c r="C2213" s="191" t="s">
        <v>6610</v>
      </c>
      <c r="D2213" s="204">
        <v>18825000</v>
      </c>
      <c r="E2213" s="26"/>
      <c r="F2213" s="170">
        <v>1</v>
      </c>
      <c r="G2213" s="147">
        <v>7500</v>
      </c>
      <c r="H2213" s="33"/>
      <c r="I2213" s="33"/>
      <c r="J2213" s="34"/>
      <c r="K2213" s="45"/>
      <c r="L2213" s="33" t="s">
        <v>6369</v>
      </c>
      <c r="M2213" s="33" t="s">
        <v>407</v>
      </c>
      <c r="N2213" s="89">
        <f t="shared" si="87"/>
        <v>7500</v>
      </c>
      <c r="O2213" s="3" t="s">
        <v>6278</v>
      </c>
      <c r="P2213" s="260" t="s">
        <v>4482</v>
      </c>
      <c r="Q2213" s="3" t="s">
        <v>3846</v>
      </c>
      <c r="T2213" s="278" t="s">
        <v>6611</v>
      </c>
    </row>
    <row r="2214" ht="15" customHeight="1">
      <c r="C2214" s="191" t="s">
        <v>6612</v>
      </c>
      <c r="D2214" s="204">
        <v>18825020</v>
      </c>
      <c r="E2214" s="26"/>
      <c r="F2214" s="170">
        <v>2</v>
      </c>
      <c r="G2214" s="147">
        <v>7500</v>
      </c>
      <c r="H2214" s="33"/>
      <c r="I2214" s="33"/>
      <c r="J2214" s="34"/>
      <c r="K2214" s="45"/>
      <c r="L2214" s="33" t="s">
        <v>4088</v>
      </c>
      <c r="M2214" s="33" t="s">
        <v>407</v>
      </c>
      <c r="N2214" s="89">
        <f t="shared" si="87"/>
        <v>15000</v>
      </c>
      <c r="O2214" s="3" t="s">
        <v>6278</v>
      </c>
      <c r="P2214" s="260" t="s">
        <v>4482</v>
      </c>
      <c r="Q2214" s="3" t="s">
        <v>3846</v>
      </c>
      <c r="T2214" s="278" t="s">
        <v>6613</v>
      </c>
    </row>
    <row r="2215" ht="15" customHeight="1">
      <c r="C2215" s="191" t="s">
        <v>6614</v>
      </c>
      <c r="D2215" s="204">
        <v>18825060</v>
      </c>
      <c r="E2215" s="26"/>
      <c r="F2215" s="170">
        <v>1</v>
      </c>
      <c r="G2215" s="147">
        <v>8000</v>
      </c>
      <c r="H2215" s="33"/>
      <c r="I2215" s="33"/>
      <c r="J2215" s="34"/>
      <c r="K2215" s="45"/>
      <c r="L2215" s="33" t="s">
        <v>4084</v>
      </c>
      <c r="M2215" s="33" t="s">
        <v>407</v>
      </c>
      <c r="N2215" s="89">
        <f t="shared" si="87"/>
        <v>8000</v>
      </c>
      <c r="O2215" s="3" t="s">
        <v>6278</v>
      </c>
      <c r="P2215" s="260" t="s">
        <v>4482</v>
      </c>
      <c r="Q2215" s="3" t="s">
        <v>3846</v>
      </c>
      <c r="T2215" s="278" t="s">
        <v>6615</v>
      </c>
    </row>
    <row r="2216" ht="15" customHeight="1">
      <c r="C2216" s="221" t="s">
        <v>6616</v>
      </c>
      <c r="D2216" s="204">
        <v>18830000</v>
      </c>
      <c r="E2216" s="26"/>
      <c r="F2216" s="170">
        <v>2</v>
      </c>
      <c r="G2216" s="146">
        <v>3550</v>
      </c>
      <c r="H2216" s="33"/>
      <c r="I2216" s="33"/>
      <c r="J2216" s="34"/>
      <c r="K2216" s="45"/>
      <c r="L2216" s="33" t="s">
        <v>62</v>
      </c>
      <c r="M2216" s="33" t="s">
        <v>407</v>
      </c>
      <c r="N2216" s="89">
        <f t="shared" si="87"/>
        <v>7100</v>
      </c>
      <c r="O2216" s="3" t="s">
        <v>6278</v>
      </c>
      <c r="P2216" s="260" t="s">
        <v>4482</v>
      </c>
      <c r="Q2216" s="3" t="s">
        <v>3846</v>
      </c>
      <c r="T2216" s="278" t="s">
        <v>6617</v>
      </c>
    </row>
    <row r="2217" ht="15" customHeight="1">
      <c r="C2217" s="191" t="s">
        <v>6618</v>
      </c>
      <c r="D2217" s="204">
        <v>18830020</v>
      </c>
      <c r="E2217" s="26"/>
      <c r="F2217" s="170">
        <v>2</v>
      </c>
      <c r="G2217" s="146">
        <v>3900</v>
      </c>
      <c r="H2217" s="33"/>
      <c r="I2217" s="33"/>
      <c r="J2217" s="34"/>
      <c r="K2217" s="45"/>
      <c r="L2217" s="33" t="s">
        <v>4088</v>
      </c>
      <c r="M2217" s="33" t="s">
        <v>407</v>
      </c>
      <c r="N2217" s="89">
        <f t="shared" si="87"/>
        <v>7800</v>
      </c>
      <c r="O2217" s="3" t="s">
        <v>6278</v>
      </c>
      <c r="P2217" s="260" t="s">
        <v>4482</v>
      </c>
      <c r="Q2217" s="3" t="s">
        <v>3846</v>
      </c>
      <c r="T2217" s="278" t="s">
        <v>6619</v>
      </c>
    </row>
    <row r="2218" ht="15" customHeight="1">
      <c r="C2218" s="221" t="s">
        <v>6620</v>
      </c>
      <c r="D2218" s="204">
        <v>18830060</v>
      </c>
      <c r="E2218" s="26"/>
      <c r="F2218" s="170">
        <v>1</v>
      </c>
      <c r="G2218" s="146">
        <v>4500</v>
      </c>
      <c r="H2218" s="33"/>
      <c r="I2218" s="33"/>
      <c r="J2218" s="34"/>
      <c r="K2218" s="45"/>
      <c r="L2218" s="33" t="s">
        <v>4084</v>
      </c>
      <c r="M2218" s="33" t="s">
        <v>407</v>
      </c>
      <c r="N2218" s="89">
        <f t="shared" si="87"/>
        <v>4500</v>
      </c>
      <c r="O2218" s="3" t="s">
        <v>6278</v>
      </c>
      <c r="P2218" s="260" t="s">
        <v>4482</v>
      </c>
      <c r="Q2218" s="3" t="s">
        <v>3846</v>
      </c>
      <c r="T2218" s="278" t="s">
        <v>6621</v>
      </c>
    </row>
    <row r="2219" ht="15" customHeight="1">
      <c r="C2219" s="191" t="s">
        <v>6622</v>
      </c>
      <c r="D2219" s="204">
        <v>18832000</v>
      </c>
      <c r="E2219" s="26"/>
      <c r="F2219" s="170">
        <v>4</v>
      </c>
      <c r="G2219" s="147">
        <v>1000</v>
      </c>
      <c r="H2219" s="33"/>
      <c r="I2219" s="33"/>
      <c r="J2219" s="34"/>
      <c r="K2219" s="45"/>
      <c r="L2219" s="33" t="s">
        <v>62</v>
      </c>
      <c r="M2219" s="33" t="s">
        <v>407</v>
      </c>
      <c r="N2219" s="89">
        <f t="shared" si="87"/>
        <v>4000</v>
      </c>
      <c r="O2219" s="3" t="s">
        <v>6278</v>
      </c>
      <c r="P2219" s="260" t="s">
        <v>4482</v>
      </c>
      <c r="Q2219" s="3" t="s">
        <v>3846</v>
      </c>
      <c r="T2219" s="278" t="s">
        <v>6623</v>
      </c>
    </row>
    <row r="2220" ht="15" customHeight="1">
      <c r="C2220" s="191" t="s">
        <v>6624</v>
      </c>
      <c r="D2220" s="204">
        <v>18832020</v>
      </c>
      <c r="E2220" s="26"/>
      <c r="F2220" s="170">
        <v>9</v>
      </c>
      <c r="G2220" s="147">
        <v>1000</v>
      </c>
      <c r="H2220" s="33"/>
      <c r="I2220" s="33"/>
      <c r="J2220" s="34"/>
      <c r="K2220" s="45"/>
      <c r="L2220" s="33" t="s">
        <v>4088</v>
      </c>
      <c r="M2220" s="33" t="s">
        <v>407</v>
      </c>
      <c r="N2220" s="89">
        <f t="shared" si="87"/>
        <v>9000</v>
      </c>
      <c r="O2220" s="3" t="s">
        <v>6278</v>
      </c>
      <c r="P2220" s="260" t="s">
        <v>4482</v>
      </c>
      <c r="Q2220" s="3" t="s">
        <v>3846</v>
      </c>
      <c r="T2220" s="278" t="s">
        <v>6625</v>
      </c>
    </row>
    <row r="2221" ht="15" customHeight="1">
      <c r="C2221" s="191" t="s">
        <v>6626</v>
      </c>
      <c r="D2221" s="204">
        <v>18832030</v>
      </c>
      <c r="E2221" s="26"/>
      <c r="F2221" s="170">
        <v>6</v>
      </c>
      <c r="G2221" s="147">
        <v>1100</v>
      </c>
      <c r="H2221" s="33"/>
      <c r="I2221" s="33"/>
      <c r="J2221" s="34"/>
      <c r="K2221" s="45"/>
      <c r="L2221" s="33" t="s">
        <v>4933</v>
      </c>
      <c r="M2221" s="33" t="s">
        <v>407</v>
      </c>
      <c r="N2221" s="89">
        <f t="shared" si="87"/>
        <v>6600</v>
      </c>
      <c r="O2221" s="3" t="s">
        <v>6278</v>
      </c>
      <c r="P2221" s="260" t="s">
        <v>4482</v>
      </c>
      <c r="Q2221" s="3" t="s">
        <v>3846</v>
      </c>
      <c r="T2221" s="278" t="s">
        <v>6627</v>
      </c>
    </row>
    <row r="2222" ht="15" customHeight="1">
      <c r="C2222" s="191" t="s">
        <v>6628</v>
      </c>
      <c r="D2222" s="204">
        <v>18832060</v>
      </c>
      <c r="E2222" s="26"/>
      <c r="F2222" s="170">
        <v>2</v>
      </c>
      <c r="G2222" s="147">
        <v>1200</v>
      </c>
      <c r="H2222" s="33"/>
      <c r="I2222" s="33"/>
      <c r="J2222" s="34"/>
      <c r="K2222" s="45"/>
      <c r="L2222" s="33" t="s">
        <v>4084</v>
      </c>
      <c r="M2222" s="33" t="s">
        <v>407</v>
      </c>
      <c r="N2222" s="89">
        <f t="shared" si="87"/>
        <v>2400</v>
      </c>
      <c r="O2222" s="3" t="s">
        <v>6278</v>
      </c>
      <c r="P2222" s="260" t="s">
        <v>4482</v>
      </c>
      <c r="Q2222" s="3" t="s">
        <v>3846</v>
      </c>
      <c r="T2222" s="278" t="s">
        <v>6629</v>
      </c>
    </row>
    <row r="2223" ht="15" customHeight="1">
      <c r="C2223" s="191" t="s">
        <v>6630</v>
      </c>
      <c r="D2223" s="204">
        <v>18843000</v>
      </c>
      <c r="E2223" s="26"/>
      <c r="F2223" s="170">
        <v>1</v>
      </c>
      <c r="G2223" s="147">
        <v>1200</v>
      </c>
      <c r="H2223" s="33"/>
      <c r="I2223" s="33"/>
      <c r="J2223" s="34"/>
      <c r="K2223" s="45"/>
      <c r="L2223" s="33" t="s">
        <v>62</v>
      </c>
      <c r="M2223" s="33" t="s">
        <v>407</v>
      </c>
      <c r="N2223" s="89">
        <f t="shared" si="87"/>
        <v>1200</v>
      </c>
      <c r="O2223" s="3" t="s">
        <v>6278</v>
      </c>
      <c r="P2223" s="260" t="s">
        <v>4482</v>
      </c>
      <c r="Q2223" s="3" t="s">
        <v>3846</v>
      </c>
      <c r="T2223" s="278" t="s">
        <v>6631</v>
      </c>
    </row>
    <row r="2224" ht="15" customHeight="1">
      <c r="C2224" s="228" t="s">
        <v>6632</v>
      </c>
      <c r="D2224" s="204">
        <v>18852000</v>
      </c>
      <c r="E2224" s="26"/>
      <c r="F2224" s="170">
        <v>4</v>
      </c>
      <c r="G2224" s="147">
        <v>2100</v>
      </c>
      <c r="H2224" s="33"/>
      <c r="I2224" s="33"/>
      <c r="J2224" s="34"/>
      <c r="K2224" s="45"/>
      <c r="L2224" s="33" t="s">
        <v>62</v>
      </c>
      <c r="M2224" s="33" t="s">
        <v>407</v>
      </c>
      <c r="N2224" s="89">
        <f ref="N2224:N2230" t="shared" si="88">F2224*G2224</f>
        <v>8400</v>
      </c>
      <c r="O2224" s="3" t="s">
        <v>6278</v>
      </c>
      <c r="P2224" s="260" t="s">
        <v>4482</v>
      </c>
      <c r="Q2224" s="3" t="s">
        <v>3846</v>
      </c>
      <c r="T2224" s="278" t="s">
        <v>6633</v>
      </c>
    </row>
    <row r="2225" ht="15" customHeight="1">
      <c r="C2225" s="229" t="s">
        <v>6634</v>
      </c>
      <c r="D2225" s="204">
        <v>18852020</v>
      </c>
      <c r="E2225" s="26"/>
      <c r="F2225" s="170">
        <v>4</v>
      </c>
      <c r="G2225" s="147">
        <v>2100</v>
      </c>
      <c r="H2225" s="33"/>
      <c r="I2225" s="33"/>
      <c r="J2225" s="34"/>
      <c r="K2225" s="45"/>
      <c r="L2225" s="33" t="s">
        <v>4088</v>
      </c>
      <c r="M2225" s="33" t="s">
        <v>407</v>
      </c>
      <c r="N2225" s="89">
        <f t="shared" si="88"/>
        <v>8400</v>
      </c>
      <c r="O2225" s="3" t="s">
        <v>6278</v>
      </c>
      <c r="P2225" s="260" t="s">
        <v>4482</v>
      </c>
      <c r="Q2225" s="3" t="s">
        <v>3846</v>
      </c>
      <c r="T2225" s="278" t="s">
        <v>6635</v>
      </c>
    </row>
    <row r="2226" ht="15" customHeight="1">
      <c r="C2226" s="228" t="s">
        <v>6636</v>
      </c>
      <c r="D2226" s="204">
        <v>18852060</v>
      </c>
      <c r="E2226" s="26"/>
      <c r="F2226" s="170">
        <v>5</v>
      </c>
      <c r="G2226" s="147">
        <v>2300</v>
      </c>
      <c r="H2226" s="33"/>
      <c r="I2226" s="33"/>
      <c r="J2226" s="34"/>
      <c r="K2226" s="45"/>
      <c r="L2226" s="33" t="s">
        <v>4084</v>
      </c>
      <c r="M2226" s="33" t="s">
        <v>407</v>
      </c>
      <c r="N2226" s="89">
        <f t="shared" si="88"/>
        <v>11500</v>
      </c>
      <c r="O2226" s="3" t="s">
        <v>6278</v>
      </c>
      <c r="P2226" s="260" t="s">
        <v>4482</v>
      </c>
      <c r="Q2226" s="3" t="s">
        <v>3846</v>
      </c>
      <c r="T2226" s="278" t="s">
        <v>6637</v>
      </c>
    </row>
    <row r="2227" ht="15" customHeight="1">
      <c r="C2227" s="191" t="s">
        <v>6638</v>
      </c>
      <c r="D2227" s="204">
        <v>18853000</v>
      </c>
      <c r="E2227" s="26"/>
      <c r="F2227" s="170">
        <v>4</v>
      </c>
      <c r="G2227" s="147">
        <v>1300</v>
      </c>
      <c r="H2227" s="33"/>
      <c r="I2227" s="33"/>
      <c r="J2227" s="34"/>
      <c r="K2227" s="45"/>
      <c r="L2227" s="33" t="s">
        <v>62</v>
      </c>
      <c r="M2227" s="33" t="s">
        <v>407</v>
      </c>
      <c r="N2227" s="89">
        <f t="shared" si="88"/>
        <v>5200</v>
      </c>
      <c r="O2227" s="3" t="s">
        <v>6278</v>
      </c>
      <c r="P2227" s="260" t="s">
        <v>4482</v>
      </c>
      <c r="Q2227" s="3" t="s">
        <v>3846</v>
      </c>
      <c r="T2227" s="278" t="s">
        <v>6639</v>
      </c>
    </row>
    <row r="2228" ht="15" customHeight="1">
      <c r="C2228" s="191" t="s">
        <v>6640</v>
      </c>
      <c r="D2228" s="204">
        <v>18853020</v>
      </c>
      <c r="E2228" s="26"/>
      <c r="F2228" s="170">
        <v>5</v>
      </c>
      <c r="G2228" s="147">
        <v>1400</v>
      </c>
      <c r="H2228" s="33"/>
      <c r="I2228" s="33"/>
      <c r="J2228" s="34"/>
      <c r="K2228" s="45"/>
      <c r="L2228" s="33" t="s">
        <v>4088</v>
      </c>
      <c r="M2228" s="33" t="s">
        <v>407</v>
      </c>
      <c r="N2228" s="89">
        <f t="shared" si="88"/>
        <v>7000</v>
      </c>
      <c r="O2228" s="3" t="s">
        <v>6278</v>
      </c>
      <c r="P2228" s="260" t="s">
        <v>4482</v>
      </c>
      <c r="Q2228" s="3" t="s">
        <v>3846</v>
      </c>
      <c r="T2228" s="278" t="s">
        <v>6641</v>
      </c>
    </row>
    <row r="2229" ht="15" customHeight="1">
      <c r="C2229" s="191" t="s">
        <v>6642</v>
      </c>
      <c r="D2229" s="204">
        <v>18853030</v>
      </c>
      <c r="E2229" s="26"/>
      <c r="F2229" s="170">
        <v>0</v>
      </c>
      <c r="G2229" s="147">
        <v>1500</v>
      </c>
      <c r="H2229" s="33"/>
      <c r="I2229" s="33"/>
      <c r="J2229" s="34"/>
      <c r="K2229" s="45"/>
      <c r="L2229" s="33" t="s">
        <v>4933</v>
      </c>
      <c r="M2229" s="33" t="s">
        <v>407</v>
      </c>
      <c r="N2229" s="89">
        <f t="shared" si="88"/>
        <v>0</v>
      </c>
      <c r="O2229" s="3" t="s">
        <v>6278</v>
      </c>
      <c r="P2229" s="260" t="s">
        <v>4482</v>
      </c>
      <c r="Q2229" s="3" t="s">
        <v>3846</v>
      </c>
      <c r="T2229" s="278" t="s">
        <v>6643</v>
      </c>
    </row>
    <row r="2230" ht="15" customHeight="1">
      <c r="C2230" s="191" t="s">
        <v>6644</v>
      </c>
      <c r="D2230" s="204">
        <v>18853060</v>
      </c>
      <c r="E2230" s="26"/>
      <c r="F2230" s="170">
        <v>7</v>
      </c>
      <c r="G2230" s="147">
        <v>1500</v>
      </c>
      <c r="H2230" s="33"/>
      <c r="I2230" s="33"/>
      <c r="J2230" s="34"/>
      <c r="K2230" s="45"/>
      <c r="L2230" s="33" t="s">
        <v>4084</v>
      </c>
      <c r="M2230" s="33" t="s">
        <v>407</v>
      </c>
      <c r="N2230" s="89">
        <f t="shared" si="88"/>
        <v>10500</v>
      </c>
      <c r="O2230" s="3" t="s">
        <v>6278</v>
      </c>
      <c r="P2230" s="260" t="s">
        <v>4482</v>
      </c>
      <c r="Q2230" s="3" t="s">
        <v>3846</v>
      </c>
      <c r="T2230" s="278" t="s">
        <v>6645</v>
      </c>
    </row>
    <row r="2231" ht="15" customHeight="1">
      <c r="C2231" s="224" t="s">
        <v>6646</v>
      </c>
      <c r="D2231" s="204">
        <v>18864000</v>
      </c>
      <c r="E2231" s="26"/>
      <c r="F2231" s="170">
        <v>4</v>
      </c>
      <c r="G2231" s="146">
        <v>1200</v>
      </c>
      <c r="H2231" s="33"/>
      <c r="I2231" s="33"/>
      <c r="J2231" s="34"/>
      <c r="K2231" s="45"/>
      <c r="L2231" s="33" t="s">
        <v>62</v>
      </c>
      <c r="M2231" s="33" t="s">
        <v>407</v>
      </c>
      <c r="N2231" s="89">
        <f>F2231*G2231</f>
        <v>4800</v>
      </c>
      <c r="O2231" s="3" t="s">
        <v>6278</v>
      </c>
      <c r="P2231" s="260" t="s">
        <v>4482</v>
      </c>
      <c r="Q2231" s="3" t="s">
        <v>3846</v>
      </c>
      <c r="T2231" s="278" t="s">
        <v>6647</v>
      </c>
    </row>
    <row r="2232" ht="15" customHeight="1">
      <c r="C2232" s="191" t="s">
        <v>6648</v>
      </c>
      <c r="D2232" s="204">
        <v>18864020</v>
      </c>
      <c r="E2232" s="26"/>
      <c r="F2232" s="170">
        <v>3</v>
      </c>
      <c r="G2232" s="146">
        <v>1250</v>
      </c>
      <c r="H2232" s="33"/>
      <c r="I2232" s="33"/>
      <c r="J2232" s="34"/>
      <c r="K2232" s="45"/>
      <c r="L2232" s="33" t="s">
        <v>4088</v>
      </c>
      <c r="M2232" s="33" t="s">
        <v>407</v>
      </c>
      <c r="N2232" s="89">
        <f>F2232*G2232</f>
        <v>3750</v>
      </c>
      <c r="O2232" s="3" t="s">
        <v>6278</v>
      </c>
      <c r="P2232" s="260" t="s">
        <v>4482</v>
      </c>
      <c r="Q2232" s="3" t="s">
        <v>3846</v>
      </c>
      <c r="T2232" s="278" t="s">
        <v>6649</v>
      </c>
    </row>
    <row r="2233" ht="15" customHeight="1">
      <c r="C2233" s="224" t="s">
        <v>6650</v>
      </c>
      <c r="D2233" s="204">
        <v>18864030</v>
      </c>
      <c r="E2233" s="26"/>
      <c r="F2233" s="170">
        <v>2</v>
      </c>
      <c r="G2233" s="146">
        <v>1200</v>
      </c>
      <c r="H2233" s="33"/>
      <c r="I2233" s="33"/>
      <c r="J2233" s="34"/>
      <c r="K2233" s="45"/>
      <c r="L2233" s="33" t="s">
        <v>4933</v>
      </c>
      <c r="M2233" s="33" t="s">
        <v>407</v>
      </c>
      <c r="N2233" s="89">
        <f>F2233*G2233</f>
        <v>2400</v>
      </c>
      <c r="O2233" s="3" t="s">
        <v>6278</v>
      </c>
      <c r="P2233" s="260" t="s">
        <v>4482</v>
      </c>
      <c r="Q2233" s="3" t="s">
        <v>3846</v>
      </c>
      <c r="T2233" s="278" t="s">
        <v>6651</v>
      </c>
    </row>
    <row r="2234" ht="15" customHeight="1">
      <c r="C2234" s="224" t="s">
        <v>6652</v>
      </c>
      <c r="D2234" s="204">
        <v>18864040</v>
      </c>
      <c r="E2234" s="26"/>
      <c r="F2234" s="170">
        <v>1</v>
      </c>
      <c r="G2234" s="146">
        <v>1250</v>
      </c>
      <c r="H2234" s="33"/>
      <c r="I2234" s="33"/>
      <c r="J2234" s="34"/>
      <c r="K2234" s="45"/>
      <c r="L2234" s="33" t="s">
        <v>4939</v>
      </c>
      <c r="M2234" s="33" t="s">
        <v>407</v>
      </c>
      <c r="N2234" s="89">
        <f>F2234*G2234</f>
        <v>1250</v>
      </c>
      <c r="O2234" s="3" t="s">
        <v>6278</v>
      </c>
      <c r="P2234" s="260" t="s">
        <v>4482</v>
      </c>
      <c r="Q2234" s="3" t="s">
        <v>3846</v>
      </c>
      <c r="T2234" s="278" t="s">
        <v>6653</v>
      </c>
    </row>
    <row r="2235" ht="15" customHeight="1">
      <c r="C2235" s="224" t="s">
        <v>6654</v>
      </c>
      <c r="D2235" s="204">
        <v>18864060</v>
      </c>
      <c r="E2235" s="26"/>
      <c r="F2235" s="170">
        <v>4</v>
      </c>
      <c r="G2235" s="146">
        <v>1200</v>
      </c>
      <c r="H2235" s="33"/>
      <c r="I2235" s="33"/>
      <c r="J2235" s="34"/>
      <c r="K2235" s="45"/>
      <c r="L2235" s="33" t="s">
        <v>4084</v>
      </c>
      <c r="M2235" s="33" t="s">
        <v>407</v>
      </c>
      <c r="N2235" s="89">
        <f ref="N2235:N2256" t="shared" si="89">F2235*G2235</f>
        <v>4800</v>
      </c>
      <c r="O2235" s="3" t="s">
        <v>6278</v>
      </c>
      <c r="P2235" s="260" t="s">
        <v>4482</v>
      </c>
      <c r="Q2235" s="3" t="s">
        <v>3846</v>
      </c>
      <c r="T2235" s="278" t="s">
        <v>6655</v>
      </c>
    </row>
    <row r="2236" ht="15" customHeight="1">
      <c r="C2236" s="191" t="s">
        <v>6656</v>
      </c>
      <c r="D2236" s="204">
        <v>18864000</v>
      </c>
      <c r="E2236" s="26"/>
      <c r="F2236" s="170">
        <v>0</v>
      </c>
      <c r="G2236" s="146">
        <v>1900</v>
      </c>
      <c r="H2236" s="33"/>
      <c r="I2236" s="33"/>
      <c r="J2236" s="34"/>
      <c r="K2236" s="45"/>
      <c r="L2236" s="33" t="s">
        <v>62</v>
      </c>
      <c r="M2236" s="33" t="s">
        <v>407</v>
      </c>
      <c r="N2236" s="89">
        <f ref="N2236:N2242" t="shared" si="90">F2236*G2236</f>
        <v>0</v>
      </c>
      <c r="O2236" s="3" t="s">
        <v>6278</v>
      </c>
      <c r="P2236" s="260" t="s">
        <v>4482</v>
      </c>
      <c r="Q2236" s="3" t="s">
        <v>3846</v>
      </c>
      <c r="T2236" s="278" t="s">
        <v>6657</v>
      </c>
    </row>
    <row r="2237" ht="15" customHeight="1">
      <c r="C2237" s="191" t="s">
        <v>6658</v>
      </c>
      <c r="D2237" s="204">
        <v>18865020</v>
      </c>
      <c r="E2237" s="26"/>
      <c r="F2237" s="170">
        <v>2</v>
      </c>
      <c r="G2237" s="146">
        <v>1900</v>
      </c>
      <c r="H2237" s="33"/>
      <c r="I2237" s="33"/>
      <c r="J2237" s="34"/>
      <c r="K2237" s="45"/>
      <c r="L2237" s="33" t="s">
        <v>4088</v>
      </c>
      <c r="M2237" s="33" t="s">
        <v>407</v>
      </c>
      <c r="N2237" s="89">
        <f t="shared" si="90"/>
        <v>3800</v>
      </c>
      <c r="O2237" s="3" t="s">
        <v>6278</v>
      </c>
      <c r="P2237" s="260" t="s">
        <v>4482</v>
      </c>
      <c r="Q2237" s="3" t="s">
        <v>3846</v>
      </c>
      <c r="T2237" s="278" t="s">
        <v>6659</v>
      </c>
    </row>
    <row r="2238" ht="15" customHeight="1">
      <c r="C2238" s="191" t="s">
        <v>6660</v>
      </c>
      <c r="D2238" s="204">
        <v>18865030</v>
      </c>
      <c r="E2238" s="26"/>
      <c r="F2238" s="170">
        <v>1</v>
      </c>
      <c r="G2238" s="146">
        <v>2100</v>
      </c>
      <c r="H2238" s="33"/>
      <c r="I2238" s="33"/>
      <c r="J2238" s="34"/>
      <c r="K2238" s="45"/>
      <c r="L2238" s="33" t="s">
        <v>4933</v>
      </c>
      <c r="M2238" s="33" t="s">
        <v>407</v>
      </c>
      <c r="N2238" s="89">
        <f t="shared" si="90"/>
        <v>2100</v>
      </c>
      <c r="O2238" s="3" t="s">
        <v>6278</v>
      </c>
      <c r="P2238" s="260" t="s">
        <v>4482</v>
      </c>
      <c r="Q2238" s="3" t="s">
        <v>3846</v>
      </c>
      <c r="T2238" s="278" t="s">
        <v>6661</v>
      </c>
    </row>
    <row r="2239" ht="15" customHeight="1">
      <c r="C2239" s="191" t="s">
        <v>6662</v>
      </c>
      <c r="D2239" s="204">
        <v>18865040</v>
      </c>
      <c r="E2239" s="26"/>
      <c r="F2239" s="170">
        <v>1</v>
      </c>
      <c r="G2239" s="146">
        <v>2100</v>
      </c>
      <c r="H2239" s="33"/>
      <c r="I2239" s="33"/>
      <c r="J2239" s="34"/>
      <c r="K2239" s="45"/>
      <c r="L2239" s="33" t="s">
        <v>4939</v>
      </c>
      <c r="M2239" s="33" t="s">
        <v>407</v>
      </c>
      <c r="N2239" s="89">
        <f t="shared" si="90"/>
        <v>2100</v>
      </c>
      <c r="O2239" s="3" t="s">
        <v>6278</v>
      </c>
      <c r="P2239" s="260" t="s">
        <v>4482</v>
      </c>
      <c r="Q2239" s="3" t="s">
        <v>3846</v>
      </c>
      <c r="T2239" s="278" t="s">
        <v>6663</v>
      </c>
    </row>
    <row r="2240" ht="15" customHeight="1">
      <c r="C2240" s="191" t="s">
        <v>6664</v>
      </c>
      <c r="D2240" s="204">
        <v>18865060</v>
      </c>
      <c r="E2240" s="26"/>
      <c r="F2240" s="170">
        <v>2</v>
      </c>
      <c r="G2240" s="146">
        <v>2100</v>
      </c>
      <c r="H2240" s="33"/>
      <c r="I2240" s="33"/>
      <c r="J2240" s="34"/>
      <c r="K2240" s="45"/>
      <c r="L2240" s="33" t="s">
        <v>4084</v>
      </c>
      <c r="M2240" s="33" t="s">
        <v>407</v>
      </c>
      <c r="N2240" s="89">
        <f t="shared" si="90"/>
        <v>4200</v>
      </c>
      <c r="O2240" s="3" t="s">
        <v>6278</v>
      </c>
      <c r="P2240" s="260" t="s">
        <v>4482</v>
      </c>
      <c r="Q2240" s="3" t="s">
        <v>3846</v>
      </c>
      <c r="T2240" s="278" t="s">
        <v>6665</v>
      </c>
    </row>
    <row r="2241" ht="15" customHeight="1">
      <c r="C2241" s="191" t="s">
        <v>6666</v>
      </c>
      <c r="D2241" s="204">
        <v>18873020</v>
      </c>
      <c r="E2241" s="26"/>
      <c r="F2241" s="170">
        <v>2</v>
      </c>
      <c r="G2241" s="147">
        <v>2800</v>
      </c>
      <c r="H2241" s="33"/>
      <c r="I2241" s="33"/>
      <c r="J2241" s="34"/>
      <c r="K2241" s="45"/>
      <c r="L2241" s="33" t="s">
        <v>4088</v>
      </c>
      <c r="M2241" s="33" t="s">
        <v>407</v>
      </c>
      <c r="N2241" s="89">
        <f t="shared" si="90"/>
        <v>5600</v>
      </c>
      <c r="O2241" s="3" t="s">
        <v>6278</v>
      </c>
      <c r="P2241" s="260" t="s">
        <v>4482</v>
      </c>
      <c r="Q2241" s="3" t="s">
        <v>3846</v>
      </c>
      <c r="T2241" s="278" t="s">
        <v>6667</v>
      </c>
    </row>
    <row r="2242" ht="15" customHeight="1">
      <c r="C2242" s="191" t="s">
        <v>6668</v>
      </c>
      <c r="D2242" s="204">
        <v>18873060</v>
      </c>
      <c r="E2242" s="26"/>
      <c r="F2242" s="170">
        <v>1</v>
      </c>
      <c r="G2242" s="147">
        <v>3300</v>
      </c>
      <c r="H2242" s="33"/>
      <c r="I2242" s="33"/>
      <c r="J2242" s="34"/>
      <c r="K2242" s="45"/>
      <c r="L2242" s="33" t="s">
        <v>4084</v>
      </c>
      <c r="M2242" s="33" t="s">
        <v>407</v>
      </c>
      <c r="N2242" s="89">
        <f t="shared" si="90"/>
        <v>3300</v>
      </c>
      <c r="O2242" s="3" t="s">
        <v>6278</v>
      </c>
      <c r="P2242" s="260" t="s">
        <v>4482</v>
      </c>
      <c r="Q2242" s="3" t="s">
        <v>3846</v>
      </c>
      <c r="T2242" s="278" t="s">
        <v>6667</v>
      </c>
    </row>
    <row r="2243" ht="15" customHeight="1">
      <c r="C2243" s="225" t="s">
        <v>6669</v>
      </c>
      <c r="D2243" s="204">
        <v>18874020</v>
      </c>
      <c r="E2243" s="26"/>
      <c r="F2243" s="170">
        <v>2</v>
      </c>
      <c r="G2243" s="146">
        <v>1950</v>
      </c>
      <c r="H2243" s="33"/>
      <c r="I2243" s="33"/>
      <c r="J2243" s="34"/>
      <c r="K2243" s="45"/>
      <c r="L2243" s="33" t="s">
        <v>4088</v>
      </c>
      <c r="M2243" s="33" t="s">
        <v>407</v>
      </c>
      <c r="N2243" s="89">
        <f t="shared" si="89"/>
        <v>3900</v>
      </c>
      <c r="O2243" s="3" t="s">
        <v>6278</v>
      </c>
      <c r="P2243" s="260" t="s">
        <v>4482</v>
      </c>
      <c r="Q2243" s="3" t="s">
        <v>3846</v>
      </c>
      <c r="T2243" s="278" t="s">
        <v>6670</v>
      </c>
    </row>
    <row r="2244" ht="15" customHeight="1">
      <c r="C2244" s="191" t="s">
        <v>6671</v>
      </c>
      <c r="D2244" s="204">
        <v>18899000</v>
      </c>
      <c r="E2244" s="26"/>
      <c r="F2244" s="170">
        <v>5</v>
      </c>
      <c r="G2244" s="146">
        <v>1800</v>
      </c>
      <c r="H2244" s="33"/>
      <c r="I2244" s="33"/>
      <c r="J2244" s="34"/>
      <c r="K2244" s="45"/>
      <c r="L2244" s="33" t="s">
        <v>62</v>
      </c>
      <c r="M2244" s="33" t="s">
        <v>407</v>
      </c>
      <c r="N2244" s="89">
        <f t="shared" si="89"/>
        <v>9000</v>
      </c>
      <c r="O2244" s="3" t="s">
        <v>6278</v>
      </c>
      <c r="P2244" s="260" t="s">
        <v>4482</v>
      </c>
      <c r="Q2244" s="3" t="s">
        <v>3846</v>
      </c>
      <c r="T2244" s="278" t="s">
        <v>6672</v>
      </c>
    </row>
    <row r="2245" ht="15" customHeight="1">
      <c r="C2245" s="191" t="s">
        <v>6673</v>
      </c>
      <c r="D2245" s="204">
        <v>18899020</v>
      </c>
      <c r="E2245" s="26"/>
      <c r="F2245" s="170">
        <v>0</v>
      </c>
      <c r="G2245" s="146">
        <v>1800</v>
      </c>
      <c r="H2245" s="33"/>
      <c r="I2245" s="33"/>
      <c r="J2245" s="34"/>
      <c r="K2245" s="45"/>
      <c r="L2245" s="33" t="s">
        <v>4088</v>
      </c>
      <c r="M2245" s="33" t="s">
        <v>407</v>
      </c>
      <c r="N2245" s="89">
        <f t="shared" si="89"/>
        <v>0</v>
      </c>
      <c r="O2245" s="3" t="s">
        <v>6278</v>
      </c>
      <c r="P2245" s="260" t="s">
        <v>4482</v>
      </c>
      <c r="Q2245" s="3" t="s">
        <v>3846</v>
      </c>
      <c r="T2245" s="278" t="s">
        <v>6674</v>
      </c>
    </row>
    <row r="2246" ht="15" customHeight="1">
      <c r="C2246" s="191" t="s">
        <v>6675</v>
      </c>
      <c r="D2246" s="204">
        <v>18902000</v>
      </c>
      <c r="E2246" s="26"/>
      <c r="F2246" s="170">
        <v>2</v>
      </c>
      <c r="G2246" s="147">
        <v>950</v>
      </c>
      <c r="H2246" s="33"/>
      <c r="I2246" s="33"/>
      <c r="J2246" s="34"/>
      <c r="K2246" s="45"/>
      <c r="L2246" s="33" t="s">
        <v>62</v>
      </c>
      <c r="M2246" s="33" t="s">
        <v>407</v>
      </c>
      <c r="N2246" s="89">
        <f t="shared" si="89"/>
        <v>1900</v>
      </c>
      <c r="O2246" s="3" t="s">
        <v>6278</v>
      </c>
      <c r="P2246" s="260" t="s">
        <v>4593</v>
      </c>
      <c r="Q2246" s="3" t="s">
        <v>3846</v>
      </c>
      <c r="T2246" s="278" t="s">
        <v>6676</v>
      </c>
    </row>
    <row r="2247" ht="15" customHeight="1">
      <c r="C2247" s="191" t="s">
        <v>6677</v>
      </c>
      <c r="D2247" s="204">
        <v>18902020</v>
      </c>
      <c r="E2247" s="26"/>
      <c r="F2247" s="170">
        <v>2</v>
      </c>
      <c r="G2247" s="147">
        <v>1200</v>
      </c>
      <c r="H2247" s="67"/>
      <c r="I2247" s="33"/>
      <c r="J2247" s="34"/>
      <c r="K2247" s="45"/>
      <c r="L2247" s="33" t="s">
        <v>4088</v>
      </c>
      <c r="M2247" s="33" t="s">
        <v>407</v>
      </c>
      <c r="N2247" s="89">
        <f t="shared" si="89"/>
        <v>2400</v>
      </c>
      <c r="O2247" s="3" t="s">
        <v>6278</v>
      </c>
      <c r="P2247" s="260" t="s">
        <v>4593</v>
      </c>
      <c r="Q2247" s="3" t="s">
        <v>3846</v>
      </c>
      <c r="T2247" s="278" t="s">
        <v>6678</v>
      </c>
    </row>
    <row r="2248" ht="15" customHeight="1">
      <c r="C2248" s="191" t="s">
        <v>6679</v>
      </c>
      <c r="D2248" s="204">
        <v>18902030</v>
      </c>
      <c r="E2248" s="26"/>
      <c r="F2248" s="170">
        <v>0</v>
      </c>
      <c r="G2248" s="147">
        <v>1300</v>
      </c>
      <c r="H2248" s="67"/>
      <c r="I2248" s="33"/>
      <c r="J2248" s="34"/>
      <c r="K2248" s="45"/>
      <c r="L2248" s="33" t="s">
        <v>4933</v>
      </c>
      <c r="M2248" s="33" t="s">
        <v>407</v>
      </c>
      <c r="N2248" s="89">
        <f t="shared" si="89"/>
        <v>0</v>
      </c>
      <c r="O2248" s="3" t="s">
        <v>6278</v>
      </c>
      <c r="P2248" s="260" t="s">
        <v>4593</v>
      </c>
      <c r="Q2248" s="3" t="s">
        <v>3846</v>
      </c>
      <c r="T2248" s="278" t="s">
        <v>6680</v>
      </c>
    </row>
    <row r="2249" ht="15" customHeight="1">
      <c r="C2249" s="191" t="s">
        <v>6681</v>
      </c>
      <c r="D2249" s="204">
        <v>18902040</v>
      </c>
      <c r="E2249" s="26"/>
      <c r="F2249" s="170">
        <v>0</v>
      </c>
      <c r="G2249" s="147">
        <v>1200</v>
      </c>
      <c r="H2249" s="67"/>
      <c r="I2249" s="33"/>
      <c r="J2249" s="34"/>
      <c r="K2249" s="45"/>
      <c r="L2249" s="33" t="s">
        <v>4939</v>
      </c>
      <c r="M2249" s="33" t="s">
        <v>407</v>
      </c>
      <c r="N2249" s="89">
        <f t="shared" si="89"/>
        <v>0</v>
      </c>
      <c r="O2249" s="3" t="s">
        <v>6278</v>
      </c>
      <c r="P2249" s="260" t="s">
        <v>4593</v>
      </c>
      <c r="Q2249" s="3" t="s">
        <v>3846</v>
      </c>
      <c r="T2249" s="278" t="s">
        <v>6682</v>
      </c>
    </row>
    <row r="2250" ht="15" customHeight="1">
      <c r="C2250" s="191" t="s">
        <v>6683</v>
      </c>
      <c r="D2250" s="204">
        <v>18902060</v>
      </c>
      <c r="E2250" s="26"/>
      <c r="F2250" s="170">
        <v>2</v>
      </c>
      <c r="G2250" s="147">
        <v>1500</v>
      </c>
      <c r="H2250" s="67"/>
      <c r="I2250" s="33"/>
      <c r="J2250" s="34"/>
      <c r="K2250" s="45"/>
      <c r="L2250" s="33" t="s">
        <v>4084</v>
      </c>
      <c r="M2250" s="33" t="s">
        <v>407</v>
      </c>
      <c r="N2250" s="89">
        <f t="shared" si="89"/>
        <v>3000</v>
      </c>
      <c r="O2250" s="3" t="s">
        <v>6278</v>
      </c>
      <c r="P2250" s="260" t="s">
        <v>4593</v>
      </c>
      <c r="Q2250" s="3" t="s">
        <v>3846</v>
      </c>
      <c r="T2250" s="278" t="s">
        <v>6684</v>
      </c>
    </row>
    <row r="2251" ht="15" customHeight="1">
      <c r="C2251" s="191" t="s">
        <v>6685</v>
      </c>
      <c r="D2251" s="204">
        <v>18903000</v>
      </c>
      <c r="E2251" s="26"/>
      <c r="F2251" s="170">
        <v>6</v>
      </c>
      <c r="G2251" s="147">
        <v>900</v>
      </c>
      <c r="H2251" s="33"/>
      <c r="I2251" s="33"/>
      <c r="J2251" s="34"/>
      <c r="K2251" s="45"/>
      <c r="L2251" s="33" t="s">
        <v>62</v>
      </c>
      <c r="M2251" s="33" t="s">
        <v>407</v>
      </c>
      <c r="N2251" s="89">
        <f t="shared" si="89"/>
        <v>5400</v>
      </c>
      <c r="O2251" s="3" t="s">
        <v>6278</v>
      </c>
      <c r="P2251" s="260" t="s">
        <v>4593</v>
      </c>
      <c r="Q2251" s="3" t="s">
        <v>3846</v>
      </c>
      <c r="T2251" s="278" t="s">
        <v>6686</v>
      </c>
    </row>
    <row r="2252" ht="15" customHeight="1">
      <c r="C2252" s="191" t="s">
        <v>6687</v>
      </c>
      <c r="D2252" s="204">
        <v>18903020</v>
      </c>
      <c r="E2252" s="26"/>
      <c r="F2252" s="170">
        <v>5</v>
      </c>
      <c r="G2252" s="147">
        <v>900</v>
      </c>
      <c r="H2252" s="33"/>
      <c r="I2252" s="33"/>
      <c r="J2252" s="34"/>
      <c r="K2252" s="45"/>
      <c r="L2252" s="33" t="s">
        <v>4088</v>
      </c>
      <c r="M2252" s="33" t="s">
        <v>407</v>
      </c>
      <c r="N2252" s="89">
        <f t="shared" si="89"/>
        <v>4500</v>
      </c>
      <c r="O2252" s="3" t="s">
        <v>6278</v>
      </c>
      <c r="P2252" s="260" t="s">
        <v>4593</v>
      </c>
      <c r="Q2252" s="3" t="s">
        <v>3846</v>
      </c>
      <c r="T2252" s="278" t="s">
        <v>6688</v>
      </c>
    </row>
    <row r="2253" ht="15" customHeight="1">
      <c r="C2253" s="191" t="s">
        <v>6689</v>
      </c>
      <c r="D2253" s="204">
        <v>18946000</v>
      </c>
      <c r="E2253" s="26"/>
      <c r="F2253" s="170">
        <v>0</v>
      </c>
      <c r="G2253" s="147">
        <v>1050</v>
      </c>
      <c r="H2253" s="33"/>
      <c r="I2253" s="33"/>
      <c r="J2253" s="34"/>
      <c r="K2253" s="45"/>
      <c r="L2253" s="33" t="s">
        <v>62</v>
      </c>
      <c r="M2253" s="33" t="s">
        <v>407</v>
      </c>
      <c r="N2253" s="89">
        <f t="shared" si="89"/>
        <v>0</v>
      </c>
      <c r="O2253" s="3" t="s">
        <v>6278</v>
      </c>
      <c r="P2253" s="260" t="s">
        <v>4593</v>
      </c>
      <c r="Q2253" s="3" t="s">
        <v>3846</v>
      </c>
      <c r="T2253" s="278" t="s">
        <v>6690</v>
      </c>
    </row>
    <row r="2254" ht="15" customHeight="1">
      <c r="C2254" s="191" t="s">
        <v>6691</v>
      </c>
      <c r="D2254" s="204">
        <v>18946020</v>
      </c>
      <c r="E2254" s="26"/>
      <c r="F2254" s="170">
        <v>0</v>
      </c>
      <c r="G2254" s="147">
        <v>1300</v>
      </c>
      <c r="H2254" s="33"/>
      <c r="I2254" s="33"/>
      <c r="J2254" s="34"/>
      <c r="K2254" s="45"/>
      <c r="L2254" s="33" t="s">
        <v>4088</v>
      </c>
      <c r="M2254" s="33" t="s">
        <v>407</v>
      </c>
      <c r="N2254" s="89">
        <f t="shared" si="89"/>
        <v>0</v>
      </c>
      <c r="O2254" s="3" t="s">
        <v>6278</v>
      </c>
      <c r="P2254" s="260" t="s">
        <v>4593</v>
      </c>
      <c r="Q2254" s="3" t="s">
        <v>3846</v>
      </c>
      <c r="T2254" s="278" t="s">
        <v>6692</v>
      </c>
    </row>
    <row r="2255" ht="15" customHeight="1">
      <c r="C2255" s="191" t="s">
        <v>6693</v>
      </c>
      <c r="D2255" s="204">
        <v>18972000</v>
      </c>
      <c r="E2255" s="26"/>
      <c r="F2255" s="170">
        <v>1</v>
      </c>
      <c r="G2255" s="147">
        <v>1050</v>
      </c>
      <c r="H2255" s="33"/>
      <c r="I2255" s="33"/>
      <c r="J2255" s="34"/>
      <c r="K2255" s="45"/>
      <c r="L2255" s="33" t="s">
        <v>62</v>
      </c>
      <c r="M2255" s="33" t="s">
        <v>407</v>
      </c>
      <c r="N2255" s="89">
        <f t="shared" si="89"/>
        <v>1050</v>
      </c>
      <c r="O2255" s="3" t="s">
        <v>6278</v>
      </c>
      <c r="P2255" s="260" t="s">
        <v>4593</v>
      </c>
      <c r="Q2255" s="3" t="s">
        <v>3846</v>
      </c>
      <c r="T2255" s="278" t="s">
        <v>6694</v>
      </c>
    </row>
    <row r="2256" ht="15" customHeight="1">
      <c r="C2256" s="221" t="s">
        <v>6695</v>
      </c>
      <c r="D2256" s="204">
        <v>18972020</v>
      </c>
      <c r="E2256" s="26"/>
      <c r="F2256" s="170">
        <v>2</v>
      </c>
      <c r="G2256" s="147">
        <v>1050</v>
      </c>
      <c r="H2256" s="33"/>
      <c r="I2256" s="33"/>
      <c r="J2256" s="34"/>
      <c r="K2256" s="45"/>
      <c r="L2256" s="33" t="s">
        <v>4088</v>
      </c>
      <c r="M2256" s="33" t="s">
        <v>407</v>
      </c>
      <c r="N2256" s="89">
        <f t="shared" si="89"/>
        <v>2100</v>
      </c>
      <c r="O2256" s="3" t="s">
        <v>6278</v>
      </c>
      <c r="P2256" s="260" t="s">
        <v>4593</v>
      </c>
      <c r="Q2256" s="3" t="s">
        <v>3846</v>
      </c>
      <c r="T2256" s="278" t="s">
        <v>6696</v>
      </c>
    </row>
    <row r="2257" ht="15" customHeight="1">
      <c r="C2257" s="191" t="s">
        <v>6697</v>
      </c>
      <c r="D2257" s="204">
        <v>19114000</v>
      </c>
      <c r="E2257" s="26"/>
      <c r="F2257" s="170">
        <v>3</v>
      </c>
      <c r="G2257" s="147">
        <v>950</v>
      </c>
      <c r="H2257" s="33"/>
      <c r="I2257" s="33"/>
      <c r="J2257" s="34"/>
      <c r="K2257" s="45"/>
      <c r="L2257" s="33" t="s">
        <v>62</v>
      </c>
      <c r="M2257" s="33" t="s">
        <v>407</v>
      </c>
      <c r="N2257" s="89">
        <f>F2257*G2257</f>
        <v>2850</v>
      </c>
      <c r="O2257" s="3" t="s">
        <v>6278</v>
      </c>
      <c r="P2257" s="260" t="s">
        <v>4507</v>
      </c>
      <c r="Q2257" s="3" t="s">
        <v>3846</v>
      </c>
      <c r="T2257" s="278" t="s">
        <v>6698</v>
      </c>
    </row>
    <row r="2258" ht="15" customHeight="1">
      <c r="C2258" s="191" t="s">
        <v>6699</v>
      </c>
      <c r="D2258" s="204">
        <v>19114020</v>
      </c>
      <c r="E2258" s="26"/>
      <c r="F2258" s="170">
        <v>2</v>
      </c>
      <c r="G2258" s="147">
        <v>950</v>
      </c>
      <c r="H2258" s="33"/>
      <c r="I2258" s="33"/>
      <c r="J2258" s="34"/>
      <c r="K2258" s="45"/>
      <c r="L2258" s="33" t="s">
        <v>4088</v>
      </c>
      <c r="M2258" s="33" t="s">
        <v>407</v>
      </c>
      <c r="N2258" s="89">
        <f>F2258*G2258</f>
        <v>1900</v>
      </c>
      <c r="O2258" s="3" t="s">
        <v>6278</v>
      </c>
      <c r="P2258" s="260" t="s">
        <v>4507</v>
      </c>
      <c r="Q2258" s="3" t="s">
        <v>3846</v>
      </c>
      <c r="T2258" s="278" t="s">
        <v>6700</v>
      </c>
    </row>
    <row r="2259" ht="15" customHeight="1">
      <c r="C2259" s="191" t="s">
        <v>6701</v>
      </c>
      <c r="D2259" s="204">
        <v>19114060</v>
      </c>
      <c r="E2259" s="26"/>
      <c r="F2259" s="170">
        <v>3</v>
      </c>
      <c r="G2259" s="147">
        <v>1050</v>
      </c>
      <c r="H2259" s="33"/>
      <c r="I2259" s="33"/>
      <c r="J2259" s="34"/>
      <c r="K2259" s="45"/>
      <c r="L2259" s="33" t="s">
        <v>4084</v>
      </c>
      <c r="M2259" s="33" t="s">
        <v>407</v>
      </c>
      <c r="N2259" s="89">
        <f>F2259*G2259</f>
        <v>3150</v>
      </c>
      <c r="O2259" s="3" t="s">
        <v>6278</v>
      </c>
      <c r="P2259" s="260" t="s">
        <v>4507</v>
      </c>
      <c r="Q2259" s="3" t="s">
        <v>3846</v>
      </c>
      <c r="T2259" s="278" t="s">
        <v>6702</v>
      </c>
    </row>
    <row r="2260" ht="15" customHeight="1">
      <c r="C2260" s="191" t="s">
        <v>6703</v>
      </c>
      <c r="D2260" s="204">
        <v>19116000</v>
      </c>
      <c r="E2260" s="26"/>
      <c r="F2260" s="170">
        <v>2</v>
      </c>
      <c r="G2260" s="147">
        <v>1400</v>
      </c>
      <c r="H2260" s="33"/>
      <c r="I2260" s="33"/>
      <c r="J2260" s="34"/>
      <c r="K2260" s="45"/>
      <c r="L2260" s="33" t="s">
        <v>62</v>
      </c>
      <c r="M2260" s="33" t="s">
        <v>407</v>
      </c>
      <c r="N2260" s="89">
        <f>F2260*G2260</f>
        <v>2800</v>
      </c>
      <c r="O2260" s="3" t="s">
        <v>6278</v>
      </c>
      <c r="P2260" s="260" t="s">
        <v>4507</v>
      </c>
      <c r="Q2260" s="3" t="s">
        <v>3846</v>
      </c>
      <c r="T2260" s="278" t="s">
        <v>6704</v>
      </c>
    </row>
    <row r="2261" ht="15" customHeight="1">
      <c r="C2261" s="191" t="s">
        <v>6705</v>
      </c>
      <c r="D2261" s="204">
        <v>19116020</v>
      </c>
      <c r="E2261" s="26"/>
      <c r="F2261" s="170">
        <v>2</v>
      </c>
      <c r="G2261" s="147">
        <v>1400</v>
      </c>
      <c r="H2261" s="33"/>
      <c r="I2261" s="33"/>
      <c r="J2261" s="34"/>
      <c r="K2261" s="45"/>
      <c r="L2261" s="33" t="s">
        <v>4088</v>
      </c>
      <c r="M2261" s="33" t="s">
        <v>407</v>
      </c>
      <c r="N2261" s="89">
        <f ref="N2261:N2270" t="shared" si="91">F2261*G2261</f>
        <v>2800</v>
      </c>
      <c r="O2261" s="3" t="s">
        <v>6278</v>
      </c>
      <c r="P2261" s="260" t="s">
        <v>4507</v>
      </c>
      <c r="Q2261" s="3" t="s">
        <v>3846</v>
      </c>
      <c r="T2261" s="278" t="s">
        <v>6706</v>
      </c>
    </row>
    <row r="2262" ht="15" customHeight="1">
      <c r="C2262" s="191" t="s">
        <v>6707</v>
      </c>
      <c r="D2262" s="204">
        <v>19116060</v>
      </c>
      <c r="E2262" s="26"/>
      <c r="F2262" s="170">
        <v>2</v>
      </c>
      <c r="G2262" s="147">
        <v>1500</v>
      </c>
      <c r="H2262" s="33"/>
      <c r="I2262" s="33"/>
      <c r="J2262" s="34"/>
      <c r="K2262" s="45"/>
      <c r="L2262" s="33" t="s">
        <v>4084</v>
      </c>
      <c r="M2262" s="33" t="s">
        <v>407</v>
      </c>
      <c r="N2262" s="89">
        <f>F2262*G2262</f>
        <v>3000</v>
      </c>
      <c r="O2262" s="3" t="s">
        <v>6278</v>
      </c>
      <c r="P2262" s="260" t="s">
        <v>4507</v>
      </c>
      <c r="Q2262" s="3" t="s">
        <v>3846</v>
      </c>
      <c r="T2262" s="278" t="s">
        <v>6708</v>
      </c>
    </row>
    <row r="2263" ht="15" customHeight="1">
      <c r="C2263" s="191" t="s">
        <v>6709</v>
      </c>
      <c r="D2263" s="204">
        <v>19125000</v>
      </c>
      <c r="E2263" s="26"/>
      <c r="F2263" s="170">
        <v>5</v>
      </c>
      <c r="G2263" s="147">
        <v>1300</v>
      </c>
      <c r="H2263" s="33"/>
      <c r="I2263" s="33"/>
      <c r="J2263" s="34"/>
      <c r="K2263" s="45"/>
      <c r="L2263" s="33" t="s">
        <v>62</v>
      </c>
      <c r="M2263" s="33" t="s">
        <v>407</v>
      </c>
      <c r="N2263" s="89">
        <f t="shared" si="91"/>
        <v>6500</v>
      </c>
      <c r="O2263" s="3" t="s">
        <v>6278</v>
      </c>
      <c r="P2263" s="260" t="s">
        <v>4507</v>
      </c>
      <c r="Q2263" s="3" t="s">
        <v>3846</v>
      </c>
      <c r="T2263" s="278" t="s">
        <v>6710</v>
      </c>
    </row>
    <row r="2264" ht="15" customHeight="1">
      <c r="C2264" s="191" t="s">
        <v>6711</v>
      </c>
      <c r="D2264" s="204">
        <v>19125020</v>
      </c>
      <c r="E2264" s="26"/>
      <c r="F2264" s="170">
        <v>4</v>
      </c>
      <c r="G2264" s="147">
        <v>1300</v>
      </c>
      <c r="H2264" s="33"/>
      <c r="I2264" s="33"/>
      <c r="J2264" s="34"/>
      <c r="K2264" s="45"/>
      <c r="L2264" s="33" t="s">
        <v>4088</v>
      </c>
      <c r="M2264" s="33" t="s">
        <v>407</v>
      </c>
      <c r="N2264" s="89">
        <f t="shared" si="91"/>
        <v>5200</v>
      </c>
      <c r="O2264" s="3" t="s">
        <v>6278</v>
      </c>
      <c r="P2264" s="260" t="s">
        <v>4507</v>
      </c>
      <c r="Q2264" s="3" t="s">
        <v>3846</v>
      </c>
      <c r="T2264" s="278" t="s">
        <v>6712</v>
      </c>
    </row>
    <row r="2265" ht="15" customHeight="1">
      <c r="C2265" s="191" t="s">
        <v>6713</v>
      </c>
      <c r="D2265" s="204">
        <v>19125060</v>
      </c>
      <c r="E2265" s="26"/>
      <c r="F2265" s="170">
        <v>4</v>
      </c>
      <c r="G2265" s="147">
        <v>1400</v>
      </c>
      <c r="H2265" s="33"/>
      <c r="I2265" s="33"/>
      <c r="J2265" s="34"/>
      <c r="K2265" s="45"/>
      <c r="L2265" s="33" t="s">
        <v>4084</v>
      </c>
      <c r="M2265" s="33" t="s">
        <v>407</v>
      </c>
      <c r="N2265" s="89">
        <f>F2265*G2265</f>
        <v>5600</v>
      </c>
      <c r="O2265" s="3" t="s">
        <v>6278</v>
      </c>
      <c r="P2265" s="260" t="s">
        <v>4507</v>
      </c>
      <c r="Q2265" s="3" t="s">
        <v>3846</v>
      </c>
      <c r="T2265" s="278" t="s">
        <v>6714</v>
      </c>
    </row>
    <row r="2266" ht="15" customHeight="1">
      <c r="C2266" s="221" t="s">
        <v>6715</v>
      </c>
      <c r="D2266" s="204">
        <v>19128000</v>
      </c>
      <c r="E2266" s="26"/>
      <c r="F2266" s="170">
        <v>2</v>
      </c>
      <c r="G2266" s="147">
        <v>950</v>
      </c>
      <c r="H2266" s="33"/>
      <c r="I2266" s="33"/>
      <c r="J2266" s="34"/>
      <c r="K2266" s="45"/>
      <c r="L2266" s="33" t="s">
        <v>62</v>
      </c>
      <c r="M2266" s="33" t="s">
        <v>407</v>
      </c>
      <c r="N2266" s="89">
        <f t="shared" si="91"/>
        <v>1900</v>
      </c>
      <c r="O2266" s="3" t="s">
        <v>6278</v>
      </c>
      <c r="P2266" s="260" t="s">
        <v>4507</v>
      </c>
      <c r="Q2266" s="3" t="s">
        <v>3846</v>
      </c>
      <c r="T2266" s="278" t="s">
        <v>6716</v>
      </c>
    </row>
    <row r="2267" ht="15" customHeight="1">
      <c r="C2267" s="191" t="s">
        <v>6717</v>
      </c>
      <c r="D2267" s="204">
        <v>19128020</v>
      </c>
      <c r="E2267" s="26"/>
      <c r="F2267" s="170">
        <v>1</v>
      </c>
      <c r="G2267" s="147">
        <v>950</v>
      </c>
      <c r="H2267" s="33"/>
      <c r="I2267" s="33"/>
      <c r="J2267" s="34"/>
      <c r="K2267" s="45"/>
      <c r="L2267" s="33" t="s">
        <v>4088</v>
      </c>
      <c r="M2267" s="33" t="s">
        <v>407</v>
      </c>
      <c r="N2267" s="89">
        <f t="shared" si="91"/>
        <v>950</v>
      </c>
      <c r="O2267" s="3" t="s">
        <v>6278</v>
      </c>
      <c r="P2267" s="260" t="s">
        <v>4507</v>
      </c>
      <c r="Q2267" s="3" t="s">
        <v>3846</v>
      </c>
      <c r="T2267" s="278" t="s">
        <v>6718</v>
      </c>
    </row>
    <row r="2268" ht="15" customHeight="1">
      <c r="C2268" s="191" t="s">
        <v>6719</v>
      </c>
      <c r="D2268" s="204">
        <v>19128030</v>
      </c>
      <c r="E2268" s="26"/>
      <c r="F2268" s="170">
        <v>1</v>
      </c>
      <c r="G2268" s="147">
        <v>1100</v>
      </c>
      <c r="H2268" s="33"/>
      <c r="I2268" s="33"/>
      <c r="J2268" s="34"/>
      <c r="K2268" s="45"/>
      <c r="L2268" s="33" t="s">
        <v>4933</v>
      </c>
      <c r="M2268" s="33" t="s">
        <v>407</v>
      </c>
      <c r="N2268" s="89">
        <f t="shared" si="91"/>
        <v>1100</v>
      </c>
      <c r="O2268" s="3" t="s">
        <v>6278</v>
      </c>
      <c r="P2268" s="260" t="s">
        <v>4507</v>
      </c>
      <c r="Q2268" s="3" t="s">
        <v>3846</v>
      </c>
      <c r="T2268" s="278" t="s">
        <v>6720</v>
      </c>
    </row>
    <row r="2269" ht="15" customHeight="1">
      <c r="C2269" s="191" t="s">
        <v>6721</v>
      </c>
      <c r="D2269" s="204">
        <v>19128040</v>
      </c>
      <c r="E2269" s="26"/>
      <c r="F2269" s="170">
        <v>2</v>
      </c>
      <c r="G2269" s="147">
        <v>950</v>
      </c>
      <c r="H2269" s="33"/>
      <c r="I2269" s="33"/>
      <c r="J2269" s="34"/>
      <c r="K2269" s="45"/>
      <c r="L2269" s="33" t="s">
        <v>4939</v>
      </c>
      <c r="M2269" s="33" t="s">
        <v>407</v>
      </c>
      <c r="N2269" s="89">
        <f t="shared" si="91"/>
        <v>1900</v>
      </c>
      <c r="O2269" s="3" t="s">
        <v>6278</v>
      </c>
      <c r="P2269" s="260" t="s">
        <v>4507</v>
      </c>
      <c r="Q2269" s="3" t="s">
        <v>3846</v>
      </c>
      <c r="T2269" s="278" t="s">
        <v>6722</v>
      </c>
    </row>
    <row r="2270" ht="15" customHeight="1">
      <c r="C2270" s="191" t="s">
        <v>6723</v>
      </c>
      <c r="D2270" s="204">
        <v>19128060</v>
      </c>
      <c r="E2270" s="26"/>
      <c r="F2270" s="170">
        <v>3</v>
      </c>
      <c r="G2270" s="147">
        <v>1100</v>
      </c>
      <c r="H2270" s="33"/>
      <c r="I2270" s="33"/>
      <c r="J2270" s="34"/>
      <c r="K2270" s="45"/>
      <c r="L2270" s="33" t="s">
        <v>4084</v>
      </c>
      <c r="M2270" s="33" t="s">
        <v>407</v>
      </c>
      <c r="N2270" s="89">
        <f t="shared" si="91"/>
        <v>3300</v>
      </c>
      <c r="O2270" s="3" t="s">
        <v>6278</v>
      </c>
      <c r="P2270" s="260" t="s">
        <v>4507</v>
      </c>
      <c r="Q2270" s="3" t="s">
        <v>3846</v>
      </c>
      <c r="T2270" s="278" t="s">
        <v>6724</v>
      </c>
    </row>
    <row r="2271" ht="15" customHeight="1">
      <c r="C2271" s="191" t="s">
        <v>6725</v>
      </c>
      <c r="D2271" s="204">
        <v>19172000</v>
      </c>
      <c r="E2271" s="26"/>
      <c r="F2271" s="170">
        <v>2</v>
      </c>
      <c r="G2271" s="147">
        <v>1000</v>
      </c>
      <c r="H2271" s="33"/>
      <c r="I2271" s="33"/>
      <c r="J2271" s="34"/>
      <c r="K2271" s="45"/>
      <c r="L2271" s="33" t="s">
        <v>6448</v>
      </c>
      <c r="M2271" s="33" t="s">
        <v>407</v>
      </c>
      <c r="N2271" s="89">
        <f ref="N2271:N2276" t="shared" si="93">F2271*G2271</f>
        <v>2000</v>
      </c>
      <c r="O2271" s="3" t="s">
        <v>6278</v>
      </c>
      <c r="P2271" s="260" t="s">
        <v>4507</v>
      </c>
      <c r="Q2271" s="3" t="s">
        <v>3846</v>
      </c>
      <c r="T2271" s="278" t="s">
        <v>6726</v>
      </c>
    </row>
    <row r="2272" ht="15" customHeight="1">
      <c r="C2272" s="191" t="s">
        <v>6727</v>
      </c>
      <c r="D2272" s="204">
        <v>19172020</v>
      </c>
      <c r="E2272" s="26"/>
      <c r="F2272" s="170">
        <v>2</v>
      </c>
      <c r="G2272" s="147">
        <v>1000</v>
      </c>
      <c r="H2272" s="33"/>
      <c r="I2272" s="33"/>
      <c r="J2272" s="34"/>
      <c r="K2272" s="45"/>
      <c r="L2272" s="33" t="s">
        <v>4088</v>
      </c>
      <c r="M2272" s="33" t="s">
        <v>407</v>
      </c>
      <c r="N2272" s="89">
        <f t="shared" si="93"/>
        <v>2000</v>
      </c>
      <c r="O2272" s="3" t="s">
        <v>6278</v>
      </c>
      <c r="P2272" s="260" t="s">
        <v>4507</v>
      </c>
      <c r="Q2272" s="3" t="s">
        <v>3846</v>
      </c>
      <c r="T2272" s="278" t="s">
        <v>6728</v>
      </c>
    </row>
    <row r="2273" ht="15" customHeight="1">
      <c r="C2273" s="191" t="s">
        <v>6729</v>
      </c>
      <c r="D2273" s="204">
        <v>19172060</v>
      </c>
      <c r="E2273" s="26"/>
      <c r="F2273" s="170">
        <v>2</v>
      </c>
      <c r="G2273" s="147">
        <v>1100</v>
      </c>
      <c r="H2273" s="33"/>
      <c r="I2273" s="33"/>
      <c r="J2273" s="34"/>
      <c r="K2273" s="45"/>
      <c r="L2273" s="33" t="s">
        <v>4084</v>
      </c>
      <c r="M2273" s="33" t="s">
        <v>407</v>
      </c>
      <c r="N2273" s="89">
        <f t="shared" si="93"/>
        <v>2200</v>
      </c>
      <c r="O2273" s="3" t="s">
        <v>6278</v>
      </c>
      <c r="P2273" s="260" t="s">
        <v>4507</v>
      </c>
      <c r="Q2273" s="3" t="s">
        <v>3846</v>
      </c>
      <c r="T2273" s="278" t="s">
        <v>6730</v>
      </c>
    </row>
    <row r="2274" ht="15" customHeight="1">
      <c r="C2274" s="191" t="s">
        <v>6731</v>
      </c>
      <c r="D2274" s="204">
        <v>19189000</v>
      </c>
      <c r="E2274" s="26"/>
      <c r="F2274" s="170">
        <v>1</v>
      </c>
      <c r="G2274" s="147">
        <v>1250</v>
      </c>
      <c r="H2274" s="33"/>
      <c r="I2274" s="33"/>
      <c r="J2274" s="34"/>
      <c r="K2274" s="45"/>
      <c r="L2274" s="33" t="s">
        <v>62</v>
      </c>
      <c r="M2274" s="33" t="s">
        <v>407</v>
      </c>
      <c r="N2274" s="89">
        <f t="shared" si="93"/>
        <v>1250</v>
      </c>
      <c r="O2274" s="3" t="s">
        <v>6278</v>
      </c>
      <c r="P2274" s="260" t="s">
        <v>4507</v>
      </c>
      <c r="Q2274" s="3" t="s">
        <v>3846</v>
      </c>
      <c r="T2274" s="278" t="s">
        <v>6732</v>
      </c>
    </row>
    <row r="2275" ht="15" customHeight="1">
      <c r="C2275" s="191" t="s">
        <v>6733</v>
      </c>
      <c r="D2275" s="204">
        <v>19189020</v>
      </c>
      <c r="E2275" s="26"/>
      <c r="F2275" s="170">
        <v>0</v>
      </c>
      <c r="G2275" s="147">
        <v>1250</v>
      </c>
      <c r="H2275" s="33"/>
      <c r="I2275" s="33"/>
      <c r="J2275" s="34"/>
      <c r="K2275" s="45"/>
      <c r="L2275" s="33" t="s">
        <v>4088</v>
      </c>
      <c r="M2275" s="33" t="s">
        <v>407</v>
      </c>
      <c r="N2275" s="89">
        <f t="shared" si="93"/>
        <v>0</v>
      </c>
      <c r="O2275" s="3" t="s">
        <v>6278</v>
      </c>
      <c r="P2275" s="260" t="s">
        <v>4507</v>
      </c>
      <c r="Q2275" s="3" t="s">
        <v>3846</v>
      </c>
      <c r="T2275" s="278" t="s">
        <v>6734</v>
      </c>
    </row>
    <row r="2276" ht="15" customHeight="1">
      <c r="C2276" s="191" t="s">
        <v>6735</v>
      </c>
      <c r="D2276" s="204">
        <v>19189060</v>
      </c>
      <c r="E2276" s="26"/>
      <c r="F2276" s="170">
        <v>1</v>
      </c>
      <c r="G2276" s="147">
        <v>1350</v>
      </c>
      <c r="H2276" s="33"/>
      <c r="I2276" s="33"/>
      <c r="J2276" s="34"/>
      <c r="K2276" s="45"/>
      <c r="L2276" s="33" t="s">
        <v>4084</v>
      </c>
      <c r="M2276" s="33" t="s">
        <v>407</v>
      </c>
      <c r="N2276" s="89">
        <f t="shared" si="93"/>
        <v>1350</v>
      </c>
      <c r="O2276" s="3" t="s">
        <v>6278</v>
      </c>
      <c r="P2276" s="260" t="s">
        <v>4507</v>
      </c>
      <c r="Q2276" s="3" t="s">
        <v>3846</v>
      </c>
      <c r="T2276" s="278" t="s">
        <v>6736</v>
      </c>
    </row>
    <row r="2277" ht="15.75" customHeight="1">
      <c r="C2277" s="191" t="s">
        <v>6737</v>
      </c>
      <c r="D2277" s="204">
        <v>19190000</v>
      </c>
      <c r="E2277" s="26"/>
      <c r="F2277" s="170">
        <v>1</v>
      </c>
      <c r="G2277" s="147">
        <v>2200</v>
      </c>
      <c r="H2277" s="33"/>
      <c r="I2277" s="33"/>
      <c r="J2277" s="34"/>
      <c r="K2277" s="45"/>
      <c r="L2277" s="33" t="s">
        <v>62</v>
      </c>
      <c r="M2277" s="33" t="s">
        <v>407</v>
      </c>
      <c r="N2277" s="89">
        <f ref="N2277:N2283" t="shared" si="94">F2277*G2277</f>
        <v>2200</v>
      </c>
      <c r="O2277" s="3" t="s">
        <v>6278</v>
      </c>
      <c r="P2277" s="260" t="s">
        <v>4507</v>
      </c>
      <c r="Q2277" s="3" t="s">
        <v>3846</v>
      </c>
      <c r="T2277" s="278" t="s">
        <v>6738</v>
      </c>
    </row>
    <row r="2278" ht="19.5" customHeight="1">
      <c r="C2278" s="191" t="s">
        <v>6739</v>
      </c>
      <c r="D2278" s="204">
        <v>19190020</v>
      </c>
      <c r="E2278" s="26"/>
      <c r="F2278" s="170">
        <v>1</v>
      </c>
      <c r="G2278" s="147">
        <v>2200</v>
      </c>
      <c r="H2278" s="33"/>
      <c r="I2278" s="33"/>
      <c r="J2278" s="34"/>
      <c r="K2278" s="45"/>
      <c r="L2278" s="33" t="s">
        <v>4088</v>
      </c>
      <c r="M2278" s="33" t="s">
        <v>407</v>
      </c>
      <c r="N2278" s="89">
        <f t="shared" si="94"/>
        <v>2200</v>
      </c>
      <c r="O2278" s="3" t="s">
        <v>6278</v>
      </c>
      <c r="P2278" s="260" t="s">
        <v>4507</v>
      </c>
      <c r="Q2278" s="3" t="s">
        <v>3846</v>
      </c>
      <c r="T2278" s="278" t="s">
        <v>6740</v>
      </c>
    </row>
    <row r="2279" ht="19.5" customHeight="1">
      <c r="C2279" s="191" t="s">
        <v>6741</v>
      </c>
      <c r="D2279" s="204">
        <v>19190060</v>
      </c>
      <c r="E2279" s="26"/>
      <c r="F2279" s="170">
        <v>1</v>
      </c>
      <c r="G2279" s="147">
        <v>2500</v>
      </c>
      <c r="H2279" s="33"/>
      <c r="I2279" s="33"/>
      <c r="J2279" s="34"/>
      <c r="K2279" s="45"/>
      <c r="L2279" s="33" t="s">
        <v>4084</v>
      </c>
      <c r="M2279" s="33" t="s">
        <v>407</v>
      </c>
      <c r="N2279" s="89">
        <f>F2279*G2279</f>
        <v>2500</v>
      </c>
      <c r="O2279" s="3" t="s">
        <v>6278</v>
      </c>
      <c r="P2279" s="260" t="s">
        <v>4507</v>
      </c>
      <c r="Q2279" s="3" t="s">
        <v>3846</v>
      </c>
      <c r="T2279" s="278" t="s">
        <v>6740</v>
      </c>
    </row>
    <row r="2280" ht="15" customHeight="1">
      <c r="C2280" s="191" t="s">
        <v>6742</v>
      </c>
      <c r="D2280" s="204">
        <v>19192000</v>
      </c>
      <c r="E2280" s="26"/>
      <c r="F2280" s="170">
        <v>1</v>
      </c>
      <c r="G2280" s="147">
        <v>1000</v>
      </c>
      <c r="H2280" s="33"/>
      <c r="I2280" s="33"/>
      <c r="J2280" s="34"/>
      <c r="K2280" s="45"/>
      <c r="L2280" s="33" t="s">
        <v>62</v>
      </c>
      <c r="M2280" s="33" t="s">
        <v>407</v>
      </c>
      <c r="N2280" s="89">
        <f t="shared" si="94"/>
        <v>1000</v>
      </c>
      <c r="O2280" s="3" t="s">
        <v>6278</v>
      </c>
      <c r="P2280" s="260" t="s">
        <v>4507</v>
      </c>
      <c r="Q2280" s="3" t="s">
        <v>3846</v>
      </c>
      <c r="T2280" s="278" t="s">
        <v>6743</v>
      </c>
    </row>
    <row r="2281" ht="15" customHeight="1">
      <c r="C2281" s="191" t="s">
        <v>6744</v>
      </c>
      <c r="D2281" s="204">
        <v>19192020</v>
      </c>
      <c r="E2281" s="26"/>
      <c r="F2281" s="170">
        <v>1</v>
      </c>
      <c r="G2281" s="147">
        <v>1000</v>
      </c>
      <c r="H2281" s="33"/>
      <c r="I2281" s="33"/>
      <c r="J2281" s="34"/>
      <c r="K2281" s="45"/>
      <c r="L2281" s="33" t="s">
        <v>4088</v>
      </c>
      <c r="M2281" s="33" t="s">
        <v>407</v>
      </c>
      <c r="N2281" s="89">
        <f t="shared" si="94"/>
        <v>1000</v>
      </c>
      <c r="O2281" s="3" t="s">
        <v>6278</v>
      </c>
      <c r="P2281" s="260" t="s">
        <v>4507</v>
      </c>
      <c r="Q2281" s="3" t="s">
        <v>3846</v>
      </c>
      <c r="T2281" s="278" t="s">
        <v>6745</v>
      </c>
    </row>
    <row r="2282" ht="21" customHeight="1">
      <c r="C2282" s="227" t="s">
        <v>6746</v>
      </c>
      <c r="D2282" s="204">
        <v>19194000</v>
      </c>
      <c r="E2282" s="26"/>
      <c r="F2282" s="170">
        <v>0</v>
      </c>
      <c r="G2282" s="147">
        <v>2200</v>
      </c>
      <c r="H2282" s="33"/>
      <c r="I2282" s="33"/>
      <c r="J2282" s="34"/>
      <c r="K2282" s="45"/>
      <c r="L2282" s="33" t="s">
        <v>62</v>
      </c>
      <c r="M2282" s="33" t="s">
        <v>407</v>
      </c>
      <c r="N2282" s="89">
        <f t="shared" si="94"/>
        <v>0</v>
      </c>
      <c r="O2282" s="3" t="s">
        <v>6278</v>
      </c>
      <c r="P2282" s="260" t="s">
        <v>4507</v>
      </c>
      <c r="Q2282" s="3" t="s">
        <v>3846</v>
      </c>
      <c r="T2282" s="278" t="s">
        <v>6747</v>
      </c>
    </row>
    <row r="2283" ht="15" customHeight="1">
      <c r="C2283" s="280" t="s">
        <v>6748</v>
      </c>
      <c r="D2283" s="204">
        <v>19194020</v>
      </c>
      <c r="E2283" s="26"/>
      <c r="F2283" s="170">
        <v>1</v>
      </c>
      <c r="G2283" s="147">
        <v>2200</v>
      </c>
      <c r="H2283" s="33"/>
      <c r="I2283" s="33"/>
      <c r="J2283" s="34"/>
      <c r="K2283" s="45"/>
      <c r="L2283" s="33" t="s">
        <v>4088</v>
      </c>
      <c r="M2283" s="33" t="s">
        <v>407</v>
      </c>
      <c r="N2283" s="89">
        <f t="shared" si="94"/>
        <v>2200</v>
      </c>
      <c r="O2283" s="3" t="s">
        <v>6278</v>
      </c>
      <c r="P2283" s="260" t="s">
        <v>4507</v>
      </c>
      <c r="Q2283" s="3" t="s">
        <v>3846</v>
      </c>
      <c r="T2283" s="278" t="s">
        <v>6749</v>
      </c>
    </row>
    <row r="2284" ht="15" customHeight="1">
      <c r="C2284" s="280" t="s">
        <v>6750</v>
      </c>
      <c r="D2284" s="204">
        <v>19194060</v>
      </c>
      <c r="E2284" s="26"/>
      <c r="F2284" s="170">
        <v>1</v>
      </c>
      <c r="G2284" s="147">
        <v>2500</v>
      </c>
      <c r="H2284" s="33"/>
      <c r="I2284" s="33"/>
      <c r="J2284" s="34"/>
      <c r="K2284" s="45"/>
      <c r="L2284" s="33" t="s">
        <v>4084</v>
      </c>
      <c r="M2284" s="33" t="s">
        <v>407</v>
      </c>
      <c r="N2284" s="89">
        <f>F2284*G2284</f>
        <v>2500</v>
      </c>
      <c r="O2284" s="3" t="s">
        <v>6278</v>
      </c>
      <c r="P2284" s="260" t="s">
        <v>4507</v>
      </c>
      <c r="Q2284" s="3" t="s">
        <v>3846</v>
      </c>
      <c r="T2284" s="278" t="s">
        <v>6749</v>
      </c>
    </row>
    <row r="2285" ht="15" customHeight="1">
      <c r="C2285" s="280" t="s">
        <v>6751</v>
      </c>
      <c r="D2285" s="204">
        <v>19223000</v>
      </c>
      <c r="E2285" s="26"/>
      <c r="F2285" s="170">
        <v>1</v>
      </c>
      <c r="G2285" s="147">
        <v>3350</v>
      </c>
      <c r="H2285" s="33"/>
      <c r="I2285" s="33"/>
      <c r="J2285" s="34"/>
      <c r="K2285" s="45"/>
      <c r="L2285" s="33" t="s">
        <v>62</v>
      </c>
      <c r="M2285" s="33" t="s">
        <v>407</v>
      </c>
      <c r="N2285" s="89">
        <f>F2285*G2285</f>
        <v>3350</v>
      </c>
      <c r="O2285" s="3" t="s">
        <v>6278</v>
      </c>
      <c r="P2285" s="320" t="s">
        <v>5127</v>
      </c>
      <c r="Q2285" s="3" t="s">
        <v>3846</v>
      </c>
      <c r="T2285" s="278" t="s">
        <v>6752</v>
      </c>
    </row>
    <row r="2286" ht="15" customHeight="1">
      <c r="C2286" s="280" t="s">
        <v>6753</v>
      </c>
      <c r="D2286" s="204">
        <v>19223020</v>
      </c>
      <c r="E2286" s="26"/>
      <c r="F2286" s="170">
        <v>1</v>
      </c>
      <c r="G2286" s="147">
        <v>3350</v>
      </c>
      <c r="H2286" s="33"/>
      <c r="I2286" s="33"/>
      <c r="J2286" s="34"/>
      <c r="K2286" s="45"/>
      <c r="L2286" s="33" t="s">
        <v>4088</v>
      </c>
      <c r="M2286" s="33" t="s">
        <v>407</v>
      </c>
      <c r="N2286" s="89">
        <f>F2286*G2286</f>
        <v>3350</v>
      </c>
      <c r="O2286" s="3" t="s">
        <v>6278</v>
      </c>
      <c r="P2286" s="320" t="s">
        <v>5127</v>
      </c>
      <c r="Q2286" s="3" t="s">
        <v>3846</v>
      </c>
      <c r="T2286" s="278" t="s">
        <v>6754</v>
      </c>
    </row>
    <row r="2287" ht="15" customHeight="1">
      <c r="C2287" s="280" t="s">
        <v>6755</v>
      </c>
      <c r="D2287" s="204">
        <v>19223060</v>
      </c>
      <c r="E2287" s="26"/>
      <c r="F2287" s="170">
        <v>1</v>
      </c>
      <c r="G2287" s="147">
        <v>3350</v>
      </c>
      <c r="H2287" s="33"/>
      <c r="I2287" s="33"/>
      <c r="J2287" s="34"/>
      <c r="K2287" s="45"/>
      <c r="L2287" s="33" t="s">
        <v>4084</v>
      </c>
      <c r="M2287" s="33" t="s">
        <v>407</v>
      </c>
      <c r="N2287" s="89">
        <f>F2287*G2287</f>
        <v>3350</v>
      </c>
      <c r="O2287" s="3" t="s">
        <v>6278</v>
      </c>
      <c r="P2287" s="320" t="s">
        <v>5127</v>
      </c>
      <c r="Q2287" s="3" t="s">
        <v>3846</v>
      </c>
      <c r="T2287" s="278" t="s">
        <v>6756</v>
      </c>
    </row>
    <row r="2288" ht="15" customHeight="1">
      <c r="C2288" s="280" t="s">
        <v>6757</v>
      </c>
      <c r="D2288" s="204">
        <v>27240000</v>
      </c>
      <c r="E2288" s="26"/>
      <c r="F2288" s="170">
        <v>1</v>
      </c>
      <c r="G2288" s="147">
        <v>1300</v>
      </c>
      <c r="H2288" s="33"/>
      <c r="I2288" s="33"/>
      <c r="J2288" s="34"/>
      <c r="K2288" s="45"/>
      <c r="L2288" s="33" t="s">
        <v>62</v>
      </c>
      <c r="M2288" s="33" t="s">
        <v>407</v>
      </c>
      <c r="N2288" s="89">
        <f>F2288*G2288</f>
        <v>1300</v>
      </c>
      <c r="O2288" s="3" t="s">
        <v>6278</v>
      </c>
      <c r="P2288" s="260" t="s">
        <v>4569</v>
      </c>
      <c r="Q2288" s="3" t="s">
        <v>3846</v>
      </c>
      <c r="T2288" s="278" t="s">
        <v>6758</v>
      </c>
    </row>
    <row r="2289" ht="15" customHeight="1">
      <c r="C2289" s="220" t="s">
        <v>6759</v>
      </c>
      <c r="D2289" s="204">
        <v>27242000</v>
      </c>
      <c r="E2289" s="26"/>
      <c r="F2289" s="170">
        <v>1</v>
      </c>
      <c r="G2289" s="147">
        <v>1300</v>
      </c>
      <c r="H2289" s="33"/>
      <c r="I2289" s="33"/>
      <c r="J2289" s="34"/>
      <c r="K2289" s="45"/>
      <c r="L2289" s="33" t="s">
        <v>62</v>
      </c>
      <c r="M2289" s="33" t="s">
        <v>407</v>
      </c>
      <c r="N2289" s="89">
        <f ref="N2289:N2345" t="shared" si="95">F2289*G2289</f>
        <v>1300</v>
      </c>
      <c r="O2289" s="3" t="s">
        <v>6278</v>
      </c>
      <c r="P2289" s="260" t="s">
        <v>4569</v>
      </c>
      <c r="Q2289" s="3" t="s">
        <v>3846</v>
      </c>
      <c r="T2289" s="278" t="s">
        <v>6760</v>
      </c>
    </row>
    <row r="2290" ht="14.25" customHeight="1">
      <c r="C2290" s="220" t="s">
        <v>6761</v>
      </c>
      <c r="D2290" s="204">
        <v>27241000</v>
      </c>
      <c r="E2290" s="26"/>
      <c r="F2290" s="170">
        <v>1</v>
      </c>
      <c r="G2290" s="147">
        <v>1300</v>
      </c>
      <c r="H2290" s="33"/>
      <c r="I2290" s="33"/>
      <c r="J2290" s="34"/>
      <c r="K2290" s="45"/>
      <c r="L2290" s="33" t="s">
        <v>62</v>
      </c>
      <c r="M2290" s="33" t="s">
        <v>407</v>
      </c>
      <c r="N2290" s="89">
        <f ref="N2290:N2305" t="shared" si="96">F2290*G2290</f>
        <v>1300</v>
      </c>
      <c r="O2290" s="3" t="s">
        <v>6278</v>
      </c>
      <c r="P2290" s="260" t="s">
        <v>4569</v>
      </c>
      <c r="Q2290" s="3" t="s">
        <v>3846</v>
      </c>
      <c r="T2290" s="278" t="s">
        <v>6762</v>
      </c>
    </row>
    <row r="2291" ht="15" customHeight="1">
      <c r="C2291" s="280" t="s">
        <v>6763</v>
      </c>
      <c r="D2291" s="204">
        <v>27640000</v>
      </c>
      <c r="E2291" s="26"/>
      <c r="F2291" s="170">
        <v>2</v>
      </c>
      <c r="G2291" s="147">
        <v>1300</v>
      </c>
      <c r="H2291" s="33"/>
      <c r="I2291" s="33"/>
      <c r="J2291" s="34"/>
      <c r="K2291" s="45"/>
      <c r="L2291" s="33" t="s">
        <v>62</v>
      </c>
      <c r="M2291" s="33" t="s">
        <v>407</v>
      </c>
      <c r="N2291" s="89">
        <f t="shared" si="96"/>
        <v>2600</v>
      </c>
      <c r="O2291" s="3" t="s">
        <v>6278</v>
      </c>
      <c r="P2291" s="260" t="s">
        <v>4569</v>
      </c>
      <c r="Q2291" s="3" t="s">
        <v>3846</v>
      </c>
      <c r="T2291" s="278" t="s">
        <v>6764</v>
      </c>
    </row>
    <row r="2292" ht="15" customHeight="1">
      <c r="C2292" s="280" t="s">
        <v>6765</v>
      </c>
      <c r="D2292" s="204">
        <v>27640020</v>
      </c>
      <c r="E2292" s="26"/>
      <c r="F2292" s="170">
        <v>2</v>
      </c>
      <c r="G2292" s="147">
        <v>1300</v>
      </c>
      <c r="H2292" s="33"/>
      <c r="I2292" s="33"/>
      <c r="J2292" s="34"/>
      <c r="K2292" s="45"/>
      <c r="L2292" s="33" t="s">
        <v>4088</v>
      </c>
      <c r="M2292" s="33" t="s">
        <v>407</v>
      </c>
      <c r="N2292" s="89">
        <f t="shared" si="96"/>
        <v>2600</v>
      </c>
      <c r="O2292" s="3" t="s">
        <v>6278</v>
      </c>
      <c r="P2292" s="260" t="s">
        <v>4569</v>
      </c>
      <c r="Q2292" s="3" t="s">
        <v>3846</v>
      </c>
      <c r="T2292" s="278" t="s">
        <v>6766</v>
      </c>
    </row>
    <row r="2293" ht="15" customHeight="1">
      <c r="C2293" s="191" t="s">
        <v>6767</v>
      </c>
      <c r="D2293" s="308">
        <v>29151020</v>
      </c>
      <c r="E2293" s="26"/>
      <c r="F2293" s="170">
        <v>6</v>
      </c>
      <c r="G2293" s="147">
        <v>350</v>
      </c>
      <c r="H2293" s="33"/>
      <c r="I2293" s="33"/>
      <c r="J2293" s="34"/>
      <c r="K2293" s="45"/>
      <c r="L2293" s="33" t="s">
        <v>62</v>
      </c>
      <c r="M2293" s="33" t="s">
        <v>407</v>
      </c>
      <c r="N2293" s="89">
        <f t="shared" si="96"/>
        <v>2100</v>
      </c>
      <c r="O2293" s="3" t="s">
        <v>6278</v>
      </c>
      <c r="P2293" s="260" t="s">
        <v>4507</v>
      </c>
      <c r="Q2293" s="3" t="s">
        <v>3846</v>
      </c>
      <c r="T2293" s="278" t="s">
        <v>6768</v>
      </c>
    </row>
    <row r="2294" ht="15" customHeight="1">
      <c r="C2294" s="191" t="s">
        <v>6769</v>
      </c>
      <c r="D2294" s="328">
        <v>32404000</v>
      </c>
      <c r="E2294" s="26"/>
      <c r="F2294" s="170">
        <v>2</v>
      </c>
      <c r="G2294" s="147">
        <v>1900</v>
      </c>
      <c r="H2294" s="33"/>
      <c r="I2294" s="33"/>
      <c r="J2294" s="34"/>
      <c r="K2294" s="45"/>
      <c r="L2294" s="33" t="s">
        <v>62</v>
      </c>
      <c r="M2294" s="33" t="s">
        <v>407</v>
      </c>
      <c r="N2294" s="89">
        <f t="shared" si="96"/>
        <v>3800</v>
      </c>
      <c r="O2294" s="3" t="s">
        <v>6278</v>
      </c>
      <c r="P2294" s="260" t="s">
        <v>4569</v>
      </c>
      <c r="Q2294" s="3" t="s">
        <v>3846</v>
      </c>
      <c r="T2294" s="278" t="s">
        <v>6770</v>
      </c>
    </row>
    <row r="2295" ht="15" customHeight="1">
      <c r="C2295" s="220" t="s">
        <v>6771</v>
      </c>
      <c r="D2295" s="204">
        <v>33503000</v>
      </c>
      <c r="E2295" s="26"/>
      <c r="F2295" s="170">
        <v>1</v>
      </c>
      <c r="G2295" s="147">
        <v>3900</v>
      </c>
      <c r="H2295" s="33"/>
      <c r="I2295" s="33"/>
      <c r="J2295" s="34"/>
      <c r="K2295" s="45"/>
      <c r="L2295" s="33" t="s">
        <v>62</v>
      </c>
      <c r="M2295" s="33" t="s">
        <v>407</v>
      </c>
      <c r="N2295" s="89">
        <f t="shared" si="96"/>
        <v>3900</v>
      </c>
      <c r="O2295" s="3" t="s">
        <v>6278</v>
      </c>
      <c r="P2295" s="260" t="s">
        <v>4569</v>
      </c>
      <c r="Q2295" s="3" t="s">
        <v>3846</v>
      </c>
      <c r="T2295" s="278" t="s">
        <v>6772</v>
      </c>
    </row>
    <row r="2296" ht="15" customHeight="1">
      <c r="C2296" s="191" t="s">
        <v>6773</v>
      </c>
      <c r="D2296" s="204">
        <v>33514000</v>
      </c>
      <c r="E2296" s="26"/>
      <c r="F2296" s="170">
        <v>3</v>
      </c>
      <c r="G2296" s="147">
        <v>500</v>
      </c>
      <c r="H2296" s="33"/>
      <c r="I2296" s="33"/>
      <c r="J2296" s="34"/>
      <c r="K2296" s="45"/>
      <c r="L2296" s="33" t="s">
        <v>6448</v>
      </c>
      <c r="M2296" s="33" t="s">
        <v>407</v>
      </c>
      <c r="N2296" s="89">
        <f t="shared" si="96"/>
        <v>1500</v>
      </c>
      <c r="O2296" s="3" t="s">
        <v>6278</v>
      </c>
      <c r="P2296" s="260" t="s">
        <v>4569</v>
      </c>
      <c r="Q2296" s="3" t="s">
        <v>3846</v>
      </c>
      <c r="T2296" s="278" t="s">
        <v>6774</v>
      </c>
    </row>
    <row r="2297" ht="15" customHeight="1">
      <c r="C2297" s="191" t="s">
        <v>6775</v>
      </c>
      <c r="D2297" s="204">
        <v>35316105</v>
      </c>
      <c r="E2297" s="26"/>
      <c r="F2297" s="170">
        <v>3</v>
      </c>
      <c r="G2297" s="147">
        <v>700</v>
      </c>
      <c r="H2297" s="33"/>
      <c r="I2297" s="33"/>
      <c r="J2297" s="34"/>
      <c r="K2297" s="45"/>
      <c r="L2297" s="33"/>
      <c r="M2297" s="33" t="s">
        <v>407</v>
      </c>
      <c r="N2297" s="89">
        <f t="shared" si="96"/>
        <v>2100</v>
      </c>
      <c r="O2297" s="3" t="s">
        <v>6278</v>
      </c>
      <c r="P2297" s="260" t="s">
        <v>4569</v>
      </c>
      <c r="Q2297" s="3" t="s">
        <v>3846</v>
      </c>
      <c r="T2297" s="278" t="s">
        <v>6776</v>
      </c>
    </row>
    <row r="2298" ht="15" customHeight="1">
      <c r="C2298" s="191" t="s">
        <v>6777</v>
      </c>
      <c r="D2298" s="204">
        <v>35309005</v>
      </c>
      <c r="E2298" s="26"/>
      <c r="F2298" s="170">
        <v>1</v>
      </c>
      <c r="G2298" s="147">
        <v>1200</v>
      </c>
      <c r="H2298" s="33"/>
      <c r="I2298" s="33"/>
      <c r="J2298" s="34"/>
      <c r="K2298" s="45"/>
      <c r="L2298" s="33"/>
      <c r="M2298" s="33" t="s">
        <v>407</v>
      </c>
      <c r="N2298" s="89">
        <f>F2298*G2298</f>
        <v>1200</v>
      </c>
      <c r="O2298" s="3" t="s">
        <v>6278</v>
      </c>
      <c r="P2298" s="260" t="s">
        <v>4569</v>
      </c>
      <c r="Q2298" s="3" t="s">
        <v>3846</v>
      </c>
      <c r="T2298" s="278" t="s">
        <v>6778</v>
      </c>
    </row>
    <row r="2299" ht="15" customHeight="1">
      <c r="C2299" s="220" t="s">
        <v>6779</v>
      </c>
      <c r="D2299" s="204">
        <v>35921010</v>
      </c>
      <c r="E2299" s="26"/>
      <c r="F2299" s="170">
        <v>0</v>
      </c>
      <c r="G2299" s="147">
        <v>2200</v>
      </c>
      <c r="H2299" s="33"/>
      <c r="I2299" s="33"/>
      <c r="J2299" s="34"/>
      <c r="K2299" s="45"/>
      <c r="L2299" s="33"/>
      <c r="M2299" s="33" t="s">
        <v>407</v>
      </c>
      <c r="N2299" s="89">
        <f t="shared" si="96"/>
        <v>0</v>
      </c>
      <c r="O2299" s="3" t="s">
        <v>6278</v>
      </c>
      <c r="P2299" s="260" t="s">
        <v>4569</v>
      </c>
      <c r="Q2299" s="3" t="s">
        <v>3846</v>
      </c>
      <c r="T2299" s="278"/>
    </row>
    <row r="2300" ht="15" customHeight="1">
      <c r="C2300" s="220" t="s">
        <v>6780</v>
      </c>
      <c r="D2300" s="204">
        <v>38216105</v>
      </c>
      <c r="E2300" s="26"/>
      <c r="F2300" s="170">
        <v>0</v>
      </c>
      <c r="G2300" s="147">
        <v>700</v>
      </c>
      <c r="H2300" s="33"/>
      <c r="I2300" s="33"/>
      <c r="J2300" s="34"/>
      <c r="K2300" s="45"/>
      <c r="L2300" s="33"/>
      <c r="M2300" s="33" t="s">
        <v>407</v>
      </c>
      <c r="N2300" s="89">
        <f t="shared" si="96"/>
        <v>0</v>
      </c>
      <c r="O2300" s="3" t="s">
        <v>6278</v>
      </c>
      <c r="P2300" s="260" t="s">
        <v>4569</v>
      </c>
      <c r="Q2300" s="3" t="s">
        <v>3846</v>
      </c>
      <c r="T2300" s="278"/>
    </row>
    <row r="2301" ht="15" customHeight="1">
      <c r="C2301" s="191" t="s">
        <v>6781</v>
      </c>
      <c r="D2301" s="204">
        <v>43230000</v>
      </c>
      <c r="E2301" s="26"/>
      <c r="F2301" s="170">
        <v>18</v>
      </c>
      <c r="G2301" s="146">
        <v>450</v>
      </c>
      <c r="H2301" s="33"/>
      <c r="I2301" s="33"/>
      <c r="J2301" s="34"/>
      <c r="K2301" s="45"/>
      <c r="L2301" s="33" t="s">
        <v>62</v>
      </c>
      <c r="M2301" s="33" t="s">
        <v>407</v>
      </c>
      <c r="N2301" s="89">
        <f t="shared" si="96"/>
        <v>8100</v>
      </c>
      <c r="O2301" s="3" t="s">
        <v>6278</v>
      </c>
      <c r="P2301" s="260" t="s">
        <v>4663</v>
      </c>
      <c r="Q2301" s="3" t="s">
        <v>3846</v>
      </c>
      <c r="T2301" s="278" t="s">
        <v>6782</v>
      </c>
    </row>
    <row r="2302" ht="15" customHeight="1">
      <c r="C2302" s="191" t="s">
        <v>6783</v>
      </c>
      <c r="D2302" s="204">
        <v>43230020</v>
      </c>
      <c r="E2302" s="26"/>
      <c r="F2302" s="170">
        <v>2</v>
      </c>
      <c r="G2302" s="146">
        <v>450</v>
      </c>
      <c r="H2302" s="33"/>
      <c r="I2302" s="33"/>
      <c r="J2302" s="34"/>
      <c r="K2302" s="45"/>
      <c r="L2302" s="33" t="s">
        <v>4088</v>
      </c>
      <c r="M2302" s="33" t="s">
        <v>407</v>
      </c>
      <c r="N2302" s="89">
        <f t="shared" si="96"/>
        <v>900</v>
      </c>
      <c r="O2302" s="3" t="s">
        <v>6278</v>
      </c>
      <c r="P2302" s="260" t="s">
        <v>4663</v>
      </c>
      <c r="Q2302" s="3" t="s">
        <v>3846</v>
      </c>
      <c r="T2302" s="278" t="s">
        <v>6784</v>
      </c>
    </row>
    <row r="2303" ht="15" customHeight="1">
      <c r="C2303" s="220" t="s">
        <v>6785</v>
      </c>
      <c r="D2303" s="204">
        <v>43014105</v>
      </c>
      <c r="E2303" s="26"/>
      <c r="F2303" s="170">
        <v>1</v>
      </c>
      <c r="G2303" s="147">
        <v>450</v>
      </c>
      <c r="H2303" s="33"/>
      <c r="I2303" s="33"/>
      <c r="J2303" s="34"/>
      <c r="K2303" s="45"/>
      <c r="L2303" s="33"/>
      <c r="M2303" s="33" t="s">
        <v>407</v>
      </c>
      <c r="N2303" s="89">
        <f t="shared" si="96"/>
        <v>450</v>
      </c>
      <c r="O2303" s="3" t="s">
        <v>6278</v>
      </c>
      <c r="P2303" s="260" t="s">
        <v>4507</v>
      </c>
      <c r="Q2303" s="3" t="s">
        <v>3846</v>
      </c>
      <c r="T2303" s="278"/>
    </row>
    <row r="2304" ht="15" customHeight="1">
      <c r="C2304" s="220" t="s">
        <v>6786</v>
      </c>
      <c r="D2304" s="204">
        <v>55013120</v>
      </c>
      <c r="E2304" s="26"/>
      <c r="F2304" s="170">
        <v>2</v>
      </c>
      <c r="G2304" s="147">
        <v>800</v>
      </c>
      <c r="H2304" s="33"/>
      <c r="I2304" s="33"/>
      <c r="J2304" s="34"/>
      <c r="K2304" s="45"/>
      <c r="L2304" s="33"/>
      <c r="M2304" s="33" t="s">
        <v>407</v>
      </c>
      <c r="N2304" s="89">
        <f t="shared" si="96"/>
        <v>1600</v>
      </c>
      <c r="O2304" s="3" t="s">
        <v>6278</v>
      </c>
      <c r="P2304" s="260" t="s">
        <v>6787</v>
      </c>
      <c r="Q2304" s="3" t="s">
        <v>3846</v>
      </c>
      <c r="T2304" s="278"/>
    </row>
    <row r="2305" ht="15" customHeight="1">
      <c r="C2305" s="220" t="s">
        <v>6788</v>
      </c>
      <c r="D2305" s="204">
        <v>55010120</v>
      </c>
      <c r="E2305" s="26"/>
      <c r="F2305" s="170">
        <v>2</v>
      </c>
      <c r="G2305" s="147">
        <v>800</v>
      </c>
      <c r="H2305" s="33"/>
      <c r="I2305" s="33"/>
      <c r="J2305" s="34"/>
      <c r="K2305" s="45"/>
      <c r="L2305" s="33"/>
      <c r="M2305" s="33" t="s">
        <v>407</v>
      </c>
      <c r="N2305" s="89">
        <f t="shared" si="96"/>
        <v>1600</v>
      </c>
      <c r="O2305" s="3" t="s">
        <v>6278</v>
      </c>
      <c r="P2305" s="260" t="s">
        <v>6787</v>
      </c>
      <c r="Q2305" s="3" t="s">
        <v>3846</v>
      </c>
      <c r="T2305" s="278"/>
    </row>
    <row r="2306" ht="15" customHeight="1">
      <c r="C2306" s="191" t="s">
        <v>6789</v>
      </c>
      <c r="D2306" s="204">
        <v>5321</v>
      </c>
      <c r="E2306" s="26"/>
      <c r="F2306" s="170">
        <v>1</v>
      </c>
      <c r="G2306" s="147">
        <v>2200</v>
      </c>
      <c r="H2306" s="33"/>
      <c r="I2306" s="33"/>
      <c r="J2306" s="34"/>
      <c r="K2306" s="45"/>
      <c r="L2306" s="33" t="s">
        <v>62</v>
      </c>
      <c r="M2306" s="33" t="s">
        <v>407</v>
      </c>
      <c r="N2306" s="89">
        <f ref="N2306:N2317" t="shared" si="98">F2306*G2306</f>
        <v>2200</v>
      </c>
      <c r="O2306" s="3" t="s">
        <v>6278</v>
      </c>
      <c r="P2306" s="260" t="s">
        <v>4569</v>
      </c>
      <c r="Q2306" s="3" t="s">
        <v>3846</v>
      </c>
      <c r="T2306" s="278" t="s">
        <v>6790</v>
      </c>
    </row>
    <row r="2307" ht="15" customHeight="1">
      <c r="C2307" s="221" t="s">
        <v>6791</v>
      </c>
      <c r="D2307" s="204">
        <v>5326</v>
      </c>
      <c r="E2307" s="26"/>
      <c r="F2307" s="170">
        <v>0</v>
      </c>
      <c r="G2307" s="147">
        <v>1250</v>
      </c>
      <c r="H2307" s="33"/>
      <c r="I2307" s="33"/>
      <c r="J2307" s="34"/>
      <c r="K2307" s="45"/>
      <c r="L2307" s="33" t="s">
        <v>62</v>
      </c>
      <c r="M2307" s="33" t="s">
        <v>407</v>
      </c>
      <c r="N2307" s="89">
        <f t="shared" si="98"/>
        <v>0</v>
      </c>
      <c r="O2307" s="3" t="s">
        <v>6278</v>
      </c>
      <c r="P2307" s="260" t="s">
        <v>4569</v>
      </c>
      <c r="Q2307" s="3" t="s">
        <v>3846</v>
      </c>
      <c r="T2307" s="278" t="s">
        <v>6792</v>
      </c>
    </row>
    <row r="2308" ht="15" customHeight="1">
      <c r="C2308" s="221" t="s">
        <v>6793</v>
      </c>
      <c r="D2308" s="204">
        <v>5526</v>
      </c>
      <c r="E2308" s="26"/>
      <c r="F2308" s="170">
        <v>1</v>
      </c>
      <c r="G2308" s="147">
        <v>1250</v>
      </c>
      <c r="H2308" s="33"/>
      <c r="I2308" s="33"/>
      <c r="J2308" s="34"/>
      <c r="K2308" s="45"/>
      <c r="L2308" s="33" t="s">
        <v>62</v>
      </c>
      <c r="M2308" s="33" t="s">
        <v>407</v>
      </c>
      <c r="N2308" s="89">
        <f t="shared" si="98"/>
        <v>1250</v>
      </c>
      <c r="O2308" s="3" t="s">
        <v>6278</v>
      </c>
      <c r="P2308" s="260" t="s">
        <v>4569</v>
      </c>
      <c r="Q2308" s="3" t="s">
        <v>3846</v>
      </c>
      <c r="T2308" s="278" t="s">
        <v>6794</v>
      </c>
    </row>
    <row r="2309" ht="15" customHeight="1">
      <c r="C2309" s="221" t="s">
        <v>6795</v>
      </c>
      <c r="D2309" s="204">
        <v>6302</v>
      </c>
      <c r="E2309" s="26"/>
      <c r="F2309" s="170">
        <v>0</v>
      </c>
      <c r="G2309" s="147">
        <v>850</v>
      </c>
      <c r="H2309" s="33"/>
      <c r="I2309" s="33"/>
      <c r="J2309" s="34"/>
      <c r="K2309" s="45"/>
      <c r="L2309" s="33" t="s">
        <v>62</v>
      </c>
      <c r="M2309" s="33" t="s">
        <v>407</v>
      </c>
      <c r="N2309" s="89">
        <f t="shared" si="98"/>
        <v>0</v>
      </c>
      <c r="O2309" s="3" t="s">
        <v>6278</v>
      </c>
      <c r="P2309" s="260" t="s">
        <v>4569</v>
      </c>
      <c r="Q2309" s="3" t="s">
        <v>3846</v>
      </c>
      <c r="T2309" s="278" t="s">
        <v>6796</v>
      </c>
    </row>
    <row r="2310" ht="15" customHeight="1">
      <c r="C2310" s="230" t="s">
        <v>6797</v>
      </c>
      <c r="D2310" s="204">
        <v>6307</v>
      </c>
      <c r="E2310" s="26"/>
      <c r="F2310" s="170">
        <v>1</v>
      </c>
      <c r="G2310" s="147">
        <v>1000</v>
      </c>
      <c r="H2310" s="33"/>
      <c r="I2310" s="33"/>
      <c r="J2310" s="34"/>
      <c r="K2310" s="45"/>
      <c r="L2310" s="33" t="s">
        <v>62</v>
      </c>
      <c r="M2310" s="33" t="s">
        <v>407</v>
      </c>
      <c r="N2310" s="89">
        <f t="shared" si="98"/>
        <v>1000</v>
      </c>
      <c r="O2310" s="3" t="s">
        <v>6278</v>
      </c>
      <c r="P2310" s="260" t="s">
        <v>4569</v>
      </c>
      <c r="Q2310" s="3" t="s">
        <v>3846</v>
      </c>
      <c r="T2310" s="278" t="s">
        <v>6798</v>
      </c>
    </row>
    <row r="2311" ht="15" customHeight="1">
      <c r="C2311" s="191" t="s">
        <v>6799</v>
      </c>
      <c r="D2311" s="204">
        <v>6926</v>
      </c>
      <c r="E2311" s="26"/>
      <c r="F2311" s="170">
        <v>2</v>
      </c>
      <c r="G2311" s="147">
        <v>1200</v>
      </c>
      <c r="H2311" s="33"/>
      <c r="I2311" s="33"/>
      <c r="J2311" s="34"/>
      <c r="K2311" s="45"/>
      <c r="L2311" s="33" t="s">
        <v>62</v>
      </c>
      <c r="M2311" s="33" t="s">
        <v>407</v>
      </c>
      <c r="N2311" s="89">
        <f t="shared" si="98"/>
        <v>2400</v>
      </c>
      <c r="O2311" s="3" t="s">
        <v>6278</v>
      </c>
      <c r="P2311" s="260" t="s">
        <v>4569</v>
      </c>
      <c r="Q2311" s="3" t="s">
        <v>3846</v>
      </c>
      <c r="T2311" s="278" t="s">
        <v>6800</v>
      </c>
    </row>
    <row r="2312" ht="15" customHeight="1">
      <c r="C2312" s="191" t="s">
        <v>6799</v>
      </c>
      <c r="D2312" s="204">
        <v>6927</v>
      </c>
      <c r="E2312" s="26"/>
      <c r="F2312" s="170">
        <v>2</v>
      </c>
      <c r="G2312" s="147">
        <v>1200</v>
      </c>
      <c r="H2312" s="33"/>
      <c r="I2312" s="33"/>
      <c r="J2312" s="34"/>
      <c r="K2312" s="45"/>
      <c r="L2312" s="33" t="s">
        <v>62</v>
      </c>
      <c r="M2312" s="33" t="s">
        <v>407</v>
      </c>
      <c r="N2312" s="89">
        <f t="shared" si="98"/>
        <v>2400</v>
      </c>
      <c r="O2312" s="3" t="s">
        <v>6278</v>
      </c>
      <c r="P2312" s="260" t="s">
        <v>4569</v>
      </c>
      <c r="Q2312" s="3" t="s">
        <v>3846</v>
      </c>
      <c r="T2312" s="278" t="s">
        <v>6801</v>
      </c>
    </row>
    <row r="2313" ht="15" customHeight="1">
      <c r="C2313" s="191" t="s">
        <v>6802</v>
      </c>
      <c r="D2313" s="204">
        <v>7024</v>
      </c>
      <c r="E2313" s="26"/>
      <c r="F2313" s="170">
        <v>2</v>
      </c>
      <c r="G2313" s="147">
        <v>1400</v>
      </c>
      <c r="H2313" s="33"/>
      <c r="I2313" s="33"/>
      <c r="J2313" s="34"/>
      <c r="K2313" s="45"/>
      <c r="L2313" s="33" t="s">
        <v>62</v>
      </c>
      <c r="M2313" s="33" t="s">
        <v>407</v>
      </c>
      <c r="N2313" s="89">
        <f t="shared" si="98"/>
        <v>2800</v>
      </c>
      <c r="O2313" s="3" t="s">
        <v>6278</v>
      </c>
      <c r="P2313" s="260" t="s">
        <v>4569</v>
      </c>
      <c r="Q2313" s="3" t="s">
        <v>3846</v>
      </c>
      <c r="T2313" s="278" t="s">
        <v>6803</v>
      </c>
    </row>
    <row r="2314" ht="15" customHeight="1">
      <c r="C2314" s="191" t="s">
        <v>6804</v>
      </c>
      <c r="D2314" s="204">
        <v>7027</v>
      </c>
      <c r="E2314" s="26"/>
      <c r="F2314" s="170">
        <v>0</v>
      </c>
      <c r="G2314" s="147">
        <v>1400</v>
      </c>
      <c r="H2314" s="33"/>
      <c r="I2314" s="33"/>
      <c r="J2314" s="34"/>
      <c r="K2314" s="45"/>
      <c r="L2314" s="33" t="s">
        <v>62</v>
      </c>
      <c r="M2314" s="33" t="s">
        <v>407</v>
      </c>
      <c r="N2314" s="89">
        <f t="shared" si="98"/>
        <v>0</v>
      </c>
      <c r="O2314" s="3" t="s">
        <v>6278</v>
      </c>
      <c r="P2314" s="260" t="s">
        <v>4569</v>
      </c>
      <c r="Q2314" s="3" t="s">
        <v>3846</v>
      </c>
      <c r="T2314" s="278" t="s">
        <v>6805</v>
      </c>
    </row>
    <row r="2315" ht="15" customHeight="1">
      <c r="C2315" s="222" t="s">
        <v>6806</v>
      </c>
      <c r="D2315" s="204">
        <v>7224</v>
      </c>
      <c r="E2315" s="26"/>
      <c r="F2315" s="170">
        <v>2</v>
      </c>
      <c r="G2315" s="159">
        <v>1200</v>
      </c>
      <c r="H2315" s="33"/>
      <c r="I2315" s="33"/>
      <c r="J2315" s="34"/>
      <c r="K2315" s="45"/>
      <c r="L2315" s="33" t="s">
        <v>62</v>
      </c>
      <c r="M2315" s="33" t="s">
        <v>407</v>
      </c>
      <c r="N2315" s="89">
        <f t="shared" si="98"/>
        <v>2400</v>
      </c>
      <c r="O2315" s="3" t="s">
        <v>6278</v>
      </c>
      <c r="P2315" s="260" t="s">
        <v>4569</v>
      </c>
      <c r="Q2315" s="3" t="s">
        <v>3846</v>
      </c>
      <c r="T2315" s="278" t="s">
        <v>6807</v>
      </c>
    </row>
    <row r="2316" ht="15" customHeight="1">
      <c r="C2316" s="222" t="s">
        <v>6808</v>
      </c>
      <c r="D2316" s="204">
        <v>7226</v>
      </c>
      <c r="E2316" s="26"/>
      <c r="F2316" s="170">
        <v>7</v>
      </c>
      <c r="G2316" s="159">
        <v>1200</v>
      </c>
      <c r="H2316" s="33"/>
      <c r="I2316" s="33"/>
      <c r="J2316" s="34"/>
      <c r="K2316" s="45"/>
      <c r="L2316" s="33" t="s">
        <v>62</v>
      </c>
      <c r="M2316" s="33" t="s">
        <v>407</v>
      </c>
      <c r="N2316" s="89">
        <f t="shared" si="98"/>
        <v>8400</v>
      </c>
      <c r="O2316" s="3" t="s">
        <v>6278</v>
      </c>
      <c r="P2316" s="260" t="s">
        <v>4569</v>
      </c>
      <c r="Q2316" s="3" t="s">
        <v>3846</v>
      </c>
      <c r="T2316" s="278" t="s">
        <v>6809</v>
      </c>
    </row>
    <row r="2317" ht="15" customHeight="1">
      <c r="C2317" s="224" t="s">
        <v>6810</v>
      </c>
      <c r="D2317" s="204">
        <v>7231</v>
      </c>
      <c r="E2317" s="26"/>
      <c r="F2317" s="170">
        <v>2</v>
      </c>
      <c r="G2317" s="147">
        <v>1400</v>
      </c>
      <c r="H2317" s="33"/>
      <c r="I2317" s="33"/>
      <c r="J2317" s="34"/>
      <c r="K2317" s="45"/>
      <c r="L2317" s="33" t="s">
        <v>62</v>
      </c>
      <c r="M2317" s="33" t="s">
        <v>407</v>
      </c>
      <c r="N2317" s="89">
        <f t="shared" si="98"/>
        <v>2800</v>
      </c>
      <c r="O2317" s="3" t="s">
        <v>6278</v>
      </c>
      <c r="P2317" s="260" t="s">
        <v>4569</v>
      </c>
      <c r="Q2317" s="3" t="s">
        <v>3846</v>
      </c>
      <c r="T2317" s="278" t="s">
        <v>6811</v>
      </c>
    </row>
    <row r="2318" ht="15" customHeight="1">
      <c r="C2318" s="191" t="s">
        <v>6812</v>
      </c>
      <c r="D2318" s="204">
        <v>7624</v>
      </c>
      <c r="E2318" s="26"/>
      <c r="F2318" s="170">
        <v>5</v>
      </c>
      <c r="G2318" s="147">
        <v>1300</v>
      </c>
      <c r="H2318" s="33"/>
      <c r="I2318" s="33"/>
      <c r="J2318" s="34"/>
      <c r="K2318" s="45"/>
      <c r="L2318" s="33" t="s">
        <v>62</v>
      </c>
      <c r="M2318" s="33" t="s">
        <v>407</v>
      </c>
      <c r="N2318" s="89">
        <f ref="N2318:N2324" t="shared" si="99">F2318*G2318</f>
        <v>6500</v>
      </c>
      <c r="O2318" s="3" t="s">
        <v>6278</v>
      </c>
      <c r="P2318" s="260" t="s">
        <v>4569</v>
      </c>
      <c r="Q2318" s="3" t="s">
        <v>3846</v>
      </c>
      <c r="T2318" s="278" t="s">
        <v>6813</v>
      </c>
    </row>
    <row r="2319" ht="15" customHeight="1">
      <c r="C2319" s="191" t="s">
        <v>6814</v>
      </c>
      <c r="D2319" s="204">
        <v>7626</v>
      </c>
      <c r="E2319" s="26"/>
      <c r="F2319" s="170">
        <v>0</v>
      </c>
      <c r="G2319" s="147">
        <v>1050</v>
      </c>
      <c r="H2319" s="33"/>
      <c r="I2319" s="33"/>
      <c r="J2319" s="34"/>
      <c r="K2319" s="45"/>
      <c r="L2319" s="33" t="s">
        <v>62</v>
      </c>
      <c r="M2319" s="33" t="s">
        <v>407</v>
      </c>
      <c r="N2319" s="89">
        <f t="shared" si="99"/>
        <v>0</v>
      </c>
      <c r="O2319" s="3" t="s">
        <v>6278</v>
      </c>
      <c r="P2319" s="260" t="s">
        <v>4569</v>
      </c>
      <c r="Q2319" s="3" t="s">
        <v>3846</v>
      </c>
      <c r="T2319" s="278" t="s">
        <v>6815</v>
      </c>
    </row>
    <row r="2320" ht="15" customHeight="1">
      <c r="C2320" s="191" t="s">
        <v>6816</v>
      </c>
      <c r="D2320" s="204">
        <v>7627</v>
      </c>
      <c r="E2320" s="26"/>
      <c r="F2320" s="170">
        <v>4</v>
      </c>
      <c r="G2320" s="147">
        <v>1400</v>
      </c>
      <c r="H2320" s="33"/>
      <c r="I2320" s="33"/>
      <c r="J2320" s="34"/>
      <c r="K2320" s="45"/>
      <c r="L2320" s="33" t="s">
        <v>62</v>
      </c>
      <c r="M2320" s="33" t="s">
        <v>407</v>
      </c>
      <c r="N2320" s="89">
        <f t="shared" si="99"/>
        <v>5600</v>
      </c>
      <c r="O2320" s="3" t="s">
        <v>6278</v>
      </c>
      <c r="P2320" s="260" t="s">
        <v>4569</v>
      </c>
      <c r="Q2320" s="3" t="s">
        <v>3846</v>
      </c>
      <c r="T2320" s="278" t="s">
        <v>6817</v>
      </c>
    </row>
    <row r="2321" ht="15" customHeight="1">
      <c r="C2321" s="191" t="s">
        <v>6818</v>
      </c>
      <c r="D2321" s="204">
        <v>7629</v>
      </c>
      <c r="E2321" s="26"/>
      <c r="F2321" s="170">
        <v>1</v>
      </c>
      <c r="G2321" s="147">
        <v>1300</v>
      </c>
      <c r="H2321" s="33"/>
      <c r="I2321" s="33"/>
      <c r="J2321" s="34"/>
      <c r="K2321" s="45"/>
      <c r="L2321" s="33" t="s">
        <v>62</v>
      </c>
      <c r="M2321" s="33" t="s">
        <v>407</v>
      </c>
      <c r="N2321" s="89">
        <f t="shared" si="99"/>
        <v>1300</v>
      </c>
      <c r="O2321" s="3" t="s">
        <v>6278</v>
      </c>
      <c r="P2321" s="260" t="s">
        <v>4569</v>
      </c>
      <c r="Q2321" s="3" t="s">
        <v>3846</v>
      </c>
      <c r="T2321" s="278" t="s">
        <v>6819</v>
      </c>
    </row>
    <row r="2322" ht="15" customHeight="1">
      <c r="C2322" s="191" t="s">
        <v>6820</v>
      </c>
      <c r="D2322" s="204">
        <v>7630</v>
      </c>
      <c r="E2322" s="26"/>
      <c r="F2322" s="170">
        <v>2</v>
      </c>
      <c r="G2322" s="147">
        <v>1300</v>
      </c>
      <c r="H2322" s="33"/>
      <c r="I2322" s="33"/>
      <c r="J2322" s="34"/>
      <c r="K2322" s="45"/>
      <c r="L2322" s="33" t="s">
        <v>62</v>
      </c>
      <c r="M2322" s="33" t="s">
        <v>407</v>
      </c>
      <c r="N2322" s="89">
        <f t="shared" si="99"/>
        <v>2600</v>
      </c>
      <c r="O2322" s="3" t="s">
        <v>6278</v>
      </c>
      <c r="P2322" s="260" t="s">
        <v>4569</v>
      </c>
      <c r="Q2322" s="3" t="s">
        <v>3846</v>
      </c>
      <c r="T2322" s="278" t="s">
        <v>6821</v>
      </c>
    </row>
    <row r="2323" ht="15" customHeight="1">
      <c r="C2323" s="191" t="s">
        <v>6818</v>
      </c>
      <c r="D2323" s="204">
        <v>7631</v>
      </c>
      <c r="E2323" s="26"/>
      <c r="F2323" s="170">
        <v>4</v>
      </c>
      <c r="G2323" s="147">
        <v>1300</v>
      </c>
      <c r="H2323" s="33"/>
      <c r="I2323" s="33"/>
      <c r="J2323" s="34"/>
      <c r="K2323" s="45"/>
      <c r="L2323" s="33" t="s">
        <v>62</v>
      </c>
      <c r="M2323" s="33" t="s">
        <v>407</v>
      </c>
      <c r="N2323" s="89">
        <f t="shared" si="99"/>
        <v>5200</v>
      </c>
      <c r="O2323" s="3" t="s">
        <v>6278</v>
      </c>
      <c r="P2323" s="260" t="s">
        <v>4569</v>
      </c>
      <c r="Q2323" s="3" t="s">
        <v>3846</v>
      </c>
      <c r="T2323" s="278" t="s">
        <v>6822</v>
      </c>
    </row>
    <row r="2324" ht="15" customHeight="1">
      <c r="C2324" s="220" t="s">
        <v>6823</v>
      </c>
      <c r="D2324" s="204">
        <v>7708</v>
      </c>
      <c r="E2324" s="26"/>
      <c r="F2324" s="170">
        <v>2</v>
      </c>
      <c r="G2324" s="147">
        <v>1100</v>
      </c>
      <c r="H2324" s="33"/>
      <c r="I2324" s="33"/>
      <c r="J2324" s="34"/>
      <c r="K2324" s="45"/>
      <c r="L2324" s="33" t="s">
        <v>62</v>
      </c>
      <c r="M2324" s="33" t="s">
        <v>407</v>
      </c>
      <c r="N2324" s="89">
        <f t="shared" si="99"/>
        <v>2200</v>
      </c>
      <c r="O2324" s="3" t="s">
        <v>6278</v>
      </c>
      <c r="P2324" s="260" t="s">
        <v>4569</v>
      </c>
      <c r="Q2324" s="3" t="s">
        <v>3846</v>
      </c>
      <c r="T2324" s="278" t="s">
        <v>6824</v>
      </c>
    </row>
    <row r="2325" ht="15" customHeight="1">
      <c r="C2325" s="191" t="s">
        <v>6825</v>
      </c>
      <c r="D2325" s="204">
        <v>900099</v>
      </c>
      <c r="E2325" s="26"/>
      <c r="F2325" s="170">
        <v>0</v>
      </c>
      <c r="G2325" s="147">
        <v>950</v>
      </c>
      <c r="H2325" s="33"/>
      <c r="I2325" s="33"/>
      <c r="J2325" s="34"/>
      <c r="K2325" s="45"/>
      <c r="L2325" s="33" t="s">
        <v>4088</v>
      </c>
      <c r="M2325" s="33" t="s">
        <v>407</v>
      </c>
      <c r="N2325" s="89">
        <f t="shared" si="95"/>
        <v>0</v>
      </c>
      <c r="O2325" s="3" t="s">
        <v>6278</v>
      </c>
      <c r="P2325" s="260" t="s">
        <v>4593</v>
      </c>
      <c r="Q2325" s="3" t="s">
        <v>3846</v>
      </c>
      <c r="T2325" s="278" t="s">
        <v>6826</v>
      </c>
    </row>
    <row r="2326" ht="15" customHeight="1">
      <c r="C2326" s="191" t="s">
        <v>6827</v>
      </c>
      <c r="D2326" s="204">
        <v>900098</v>
      </c>
      <c r="E2326" s="26"/>
      <c r="F2326" s="170">
        <v>2</v>
      </c>
      <c r="G2326" s="147">
        <v>950</v>
      </c>
      <c r="H2326" s="33"/>
      <c r="I2326" s="33"/>
      <c r="J2326" s="34"/>
      <c r="K2326" s="45"/>
      <c r="L2326" s="33" t="s">
        <v>4088</v>
      </c>
      <c r="M2326" s="33" t="s">
        <v>407</v>
      </c>
      <c r="N2326" s="89">
        <f t="shared" si="95"/>
        <v>1900</v>
      </c>
      <c r="O2326" s="3" t="s">
        <v>6278</v>
      </c>
      <c r="P2326" s="260" t="s">
        <v>4593</v>
      </c>
      <c r="Q2326" s="3" t="s">
        <v>3846</v>
      </c>
      <c r="T2326" s="278" t="s">
        <v>6828</v>
      </c>
    </row>
    <row r="2327" ht="15" customHeight="1">
      <c r="A2327" s="163" t="s">
        <v>6829</v>
      </c>
      <c r="C2327" s="100" t="s">
        <v>6830</v>
      </c>
      <c r="D2327" s="204" t="s">
        <v>6831</v>
      </c>
      <c r="E2327" s="26"/>
      <c r="F2327" s="170">
        <v>0</v>
      </c>
      <c r="G2327" s="147">
        <v>950</v>
      </c>
      <c r="H2327" s="33"/>
      <c r="I2327" s="33"/>
      <c r="J2327" s="34"/>
      <c r="K2327" s="45"/>
      <c r="L2327" s="33" t="s">
        <v>4084</v>
      </c>
      <c r="M2327" s="33" t="s">
        <v>407</v>
      </c>
      <c r="N2327" s="89">
        <f t="shared" si="95"/>
        <v>0</v>
      </c>
      <c r="O2327" s="3" t="s">
        <v>6829</v>
      </c>
      <c r="P2327" s="288" t="s">
        <v>4226</v>
      </c>
      <c r="Q2327" s="3" t="s">
        <v>4132</v>
      </c>
      <c r="T2327" s="278" t="s">
        <v>6832</v>
      </c>
    </row>
    <row r="2328" ht="15" customHeight="1">
      <c r="A2328" s="163" t="s">
        <v>6833</v>
      </c>
      <c r="C2328" s="100" t="s">
        <v>6834</v>
      </c>
      <c r="D2328" s="204" t="s">
        <v>6835</v>
      </c>
      <c r="E2328" s="26"/>
      <c r="F2328" s="170">
        <v>0</v>
      </c>
      <c r="G2328" s="147">
        <v>950</v>
      </c>
      <c r="H2328" s="33"/>
      <c r="I2328" s="33"/>
      <c r="J2328" s="34"/>
      <c r="K2328" s="45"/>
      <c r="L2328" s="33" t="s">
        <v>4084</v>
      </c>
      <c r="M2328" s="33" t="s">
        <v>407</v>
      </c>
      <c r="N2328" s="89">
        <f t="shared" si="95"/>
        <v>0</v>
      </c>
      <c r="O2328" s="3" t="s">
        <v>6829</v>
      </c>
      <c r="P2328" s="288" t="s">
        <v>4226</v>
      </c>
      <c r="Q2328" s="3" t="s">
        <v>4132</v>
      </c>
      <c r="T2328" s="278" t="s">
        <v>6832</v>
      </c>
    </row>
    <row r="2329" ht="15" customHeight="1">
      <c r="C2329" s="100" t="s">
        <v>6836</v>
      </c>
      <c r="D2329" s="204" t="s">
        <v>6837</v>
      </c>
      <c r="E2329" s="26"/>
      <c r="F2329" s="170">
        <v>3</v>
      </c>
      <c r="G2329" s="147">
        <v>950</v>
      </c>
      <c r="H2329" s="33"/>
      <c r="I2329" s="33"/>
      <c r="J2329" s="34"/>
      <c r="K2329" s="45"/>
      <c r="L2329" s="33" t="s">
        <v>4084</v>
      </c>
      <c r="M2329" s="33" t="s">
        <v>407</v>
      </c>
      <c r="N2329" s="89">
        <f t="shared" si="95"/>
        <v>2850</v>
      </c>
      <c r="O2329" s="3" t="s">
        <v>6829</v>
      </c>
      <c r="P2329" s="288" t="s">
        <v>4226</v>
      </c>
      <c r="Q2329" s="3" t="s">
        <v>4132</v>
      </c>
      <c r="T2329" s="278" t="s">
        <v>6832</v>
      </c>
    </row>
    <row r="2330" ht="15" customHeight="1">
      <c r="C2330" s="100" t="s">
        <v>6838</v>
      </c>
      <c r="D2330" s="204" t="s">
        <v>6839</v>
      </c>
      <c r="E2330" s="26"/>
      <c r="F2330" s="170">
        <v>2</v>
      </c>
      <c r="G2330" s="147">
        <v>950</v>
      </c>
      <c r="H2330" s="33"/>
      <c r="I2330" s="33"/>
      <c r="J2330" s="34"/>
      <c r="K2330" s="45"/>
      <c r="L2330" s="33" t="s">
        <v>4084</v>
      </c>
      <c r="M2330" s="33" t="s">
        <v>407</v>
      </c>
      <c r="N2330" s="89">
        <f t="shared" si="95"/>
        <v>1900</v>
      </c>
      <c r="O2330" s="3" t="s">
        <v>6829</v>
      </c>
      <c r="P2330" s="288" t="s">
        <v>4226</v>
      </c>
      <c r="Q2330" s="3" t="s">
        <v>4132</v>
      </c>
      <c r="T2330" s="278" t="s">
        <v>6832</v>
      </c>
    </row>
    <row r="2331" ht="15" customHeight="1">
      <c r="C2331" s="100" t="s">
        <v>6840</v>
      </c>
      <c r="D2331" s="204" t="s">
        <v>6841</v>
      </c>
      <c r="E2331" s="26"/>
      <c r="F2331" s="170">
        <v>0</v>
      </c>
      <c r="G2331" s="147">
        <v>950</v>
      </c>
      <c r="H2331" s="33"/>
      <c r="I2331" s="33"/>
      <c r="J2331" s="34"/>
      <c r="K2331" s="45"/>
      <c r="L2331" s="33" t="s">
        <v>4084</v>
      </c>
      <c r="M2331" s="33" t="s">
        <v>407</v>
      </c>
      <c r="N2331" s="89">
        <f t="shared" si="95"/>
        <v>0</v>
      </c>
      <c r="O2331" s="3" t="s">
        <v>6829</v>
      </c>
      <c r="P2331" s="288" t="s">
        <v>4226</v>
      </c>
      <c r="Q2331" s="3" t="s">
        <v>4132</v>
      </c>
      <c r="T2331" s="278" t="s">
        <v>6832</v>
      </c>
    </row>
    <row r="2332" ht="15" customHeight="1">
      <c r="C2332" s="100" t="s">
        <v>6842</v>
      </c>
      <c r="D2332" s="204" t="s">
        <v>6843</v>
      </c>
      <c r="E2332" s="26"/>
      <c r="F2332" s="170">
        <v>0</v>
      </c>
      <c r="G2332" s="147">
        <v>950</v>
      </c>
      <c r="H2332" s="33"/>
      <c r="I2332" s="33"/>
      <c r="J2332" s="34"/>
      <c r="K2332" s="45"/>
      <c r="L2332" s="33" t="s">
        <v>5598</v>
      </c>
      <c r="M2332" s="33" t="s">
        <v>407</v>
      </c>
      <c r="N2332" s="89">
        <f t="shared" si="95"/>
        <v>0</v>
      </c>
      <c r="O2332" s="3" t="s">
        <v>6829</v>
      </c>
      <c r="P2332" s="288" t="s">
        <v>4226</v>
      </c>
      <c r="Q2332" s="3" t="s">
        <v>4132</v>
      </c>
      <c r="T2332" s="278" t="s">
        <v>6844</v>
      </c>
    </row>
    <row r="2333" ht="15" customHeight="1">
      <c r="C2333" s="100" t="s">
        <v>6845</v>
      </c>
      <c r="D2333" s="204" t="s">
        <v>6846</v>
      </c>
      <c r="E2333" s="26"/>
      <c r="F2333" s="170">
        <v>0</v>
      </c>
      <c r="G2333" s="147">
        <v>950</v>
      </c>
      <c r="H2333" s="33"/>
      <c r="I2333" s="33"/>
      <c r="J2333" s="34"/>
      <c r="K2333" s="45"/>
      <c r="L2333" s="33" t="s">
        <v>5598</v>
      </c>
      <c r="M2333" s="33" t="s">
        <v>407</v>
      </c>
      <c r="N2333" s="89">
        <f t="shared" si="95"/>
        <v>0</v>
      </c>
      <c r="O2333" s="3" t="s">
        <v>6829</v>
      </c>
      <c r="P2333" s="288" t="s">
        <v>4226</v>
      </c>
      <c r="Q2333" s="3" t="s">
        <v>4132</v>
      </c>
      <c r="T2333" s="278" t="s">
        <v>6844</v>
      </c>
    </row>
    <row r="2334" ht="15" customHeight="1">
      <c r="C2334" s="100" t="s">
        <v>6847</v>
      </c>
      <c r="D2334" s="204" t="s">
        <v>6848</v>
      </c>
      <c r="E2334" s="26"/>
      <c r="F2334" s="170">
        <v>1</v>
      </c>
      <c r="G2334" s="147">
        <v>950</v>
      </c>
      <c r="H2334" s="33"/>
      <c r="I2334" s="33"/>
      <c r="J2334" s="34"/>
      <c r="K2334" s="45"/>
      <c r="L2334" s="33" t="s">
        <v>5598</v>
      </c>
      <c r="M2334" s="33" t="s">
        <v>407</v>
      </c>
      <c r="N2334" s="89">
        <f t="shared" si="95"/>
        <v>950</v>
      </c>
      <c r="O2334" s="3" t="s">
        <v>6829</v>
      </c>
      <c r="P2334" s="288" t="s">
        <v>4226</v>
      </c>
      <c r="Q2334" s="3" t="s">
        <v>4132</v>
      </c>
      <c r="T2334" s="278" t="s">
        <v>6844</v>
      </c>
    </row>
    <row r="2335" ht="15" customHeight="1">
      <c r="C2335" s="100" t="s">
        <v>6849</v>
      </c>
      <c r="D2335" s="204" t="s">
        <v>6850</v>
      </c>
      <c r="E2335" s="26"/>
      <c r="F2335" s="170">
        <v>0</v>
      </c>
      <c r="G2335" s="147">
        <v>950</v>
      </c>
      <c r="H2335" s="33"/>
      <c r="I2335" s="33"/>
      <c r="J2335" s="34"/>
      <c r="K2335" s="45"/>
      <c r="L2335" s="33" t="s">
        <v>5598</v>
      </c>
      <c r="M2335" s="33" t="s">
        <v>407</v>
      </c>
      <c r="N2335" s="89">
        <f t="shared" si="95"/>
        <v>0</v>
      </c>
      <c r="O2335" s="3" t="s">
        <v>6829</v>
      </c>
      <c r="P2335" s="288" t="s">
        <v>4226</v>
      </c>
      <c r="Q2335" s="3" t="s">
        <v>4132</v>
      </c>
      <c r="T2335" s="278" t="s">
        <v>6844</v>
      </c>
    </row>
    <row r="2336" ht="15" customHeight="1">
      <c r="C2336" s="100" t="s">
        <v>6851</v>
      </c>
      <c r="D2336" s="204" t="s">
        <v>6852</v>
      </c>
      <c r="E2336" s="26"/>
      <c r="F2336" s="170">
        <v>0</v>
      </c>
      <c r="G2336" s="147">
        <v>950</v>
      </c>
      <c r="H2336" s="33"/>
      <c r="I2336" s="33"/>
      <c r="J2336" s="34"/>
      <c r="K2336" s="45"/>
      <c r="L2336" s="33" t="s">
        <v>5598</v>
      </c>
      <c r="M2336" s="33" t="s">
        <v>407</v>
      </c>
      <c r="N2336" s="89">
        <f t="shared" si="95"/>
        <v>0</v>
      </c>
      <c r="O2336" s="3" t="s">
        <v>6829</v>
      </c>
      <c r="P2336" s="288" t="s">
        <v>4226</v>
      </c>
      <c r="Q2336" s="3" t="s">
        <v>4132</v>
      </c>
      <c r="T2336" s="278" t="s">
        <v>6844</v>
      </c>
    </row>
    <row r="2337" ht="15" customHeight="1">
      <c r="C2337" s="100" t="s">
        <v>6853</v>
      </c>
      <c r="D2337" s="204" t="s">
        <v>6854</v>
      </c>
      <c r="E2337" s="26"/>
      <c r="F2337" s="170">
        <v>4</v>
      </c>
      <c r="G2337" s="147">
        <v>950</v>
      </c>
      <c r="H2337" s="33"/>
      <c r="I2337" s="33"/>
      <c r="J2337" s="34"/>
      <c r="K2337" s="45"/>
      <c r="L2337" s="33" t="s">
        <v>6855</v>
      </c>
      <c r="M2337" s="33" t="s">
        <v>407</v>
      </c>
      <c r="N2337" s="89">
        <f t="shared" si="95"/>
        <v>3800</v>
      </c>
      <c r="O2337" s="3" t="s">
        <v>6829</v>
      </c>
      <c r="P2337" s="288" t="s">
        <v>4226</v>
      </c>
      <c r="Q2337" s="3" t="s">
        <v>4132</v>
      </c>
      <c r="T2337" s="278" t="s">
        <v>6856</v>
      </c>
    </row>
    <row r="2338" ht="15" customHeight="1">
      <c r="C2338" s="100" t="s">
        <v>6857</v>
      </c>
      <c r="D2338" s="204" t="s">
        <v>6858</v>
      </c>
      <c r="E2338" s="26"/>
      <c r="F2338" s="170">
        <v>4</v>
      </c>
      <c r="G2338" s="147">
        <v>950</v>
      </c>
      <c r="H2338" s="33"/>
      <c r="I2338" s="33"/>
      <c r="J2338" s="34"/>
      <c r="K2338" s="45"/>
      <c r="L2338" s="33" t="s">
        <v>6855</v>
      </c>
      <c r="M2338" s="33" t="s">
        <v>407</v>
      </c>
      <c r="N2338" s="89">
        <f t="shared" si="95"/>
        <v>3800</v>
      </c>
      <c r="O2338" s="3" t="s">
        <v>6829</v>
      </c>
      <c r="P2338" s="288" t="s">
        <v>4226</v>
      </c>
      <c r="Q2338" s="3" t="s">
        <v>4132</v>
      </c>
      <c r="T2338" s="278" t="s">
        <v>6856</v>
      </c>
    </row>
    <row r="2339" ht="15" customHeight="1">
      <c r="C2339" s="100" t="s">
        <v>6859</v>
      </c>
      <c r="D2339" s="204" t="s">
        <v>6860</v>
      </c>
      <c r="E2339" s="26"/>
      <c r="F2339" s="170">
        <v>0</v>
      </c>
      <c r="G2339" s="147">
        <v>950</v>
      </c>
      <c r="H2339" s="33"/>
      <c r="I2339" s="33"/>
      <c r="J2339" s="34"/>
      <c r="K2339" s="45"/>
      <c r="L2339" s="33" t="s">
        <v>6855</v>
      </c>
      <c r="M2339" s="33" t="s">
        <v>407</v>
      </c>
      <c r="N2339" s="89">
        <f t="shared" si="95"/>
        <v>0</v>
      </c>
      <c r="O2339" s="3" t="s">
        <v>6829</v>
      </c>
      <c r="P2339" s="288" t="s">
        <v>4226</v>
      </c>
      <c r="Q2339" s="3" t="s">
        <v>4132</v>
      </c>
      <c r="T2339" s="278" t="s">
        <v>6856</v>
      </c>
    </row>
    <row r="2340" ht="15" customHeight="1">
      <c r="C2340" s="100" t="s">
        <v>6861</v>
      </c>
      <c r="D2340" s="204" t="s">
        <v>6862</v>
      </c>
      <c r="E2340" s="26"/>
      <c r="F2340" s="170">
        <v>2</v>
      </c>
      <c r="G2340" s="147">
        <v>950</v>
      </c>
      <c r="H2340" s="33"/>
      <c r="I2340" s="33"/>
      <c r="J2340" s="34"/>
      <c r="K2340" s="45"/>
      <c r="L2340" s="33" t="s">
        <v>6855</v>
      </c>
      <c r="M2340" s="33" t="s">
        <v>407</v>
      </c>
      <c r="N2340" s="89">
        <f t="shared" si="95"/>
        <v>1900</v>
      </c>
      <c r="O2340" s="3" t="s">
        <v>6829</v>
      </c>
      <c r="P2340" s="288" t="s">
        <v>4226</v>
      </c>
      <c r="Q2340" s="3" t="s">
        <v>4132</v>
      </c>
      <c r="T2340" s="278" t="s">
        <v>6856</v>
      </c>
    </row>
    <row r="2341" ht="15" customHeight="1">
      <c r="C2341" s="100" t="s">
        <v>6863</v>
      </c>
      <c r="D2341" s="204" t="s">
        <v>6864</v>
      </c>
      <c r="E2341" s="26"/>
      <c r="F2341" s="170">
        <v>3</v>
      </c>
      <c r="G2341" s="147">
        <v>950</v>
      </c>
      <c r="H2341" s="33"/>
      <c r="I2341" s="33"/>
      <c r="J2341" s="34"/>
      <c r="K2341" s="45"/>
      <c r="L2341" s="33" t="s">
        <v>6855</v>
      </c>
      <c r="M2341" s="33" t="s">
        <v>407</v>
      </c>
      <c r="N2341" s="89">
        <f t="shared" si="95"/>
        <v>2850</v>
      </c>
      <c r="O2341" s="3" t="s">
        <v>6829</v>
      </c>
      <c r="P2341" s="288" t="s">
        <v>4226</v>
      </c>
      <c r="Q2341" s="3" t="s">
        <v>4132</v>
      </c>
      <c r="T2341" s="278" t="s">
        <v>6856</v>
      </c>
    </row>
    <row r="2342" ht="15" customHeight="1">
      <c r="C2342" s="100" t="s">
        <v>6865</v>
      </c>
      <c r="D2342" s="204" t="s">
        <v>6866</v>
      </c>
      <c r="E2342" s="26"/>
      <c r="F2342" s="170">
        <v>1</v>
      </c>
      <c r="G2342" s="147">
        <v>850</v>
      </c>
      <c r="H2342" s="33"/>
      <c r="I2342" s="33"/>
      <c r="J2342" s="34"/>
      <c r="K2342" s="45"/>
      <c r="L2342" s="33" t="s">
        <v>6867</v>
      </c>
      <c r="M2342" s="33" t="s">
        <v>407</v>
      </c>
      <c r="N2342" s="89">
        <f t="shared" si="95"/>
        <v>850</v>
      </c>
      <c r="O2342" s="3" t="s">
        <v>6829</v>
      </c>
      <c r="P2342" s="288" t="s">
        <v>4226</v>
      </c>
      <c r="Q2342" s="3" t="s">
        <v>4132</v>
      </c>
      <c r="T2342" s="278" t="s">
        <v>6868</v>
      </c>
    </row>
    <row r="2343" ht="15" customHeight="1">
      <c r="C2343" s="100" t="s">
        <v>6869</v>
      </c>
      <c r="D2343" s="204" t="s">
        <v>6870</v>
      </c>
      <c r="E2343" s="26"/>
      <c r="F2343" s="170">
        <v>1</v>
      </c>
      <c r="G2343" s="147">
        <v>850</v>
      </c>
      <c r="H2343" s="33"/>
      <c r="I2343" s="33"/>
      <c r="J2343" s="34"/>
      <c r="K2343" s="45"/>
      <c r="L2343" s="33" t="s">
        <v>6867</v>
      </c>
      <c r="M2343" s="33" t="s">
        <v>407</v>
      </c>
      <c r="N2343" s="89">
        <f t="shared" si="95"/>
        <v>850</v>
      </c>
      <c r="O2343" s="3" t="s">
        <v>6829</v>
      </c>
      <c r="P2343" s="288" t="s">
        <v>4226</v>
      </c>
      <c r="Q2343" s="3" t="s">
        <v>4132</v>
      </c>
      <c r="T2343" s="278" t="s">
        <v>6868</v>
      </c>
    </row>
    <row r="2344" ht="15" customHeight="1">
      <c r="C2344" s="100" t="s">
        <v>6871</v>
      </c>
      <c r="D2344" s="204" t="s">
        <v>6872</v>
      </c>
      <c r="E2344" s="26"/>
      <c r="F2344" s="170">
        <v>1</v>
      </c>
      <c r="G2344" s="147">
        <v>850</v>
      </c>
      <c r="H2344" s="33"/>
      <c r="I2344" s="33"/>
      <c r="J2344" s="34"/>
      <c r="K2344" s="45"/>
      <c r="L2344" s="33" t="s">
        <v>6867</v>
      </c>
      <c r="M2344" s="33" t="s">
        <v>407</v>
      </c>
      <c r="N2344" s="89">
        <f t="shared" si="95"/>
        <v>850</v>
      </c>
      <c r="O2344" s="3" t="s">
        <v>6829</v>
      </c>
      <c r="P2344" s="288" t="s">
        <v>4226</v>
      </c>
      <c r="Q2344" s="3" t="s">
        <v>4132</v>
      </c>
      <c r="T2344" s="278" t="s">
        <v>6868</v>
      </c>
    </row>
    <row r="2345" ht="15" customHeight="1">
      <c r="C2345" s="100" t="s">
        <v>6873</v>
      </c>
      <c r="D2345" s="204" t="s">
        <v>6874</v>
      </c>
      <c r="E2345" s="26"/>
      <c r="F2345" s="170">
        <v>1</v>
      </c>
      <c r="G2345" s="147">
        <v>850</v>
      </c>
      <c r="H2345" s="33"/>
      <c r="I2345" s="33"/>
      <c r="J2345" s="34"/>
      <c r="K2345" s="45"/>
      <c r="L2345" s="33" t="s">
        <v>6867</v>
      </c>
      <c r="M2345" s="33" t="s">
        <v>407</v>
      </c>
      <c r="N2345" s="89">
        <f t="shared" si="95"/>
        <v>850</v>
      </c>
      <c r="O2345" s="3" t="s">
        <v>6829</v>
      </c>
      <c r="P2345" s="288" t="s">
        <v>4226</v>
      </c>
      <c r="Q2345" s="3" t="s">
        <v>4132</v>
      </c>
      <c r="T2345" s="278" t="s">
        <v>6868</v>
      </c>
    </row>
    <row r="2346" ht="15" customHeight="1">
      <c r="C2346" s="100" t="s">
        <v>6875</v>
      </c>
      <c r="D2346" s="204" t="s">
        <v>6876</v>
      </c>
      <c r="E2346" s="26"/>
      <c r="F2346" s="170">
        <v>1</v>
      </c>
      <c r="G2346" s="147">
        <v>850</v>
      </c>
      <c r="H2346" s="33"/>
      <c r="I2346" s="33"/>
      <c r="J2346" s="34"/>
      <c r="K2346" s="45"/>
      <c r="L2346" s="33" t="s">
        <v>6867</v>
      </c>
      <c r="M2346" s="33" t="s">
        <v>407</v>
      </c>
      <c r="N2346" s="89">
        <f ref="N2346:N2387" t="shared" si="100">F2346*G2346</f>
        <v>850</v>
      </c>
      <c r="O2346" s="3" t="s">
        <v>6829</v>
      </c>
      <c r="P2346" s="288" t="s">
        <v>4226</v>
      </c>
      <c r="Q2346" s="3" t="s">
        <v>4132</v>
      </c>
      <c r="T2346" s="278" t="s">
        <v>6868</v>
      </c>
    </row>
    <row r="2347" ht="15" customHeight="1">
      <c r="C2347" s="100" t="s">
        <v>6877</v>
      </c>
      <c r="D2347" s="204" t="s">
        <v>6878</v>
      </c>
      <c r="E2347" s="26"/>
      <c r="F2347" s="170">
        <v>0</v>
      </c>
      <c r="G2347" s="147">
        <v>550</v>
      </c>
      <c r="H2347" s="33"/>
      <c r="I2347" s="33"/>
      <c r="J2347" s="34"/>
      <c r="K2347" s="45"/>
      <c r="L2347" s="33" t="s">
        <v>6855</v>
      </c>
      <c r="M2347" s="33" t="s">
        <v>407</v>
      </c>
      <c r="N2347" s="89">
        <f t="shared" si="100"/>
        <v>0</v>
      </c>
      <c r="O2347" s="3" t="s">
        <v>6829</v>
      </c>
      <c r="P2347" s="288" t="s">
        <v>4226</v>
      </c>
      <c r="Q2347" s="3" t="s">
        <v>4132</v>
      </c>
      <c r="T2347" s="278" t="s">
        <v>6879</v>
      </c>
    </row>
    <row r="2348" ht="15" customHeight="1">
      <c r="C2348" s="100" t="s">
        <v>6880</v>
      </c>
      <c r="D2348" s="204" t="s">
        <v>6881</v>
      </c>
      <c r="E2348" s="26"/>
      <c r="F2348" s="170">
        <v>0</v>
      </c>
      <c r="G2348" s="147">
        <v>550</v>
      </c>
      <c r="H2348" s="33"/>
      <c r="I2348" s="33"/>
      <c r="J2348" s="34"/>
      <c r="K2348" s="45"/>
      <c r="L2348" s="33" t="s">
        <v>6855</v>
      </c>
      <c r="M2348" s="33" t="s">
        <v>407</v>
      </c>
      <c r="N2348" s="89">
        <f t="shared" si="100"/>
        <v>0</v>
      </c>
      <c r="O2348" s="3" t="s">
        <v>6829</v>
      </c>
      <c r="P2348" s="288" t="s">
        <v>4226</v>
      </c>
      <c r="Q2348" s="3" t="s">
        <v>4132</v>
      </c>
      <c r="T2348" s="278" t="s">
        <v>6879</v>
      </c>
    </row>
    <row r="2349" ht="15" customHeight="1">
      <c r="C2349" s="100" t="s">
        <v>6882</v>
      </c>
      <c r="D2349" s="204" t="s">
        <v>6883</v>
      </c>
      <c r="E2349" s="26"/>
      <c r="F2349" s="170">
        <v>1</v>
      </c>
      <c r="G2349" s="147">
        <v>550</v>
      </c>
      <c r="H2349" s="33"/>
      <c r="I2349" s="33"/>
      <c r="J2349" s="34"/>
      <c r="K2349" s="45"/>
      <c r="L2349" s="33" t="s">
        <v>6855</v>
      </c>
      <c r="M2349" s="33" t="s">
        <v>407</v>
      </c>
      <c r="N2349" s="89">
        <f t="shared" si="100"/>
        <v>550</v>
      </c>
      <c r="O2349" s="3" t="s">
        <v>6829</v>
      </c>
      <c r="P2349" s="288" t="s">
        <v>4226</v>
      </c>
      <c r="Q2349" s="3" t="s">
        <v>4132</v>
      </c>
      <c r="T2349" s="278" t="s">
        <v>6879</v>
      </c>
    </row>
    <row r="2350" ht="15" customHeight="1">
      <c r="C2350" s="100" t="s">
        <v>6884</v>
      </c>
      <c r="D2350" s="204" t="s">
        <v>6885</v>
      </c>
      <c r="E2350" s="26"/>
      <c r="F2350" s="170">
        <v>2</v>
      </c>
      <c r="G2350" s="147">
        <v>750</v>
      </c>
      <c r="H2350" s="33"/>
      <c r="I2350" s="33"/>
      <c r="J2350" s="34"/>
      <c r="K2350" s="45"/>
      <c r="L2350" s="33" t="s">
        <v>4084</v>
      </c>
      <c r="M2350" s="33" t="s">
        <v>407</v>
      </c>
      <c r="N2350" s="89">
        <f t="shared" si="100"/>
        <v>1500</v>
      </c>
      <c r="O2350" s="3" t="s">
        <v>6829</v>
      </c>
      <c r="P2350" s="288" t="s">
        <v>4226</v>
      </c>
      <c r="Q2350" s="3" t="s">
        <v>4132</v>
      </c>
      <c r="T2350" s="278" t="s">
        <v>6886</v>
      </c>
    </row>
    <row r="2351" ht="15" customHeight="1">
      <c r="A2351" s="163" t="s">
        <v>6887</v>
      </c>
      <c r="C2351" s="100" t="s">
        <v>6888</v>
      </c>
      <c r="D2351" s="204" t="s">
        <v>6889</v>
      </c>
      <c r="E2351" s="26"/>
      <c r="F2351" s="170">
        <v>0</v>
      </c>
      <c r="G2351" s="147">
        <v>5200</v>
      </c>
      <c r="H2351" s="33"/>
      <c r="I2351" s="33"/>
      <c r="J2351" s="34"/>
      <c r="K2351" s="45"/>
      <c r="L2351" s="33" t="s">
        <v>6855</v>
      </c>
      <c r="M2351" s="33" t="s">
        <v>407</v>
      </c>
      <c r="N2351" s="89">
        <f t="shared" si="100"/>
        <v>0</v>
      </c>
      <c r="O2351" s="3" t="s">
        <v>6829</v>
      </c>
      <c r="P2351" s="260" t="s">
        <v>4921</v>
      </c>
      <c r="Q2351" s="3" t="s">
        <v>4132</v>
      </c>
      <c r="T2351" s="278" t="s">
        <v>6890</v>
      </c>
    </row>
    <row r="2352" ht="15" customHeight="1">
      <c r="C2352" s="100" t="s">
        <v>6891</v>
      </c>
      <c r="D2352" s="204" t="s">
        <v>6892</v>
      </c>
      <c r="E2352" s="26"/>
      <c r="F2352" s="170">
        <v>1</v>
      </c>
      <c r="G2352" s="147">
        <v>5200</v>
      </c>
      <c r="H2352" s="33"/>
      <c r="I2352" s="33"/>
      <c r="J2352" s="34"/>
      <c r="K2352" s="45"/>
      <c r="L2352" s="33" t="s">
        <v>6855</v>
      </c>
      <c r="M2352" s="33" t="s">
        <v>407</v>
      </c>
      <c r="N2352" s="89">
        <f t="shared" si="100"/>
        <v>5200</v>
      </c>
      <c r="O2352" s="3" t="s">
        <v>6829</v>
      </c>
      <c r="P2352" s="260" t="s">
        <v>4921</v>
      </c>
      <c r="Q2352" s="3" t="s">
        <v>4132</v>
      </c>
      <c r="T2352" s="278" t="s">
        <v>6890</v>
      </c>
    </row>
    <row r="2353" ht="15" customHeight="1">
      <c r="C2353" s="100" t="s">
        <v>6893</v>
      </c>
      <c r="D2353" s="204" t="s">
        <v>6894</v>
      </c>
      <c r="E2353" s="26"/>
      <c r="F2353" s="170">
        <v>0</v>
      </c>
      <c r="G2353" s="147">
        <v>5200</v>
      </c>
      <c r="H2353" s="33"/>
      <c r="I2353" s="33"/>
      <c r="J2353" s="34"/>
      <c r="K2353" s="45"/>
      <c r="L2353" s="33" t="s">
        <v>6855</v>
      </c>
      <c r="M2353" s="33" t="s">
        <v>407</v>
      </c>
      <c r="N2353" s="89">
        <f t="shared" si="100"/>
        <v>0</v>
      </c>
      <c r="O2353" s="3" t="s">
        <v>6829</v>
      </c>
      <c r="P2353" s="260" t="s">
        <v>4921</v>
      </c>
      <c r="Q2353" s="3" t="s">
        <v>4132</v>
      </c>
      <c r="T2353" s="278" t="s">
        <v>6890</v>
      </c>
    </row>
    <row r="2354" ht="15" customHeight="1">
      <c r="C2354" s="100" t="s">
        <v>6895</v>
      </c>
      <c r="D2354" s="204" t="s">
        <v>6896</v>
      </c>
      <c r="E2354" s="26"/>
      <c r="F2354" s="170">
        <v>1</v>
      </c>
      <c r="G2354" s="147">
        <v>5200</v>
      </c>
      <c r="H2354" s="33"/>
      <c r="I2354" s="33"/>
      <c r="J2354" s="34"/>
      <c r="K2354" s="45"/>
      <c r="L2354" s="33" t="s">
        <v>6855</v>
      </c>
      <c r="M2354" s="33" t="s">
        <v>407</v>
      </c>
      <c r="N2354" s="89">
        <f t="shared" si="100"/>
        <v>5200</v>
      </c>
      <c r="O2354" s="3" t="s">
        <v>6829</v>
      </c>
      <c r="P2354" s="260" t="s">
        <v>4921</v>
      </c>
      <c r="Q2354" s="3" t="s">
        <v>4132</v>
      </c>
      <c r="T2354" s="278" t="s">
        <v>6890</v>
      </c>
    </row>
    <row r="2355" ht="15" customHeight="1">
      <c r="C2355" s="100" t="s">
        <v>6897</v>
      </c>
      <c r="D2355" s="204" t="s">
        <v>6898</v>
      </c>
      <c r="E2355" s="26"/>
      <c r="F2355" s="170">
        <v>0</v>
      </c>
      <c r="G2355" s="147">
        <v>4800</v>
      </c>
      <c r="H2355" s="33"/>
      <c r="I2355" s="33"/>
      <c r="J2355" s="34"/>
      <c r="K2355" s="45"/>
      <c r="L2355" s="33" t="s">
        <v>6899</v>
      </c>
      <c r="M2355" s="33" t="s">
        <v>407</v>
      </c>
      <c r="N2355" s="89">
        <f t="shared" si="100"/>
        <v>0</v>
      </c>
      <c r="O2355" s="3" t="s">
        <v>6829</v>
      </c>
      <c r="P2355" s="260" t="s">
        <v>4921</v>
      </c>
      <c r="Q2355" s="3" t="s">
        <v>4132</v>
      </c>
      <c r="T2355" s="278" t="s">
        <v>6890</v>
      </c>
    </row>
    <row r="2356" ht="15" customHeight="1">
      <c r="C2356" s="100" t="s">
        <v>6900</v>
      </c>
      <c r="D2356" s="204" t="s">
        <v>6901</v>
      </c>
      <c r="E2356" s="26"/>
      <c r="F2356" s="170">
        <v>0</v>
      </c>
      <c r="G2356" s="147">
        <v>4800</v>
      </c>
      <c r="H2356" s="33"/>
      <c r="I2356" s="33"/>
      <c r="J2356" s="34"/>
      <c r="K2356" s="45"/>
      <c r="L2356" s="33" t="s">
        <v>6899</v>
      </c>
      <c r="M2356" s="33" t="s">
        <v>407</v>
      </c>
      <c r="N2356" s="89">
        <f t="shared" si="100"/>
        <v>0</v>
      </c>
      <c r="O2356" s="3" t="s">
        <v>6829</v>
      </c>
      <c r="P2356" s="260" t="s">
        <v>4921</v>
      </c>
      <c r="Q2356" s="3" t="s">
        <v>4132</v>
      </c>
      <c r="T2356" s="278" t="s">
        <v>6890</v>
      </c>
    </row>
    <row r="2357" ht="15" customHeight="1">
      <c r="C2357" s="100" t="s">
        <v>6902</v>
      </c>
      <c r="D2357" s="204" t="s">
        <v>6903</v>
      </c>
      <c r="E2357" s="26"/>
      <c r="F2357" s="170">
        <v>0</v>
      </c>
      <c r="G2357" s="147">
        <v>4900</v>
      </c>
      <c r="H2357" s="33"/>
      <c r="I2357" s="33"/>
      <c r="J2357" s="34"/>
      <c r="K2357" s="45"/>
      <c r="L2357" s="33" t="s">
        <v>6855</v>
      </c>
      <c r="M2357" s="33" t="s">
        <v>407</v>
      </c>
      <c r="N2357" s="89">
        <f t="shared" si="100"/>
        <v>0</v>
      </c>
      <c r="O2357" s="3" t="s">
        <v>6829</v>
      </c>
      <c r="P2357" s="260" t="s">
        <v>4921</v>
      </c>
      <c r="Q2357" s="3" t="s">
        <v>4132</v>
      </c>
      <c r="T2357" s="278" t="s">
        <v>6904</v>
      </c>
    </row>
    <row r="2358" ht="15" customHeight="1">
      <c r="C2358" s="100" t="s">
        <v>6905</v>
      </c>
      <c r="D2358" s="204" t="s">
        <v>6906</v>
      </c>
      <c r="E2358" s="26"/>
      <c r="F2358" s="170">
        <v>1</v>
      </c>
      <c r="G2358" s="147">
        <v>4900</v>
      </c>
      <c r="H2358" s="33"/>
      <c r="I2358" s="33"/>
      <c r="J2358" s="34"/>
      <c r="K2358" s="45"/>
      <c r="L2358" s="33" t="s">
        <v>6855</v>
      </c>
      <c r="M2358" s="33" t="s">
        <v>407</v>
      </c>
      <c r="N2358" s="89">
        <f t="shared" si="100"/>
        <v>4900</v>
      </c>
      <c r="O2358" s="3" t="s">
        <v>6829</v>
      </c>
      <c r="P2358" s="260" t="s">
        <v>4921</v>
      </c>
      <c r="Q2358" s="3" t="s">
        <v>4132</v>
      </c>
      <c r="T2358" s="278" t="s">
        <v>6904</v>
      </c>
    </row>
    <row r="2359" ht="15" customHeight="1">
      <c r="C2359" s="100" t="s">
        <v>6907</v>
      </c>
      <c r="D2359" s="204" t="s">
        <v>6908</v>
      </c>
      <c r="E2359" s="26"/>
      <c r="F2359" s="170">
        <v>0</v>
      </c>
      <c r="G2359" s="147">
        <v>4900</v>
      </c>
      <c r="H2359" s="33"/>
      <c r="I2359" s="33"/>
      <c r="J2359" s="34"/>
      <c r="K2359" s="45"/>
      <c r="L2359" s="33" t="s">
        <v>6855</v>
      </c>
      <c r="M2359" s="33" t="s">
        <v>407</v>
      </c>
      <c r="N2359" s="89">
        <f t="shared" si="100"/>
        <v>0</v>
      </c>
      <c r="O2359" s="3" t="s">
        <v>6829</v>
      </c>
      <c r="P2359" s="260" t="s">
        <v>4921</v>
      </c>
      <c r="Q2359" s="3" t="s">
        <v>4132</v>
      </c>
      <c r="T2359" s="278" t="s">
        <v>6904</v>
      </c>
    </row>
    <row r="2360" ht="15" customHeight="1">
      <c r="C2360" s="100" t="s">
        <v>6909</v>
      </c>
      <c r="D2360" s="204" t="s">
        <v>6910</v>
      </c>
      <c r="E2360" s="26"/>
      <c r="F2360" s="170">
        <v>0</v>
      </c>
      <c r="G2360" s="147">
        <v>4900</v>
      </c>
      <c r="H2360" s="33"/>
      <c r="I2360" s="33"/>
      <c r="J2360" s="34"/>
      <c r="K2360" s="45"/>
      <c r="L2360" s="33" t="s">
        <v>6855</v>
      </c>
      <c r="M2360" s="33" t="s">
        <v>407</v>
      </c>
      <c r="N2360" s="89">
        <f t="shared" si="100"/>
        <v>0</v>
      </c>
      <c r="O2360" s="3" t="s">
        <v>6829</v>
      </c>
      <c r="P2360" s="260" t="s">
        <v>4921</v>
      </c>
      <c r="Q2360" s="3" t="s">
        <v>4132</v>
      </c>
      <c r="T2360" s="278" t="s">
        <v>6904</v>
      </c>
    </row>
    <row r="2361" ht="15" customHeight="1">
      <c r="C2361" s="100" t="s">
        <v>6911</v>
      </c>
      <c r="D2361" s="204" t="s">
        <v>6912</v>
      </c>
      <c r="E2361" s="26"/>
      <c r="F2361" s="170">
        <v>2</v>
      </c>
      <c r="G2361" s="147">
        <v>4900</v>
      </c>
      <c r="H2361" s="33"/>
      <c r="I2361" s="33"/>
      <c r="J2361" s="34"/>
      <c r="K2361" s="45"/>
      <c r="L2361" s="33" t="s">
        <v>6855</v>
      </c>
      <c r="M2361" s="33" t="s">
        <v>407</v>
      </c>
      <c r="N2361" s="89">
        <f t="shared" si="100"/>
        <v>9800</v>
      </c>
      <c r="O2361" s="3" t="s">
        <v>6829</v>
      </c>
      <c r="P2361" s="260" t="s">
        <v>4921</v>
      </c>
      <c r="Q2361" s="3" t="s">
        <v>4132</v>
      </c>
      <c r="T2361" s="278" t="s">
        <v>6904</v>
      </c>
    </row>
    <row r="2362" ht="15" customHeight="1">
      <c r="C2362" s="100" t="s">
        <v>6913</v>
      </c>
      <c r="D2362" s="204" t="s">
        <v>6914</v>
      </c>
      <c r="E2362" s="26"/>
      <c r="F2362" s="170">
        <v>0</v>
      </c>
      <c r="G2362" s="147">
        <v>4900</v>
      </c>
      <c r="H2362" s="33"/>
      <c r="I2362" s="33"/>
      <c r="J2362" s="34"/>
      <c r="K2362" s="45"/>
      <c r="L2362" s="33" t="s">
        <v>6855</v>
      </c>
      <c r="M2362" s="33" t="s">
        <v>407</v>
      </c>
      <c r="N2362" s="89">
        <f t="shared" si="100"/>
        <v>0</v>
      </c>
      <c r="O2362" s="3" t="s">
        <v>6829</v>
      </c>
      <c r="P2362" s="260" t="s">
        <v>4921</v>
      </c>
      <c r="Q2362" s="3" t="s">
        <v>4132</v>
      </c>
      <c r="T2362" s="278" t="s">
        <v>6904</v>
      </c>
    </row>
    <row r="2363" ht="15" customHeight="1">
      <c r="C2363" s="100" t="s">
        <v>6915</v>
      </c>
      <c r="D2363" s="204" t="s">
        <v>6916</v>
      </c>
      <c r="E2363" s="26"/>
      <c r="F2363" s="170">
        <v>1</v>
      </c>
      <c r="G2363" s="147">
        <v>4900</v>
      </c>
      <c r="H2363" s="33"/>
      <c r="I2363" s="33"/>
      <c r="J2363" s="34"/>
      <c r="K2363" s="45"/>
      <c r="L2363" s="33" t="s">
        <v>6855</v>
      </c>
      <c r="M2363" s="33" t="s">
        <v>407</v>
      </c>
      <c r="N2363" s="89">
        <f t="shared" si="100"/>
        <v>4900</v>
      </c>
      <c r="O2363" s="3" t="s">
        <v>6829</v>
      </c>
      <c r="P2363" s="260" t="s">
        <v>4921</v>
      </c>
      <c r="Q2363" s="3" t="s">
        <v>4132</v>
      </c>
      <c r="T2363" s="278" t="s">
        <v>6904</v>
      </c>
    </row>
    <row r="2364" ht="15" customHeight="1">
      <c r="C2364" s="100" t="s">
        <v>6917</v>
      </c>
      <c r="D2364" s="204" t="s">
        <v>6918</v>
      </c>
      <c r="E2364" s="26"/>
      <c r="F2364" s="170">
        <v>1</v>
      </c>
      <c r="G2364" s="147">
        <v>4900</v>
      </c>
      <c r="H2364" s="33"/>
      <c r="I2364" s="33"/>
      <c r="J2364" s="34"/>
      <c r="K2364" s="45"/>
      <c r="L2364" s="33" t="s">
        <v>6855</v>
      </c>
      <c r="M2364" s="33" t="s">
        <v>407</v>
      </c>
      <c r="N2364" s="89">
        <f t="shared" si="100"/>
        <v>4900</v>
      </c>
      <c r="O2364" s="3" t="s">
        <v>6829</v>
      </c>
      <c r="P2364" s="260" t="s">
        <v>4921</v>
      </c>
      <c r="Q2364" s="3" t="s">
        <v>4132</v>
      </c>
      <c r="T2364" s="278" t="s">
        <v>6904</v>
      </c>
    </row>
    <row r="2365" ht="15" customHeight="1">
      <c r="C2365" s="100" t="s">
        <v>6919</v>
      </c>
      <c r="D2365" s="204" t="s">
        <v>6920</v>
      </c>
      <c r="E2365" s="26"/>
      <c r="F2365" s="170">
        <v>0</v>
      </c>
      <c r="G2365" s="147">
        <v>4900</v>
      </c>
      <c r="H2365" s="33"/>
      <c r="I2365" s="33"/>
      <c r="J2365" s="34"/>
      <c r="K2365" s="45"/>
      <c r="L2365" s="33" t="s">
        <v>6855</v>
      </c>
      <c r="M2365" s="33" t="s">
        <v>407</v>
      </c>
      <c r="N2365" s="89">
        <f t="shared" si="100"/>
        <v>0</v>
      </c>
      <c r="O2365" s="3" t="s">
        <v>6829</v>
      </c>
      <c r="P2365" s="260" t="s">
        <v>4921</v>
      </c>
      <c r="Q2365" s="3" t="s">
        <v>4132</v>
      </c>
      <c r="T2365" s="278" t="s">
        <v>6904</v>
      </c>
    </row>
    <row r="2366" ht="15" customHeight="1">
      <c r="C2366" s="100" t="s">
        <v>6921</v>
      </c>
      <c r="D2366" s="204" t="s">
        <v>6922</v>
      </c>
      <c r="E2366" s="26"/>
      <c r="F2366" s="170">
        <v>1</v>
      </c>
      <c r="G2366" s="147">
        <v>5900</v>
      </c>
      <c r="H2366" s="33"/>
      <c r="I2366" s="33"/>
      <c r="J2366" s="34"/>
      <c r="K2366" s="45"/>
      <c r="L2366" s="33" t="s">
        <v>6855</v>
      </c>
      <c r="M2366" s="33" t="s">
        <v>407</v>
      </c>
      <c r="N2366" s="89">
        <f t="shared" si="100"/>
        <v>5900</v>
      </c>
      <c r="O2366" s="3" t="s">
        <v>6829</v>
      </c>
      <c r="P2366" s="260" t="s">
        <v>4921</v>
      </c>
      <c r="Q2366" s="3" t="s">
        <v>4132</v>
      </c>
      <c r="T2366" s="278" t="s">
        <v>6923</v>
      </c>
    </row>
    <row r="2367" ht="15" customHeight="1">
      <c r="C2367" s="100" t="s">
        <v>6924</v>
      </c>
      <c r="D2367" s="204" t="s">
        <v>6925</v>
      </c>
      <c r="E2367" s="26"/>
      <c r="F2367" s="170">
        <v>1</v>
      </c>
      <c r="G2367" s="147">
        <v>5900</v>
      </c>
      <c r="H2367" s="33"/>
      <c r="I2367" s="33"/>
      <c r="J2367" s="34"/>
      <c r="K2367" s="45"/>
      <c r="L2367" s="33" t="s">
        <v>6855</v>
      </c>
      <c r="M2367" s="33" t="s">
        <v>407</v>
      </c>
      <c r="N2367" s="89">
        <f t="shared" si="100"/>
        <v>5900</v>
      </c>
      <c r="O2367" s="3" t="s">
        <v>6829</v>
      </c>
      <c r="P2367" s="260" t="s">
        <v>4921</v>
      </c>
      <c r="Q2367" s="3" t="s">
        <v>4132</v>
      </c>
      <c r="T2367" s="278" t="s">
        <v>6923</v>
      </c>
    </row>
    <row r="2368" ht="15" customHeight="1">
      <c r="C2368" s="100" t="s">
        <v>6926</v>
      </c>
      <c r="D2368" s="204" t="s">
        <v>6927</v>
      </c>
      <c r="E2368" s="26"/>
      <c r="F2368" s="170">
        <v>0</v>
      </c>
      <c r="G2368" s="147">
        <v>5900</v>
      </c>
      <c r="H2368" s="33"/>
      <c r="I2368" s="33"/>
      <c r="J2368" s="34"/>
      <c r="K2368" s="45"/>
      <c r="L2368" s="33" t="s">
        <v>6855</v>
      </c>
      <c r="M2368" s="33" t="s">
        <v>407</v>
      </c>
      <c r="N2368" s="89">
        <f t="shared" si="100"/>
        <v>0</v>
      </c>
      <c r="O2368" s="3" t="s">
        <v>6829</v>
      </c>
      <c r="P2368" s="260" t="s">
        <v>4921</v>
      </c>
      <c r="Q2368" s="3" t="s">
        <v>4132</v>
      </c>
      <c r="T2368" s="278" t="s">
        <v>6923</v>
      </c>
    </row>
    <row r="2369" ht="15" customHeight="1">
      <c r="C2369" s="100" t="s">
        <v>6928</v>
      </c>
      <c r="D2369" s="204" t="s">
        <v>6929</v>
      </c>
      <c r="E2369" s="26"/>
      <c r="F2369" s="170">
        <v>1</v>
      </c>
      <c r="G2369" s="147">
        <v>5900</v>
      </c>
      <c r="H2369" s="33"/>
      <c r="I2369" s="33"/>
      <c r="J2369" s="34"/>
      <c r="K2369" s="45"/>
      <c r="L2369" s="33" t="s">
        <v>6855</v>
      </c>
      <c r="M2369" s="33" t="s">
        <v>407</v>
      </c>
      <c r="N2369" s="89">
        <f t="shared" si="100"/>
        <v>5900</v>
      </c>
      <c r="O2369" s="3" t="s">
        <v>6829</v>
      </c>
      <c r="P2369" s="260" t="s">
        <v>4921</v>
      </c>
      <c r="Q2369" s="3" t="s">
        <v>4132</v>
      </c>
      <c r="T2369" s="278" t="s">
        <v>6923</v>
      </c>
    </row>
    <row r="2370" ht="15" customHeight="1">
      <c r="A2370" s="163" t="s">
        <v>6930</v>
      </c>
      <c r="C2370" s="100" t="s">
        <v>6931</v>
      </c>
      <c r="D2370" s="204" t="s">
        <v>6932</v>
      </c>
      <c r="E2370" s="26"/>
      <c r="F2370" s="170">
        <v>2</v>
      </c>
      <c r="G2370" s="147">
        <v>5600</v>
      </c>
      <c r="H2370" s="33"/>
      <c r="I2370" s="33"/>
      <c r="J2370" s="34"/>
      <c r="K2370" s="45"/>
      <c r="L2370" s="33" t="s">
        <v>4088</v>
      </c>
      <c r="M2370" s="33" t="s">
        <v>407</v>
      </c>
      <c r="N2370" s="89">
        <f t="shared" si="100"/>
        <v>11200</v>
      </c>
      <c r="O2370" s="3" t="s">
        <v>6829</v>
      </c>
      <c r="P2370" s="288" t="s">
        <v>4482</v>
      </c>
      <c r="Q2370" s="3" t="s">
        <v>3846</v>
      </c>
      <c r="T2370" s="278" t="s">
        <v>6933</v>
      </c>
    </row>
    <row r="2371" ht="15" customHeight="1">
      <c r="C2371" s="100" t="s">
        <v>6934</v>
      </c>
      <c r="D2371" s="204" t="s">
        <v>6935</v>
      </c>
      <c r="E2371" s="26"/>
      <c r="F2371" s="170">
        <v>1</v>
      </c>
      <c r="G2371" s="147">
        <v>5600</v>
      </c>
      <c r="H2371" s="33"/>
      <c r="I2371" s="33"/>
      <c r="J2371" s="34"/>
      <c r="K2371" s="45"/>
      <c r="L2371" s="33" t="s">
        <v>4939</v>
      </c>
      <c r="M2371" s="33" t="s">
        <v>407</v>
      </c>
      <c r="N2371" s="89">
        <f t="shared" si="100"/>
        <v>5600</v>
      </c>
      <c r="O2371" s="3" t="s">
        <v>6829</v>
      </c>
      <c r="P2371" s="288" t="s">
        <v>4482</v>
      </c>
      <c r="Q2371" s="3" t="s">
        <v>3846</v>
      </c>
      <c r="T2371" s="278" t="s">
        <v>6936</v>
      </c>
    </row>
    <row r="2372" ht="15" customHeight="1">
      <c r="C2372" s="100" t="s">
        <v>6937</v>
      </c>
      <c r="D2372" s="204" t="s">
        <v>6938</v>
      </c>
      <c r="E2372" s="26"/>
      <c r="F2372" s="170">
        <v>1</v>
      </c>
      <c r="G2372" s="147">
        <v>7200</v>
      </c>
      <c r="H2372" s="33"/>
      <c r="I2372" s="33"/>
      <c r="J2372" s="34"/>
      <c r="K2372" s="45"/>
      <c r="L2372" s="33" t="s">
        <v>4084</v>
      </c>
      <c r="M2372" s="33" t="s">
        <v>407</v>
      </c>
      <c r="N2372" s="89">
        <f t="shared" si="100"/>
        <v>7200</v>
      </c>
      <c r="O2372" s="3" t="s">
        <v>6829</v>
      </c>
      <c r="P2372" s="288" t="s">
        <v>4482</v>
      </c>
      <c r="Q2372" s="3" t="s">
        <v>3846</v>
      </c>
      <c r="T2372" s="278" t="s">
        <v>6939</v>
      </c>
    </row>
    <row r="2373" ht="15" customHeight="1">
      <c r="C2373" s="100" t="s">
        <v>6940</v>
      </c>
      <c r="D2373" s="204" t="s">
        <v>28</v>
      </c>
      <c r="E2373" s="26"/>
      <c r="F2373" s="170">
        <v>2</v>
      </c>
      <c r="G2373" s="147">
        <v>5200</v>
      </c>
      <c r="H2373" s="33"/>
      <c r="I2373" s="33"/>
      <c r="J2373" s="34"/>
      <c r="K2373" s="45"/>
      <c r="L2373" s="33" t="s">
        <v>4088</v>
      </c>
      <c r="M2373" s="33" t="s">
        <v>407</v>
      </c>
      <c r="N2373" s="89">
        <f t="shared" si="100"/>
        <v>10400</v>
      </c>
      <c r="O2373" s="3" t="s">
        <v>6829</v>
      </c>
      <c r="P2373" s="288" t="s">
        <v>4482</v>
      </c>
      <c r="Q2373" s="3" t="s">
        <v>3846</v>
      </c>
      <c r="T2373" s="278" t="s">
        <v>6941</v>
      </c>
    </row>
    <row r="2374" ht="15" customHeight="1">
      <c r="C2374" s="100" t="s">
        <v>6942</v>
      </c>
      <c r="D2374" s="204" t="s">
        <v>30</v>
      </c>
      <c r="E2374" s="26"/>
      <c r="F2374" s="170">
        <v>2</v>
      </c>
      <c r="G2374" s="147">
        <v>4600</v>
      </c>
      <c r="H2374" s="33"/>
      <c r="I2374" s="33"/>
      <c r="J2374" s="34"/>
      <c r="K2374" s="45"/>
      <c r="L2374" s="33" t="s">
        <v>4088</v>
      </c>
      <c r="M2374" s="33" t="s">
        <v>407</v>
      </c>
      <c r="N2374" s="89">
        <f t="shared" si="100"/>
        <v>9200</v>
      </c>
      <c r="O2374" s="3" t="s">
        <v>6829</v>
      </c>
      <c r="P2374" s="288" t="s">
        <v>4482</v>
      </c>
      <c r="Q2374" s="3" t="s">
        <v>3846</v>
      </c>
      <c r="T2374" s="278" t="s">
        <v>6943</v>
      </c>
    </row>
    <row r="2375" ht="15" customHeight="1">
      <c r="C2375" s="100" t="s">
        <v>6944</v>
      </c>
      <c r="D2375" s="204" t="s">
        <v>29</v>
      </c>
      <c r="E2375" s="26"/>
      <c r="F2375" s="170">
        <v>2</v>
      </c>
      <c r="G2375" s="147">
        <v>4900</v>
      </c>
      <c r="H2375" s="33"/>
      <c r="I2375" s="33"/>
      <c r="J2375" s="34"/>
      <c r="K2375" s="45"/>
      <c r="L2375" s="33" t="s">
        <v>4088</v>
      </c>
      <c r="M2375" s="33" t="s">
        <v>407</v>
      </c>
      <c r="N2375" s="89">
        <f t="shared" si="100"/>
        <v>9800</v>
      </c>
      <c r="O2375" s="3" t="s">
        <v>6829</v>
      </c>
      <c r="P2375" s="288" t="s">
        <v>4482</v>
      </c>
      <c r="Q2375" s="3" t="s">
        <v>3846</v>
      </c>
      <c r="T2375" s="278" t="s">
        <v>6945</v>
      </c>
    </row>
    <row r="2376" ht="15" customHeight="1">
      <c r="C2376" s="100" t="s">
        <v>6946</v>
      </c>
      <c r="D2376" s="204" t="s">
        <v>31</v>
      </c>
      <c r="E2376" s="26"/>
      <c r="F2376" s="170">
        <v>1</v>
      </c>
      <c r="G2376" s="147">
        <v>3800</v>
      </c>
      <c r="H2376" s="33"/>
      <c r="I2376" s="33"/>
      <c r="J2376" s="34"/>
      <c r="K2376" s="45"/>
      <c r="L2376" s="33" t="s">
        <v>4088</v>
      </c>
      <c r="M2376" s="33" t="s">
        <v>407</v>
      </c>
      <c r="N2376" s="89">
        <f>F2376*G2376</f>
        <v>3800</v>
      </c>
      <c r="O2376" s="3" t="s">
        <v>6829</v>
      </c>
      <c r="P2376" s="288" t="s">
        <v>4482</v>
      </c>
      <c r="Q2376" s="3" t="s">
        <v>3846</v>
      </c>
      <c r="T2376" s="278" t="s">
        <v>6947</v>
      </c>
    </row>
    <row r="2377" ht="15" customHeight="1">
      <c r="A2377" s="163" t="s">
        <v>5127</v>
      </c>
      <c r="C2377" s="100" t="s">
        <v>6948</v>
      </c>
      <c r="D2377" s="204" t="s">
        <v>6949</v>
      </c>
      <c r="E2377" s="26"/>
      <c r="F2377" s="170">
        <v>0</v>
      </c>
      <c r="G2377" s="147">
        <v>4250</v>
      </c>
      <c r="H2377" s="33"/>
      <c r="I2377" s="33"/>
      <c r="J2377" s="34"/>
      <c r="K2377" s="45"/>
      <c r="L2377" s="33" t="s">
        <v>4088</v>
      </c>
      <c r="M2377" s="33" t="s">
        <v>407</v>
      </c>
      <c r="N2377" s="89">
        <f t="shared" si="100"/>
        <v>0</v>
      </c>
      <c r="O2377" s="3" t="s">
        <v>6829</v>
      </c>
      <c r="P2377" s="288" t="s">
        <v>5127</v>
      </c>
      <c r="Q2377" s="3" t="s">
        <v>3846</v>
      </c>
      <c r="T2377" s="278" t="s">
        <v>6950</v>
      </c>
    </row>
    <row r="2378" ht="15" customHeight="1">
      <c r="C2378" s="100" t="s">
        <v>6951</v>
      </c>
      <c r="D2378" s="204" t="s">
        <v>25</v>
      </c>
      <c r="E2378" s="26"/>
      <c r="F2378" s="170">
        <v>2</v>
      </c>
      <c r="G2378" s="147">
        <v>4000</v>
      </c>
      <c r="H2378" s="33"/>
      <c r="I2378" s="33"/>
      <c r="J2378" s="34"/>
      <c r="K2378" s="45"/>
      <c r="L2378" s="33" t="s">
        <v>4088</v>
      </c>
      <c r="M2378" s="33" t="s">
        <v>407</v>
      </c>
      <c r="N2378" s="89">
        <f t="shared" si="100"/>
        <v>8000</v>
      </c>
      <c r="O2378" s="3" t="s">
        <v>6829</v>
      </c>
      <c r="P2378" s="288" t="s">
        <v>5127</v>
      </c>
      <c r="Q2378" s="3" t="s">
        <v>3846</v>
      </c>
      <c r="T2378" s="278" t="s">
        <v>6952</v>
      </c>
    </row>
    <row r="2379" ht="15" customHeight="1">
      <c r="C2379" s="100" t="s">
        <v>6953</v>
      </c>
      <c r="D2379" s="204" t="s">
        <v>23</v>
      </c>
      <c r="E2379" s="26"/>
      <c r="F2379" s="170">
        <v>2</v>
      </c>
      <c r="G2379" s="147">
        <v>4200</v>
      </c>
      <c r="H2379" s="33"/>
      <c r="I2379" s="33"/>
      <c r="J2379" s="34"/>
      <c r="K2379" s="45"/>
      <c r="L2379" s="33" t="s">
        <v>4088</v>
      </c>
      <c r="M2379" s="33" t="s">
        <v>407</v>
      </c>
      <c r="N2379" s="89">
        <f>F2379*G2379</f>
        <v>8400</v>
      </c>
      <c r="O2379" s="3" t="s">
        <v>6829</v>
      </c>
      <c r="P2379" s="288" t="s">
        <v>5127</v>
      </c>
      <c r="Q2379" s="3" t="s">
        <v>3846</v>
      </c>
      <c r="T2379" s="278" t="s">
        <v>6954</v>
      </c>
    </row>
    <row r="2380" ht="15" customHeight="1">
      <c r="C2380" s="100" t="s">
        <v>6955</v>
      </c>
      <c r="D2380" s="204" t="s">
        <v>24</v>
      </c>
      <c r="E2380" s="26"/>
      <c r="F2380" s="170">
        <v>1</v>
      </c>
      <c r="G2380" s="147">
        <v>4200</v>
      </c>
      <c r="H2380" s="33"/>
      <c r="I2380" s="33"/>
      <c r="J2380" s="34"/>
      <c r="K2380" s="45"/>
      <c r="L2380" s="33" t="s">
        <v>4088</v>
      </c>
      <c r="M2380" s="33" t="s">
        <v>407</v>
      </c>
      <c r="N2380" s="89">
        <f>F2380*G2380</f>
        <v>4200</v>
      </c>
      <c r="O2380" s="3" t="s">
        <v>6829</v>
      </c>
      <c r="P2380" s="288" t="s">
        <v>5127</v>
      </c>
      <c r="Q2380" s="3" t="s">
        <v>3846</v>
      </c>
      <c r="T2380" s="278" t="s">
        <v>6956</v>
      </c>
    </row>
    <row r="2381" ht="15" customHeight="1">
      <c r="C2381" s="100" t="s">
        <v>6957</v>
      </c>
      <c r="D2381" s="204" t="s">
        <v>26</v>
      </c>
      <c r="E2381" s="26"/>
      <c r="F2381" s="170">
        <v>1</v>
      </c>
      <c r="G2381" s="147">
        <v>5200</v>
      </c>
      <c r="H2381" s="33"/>
      <c r="I2381" s="33"/>
      <c r="J2381" s="34"/>
      <c r="K2381" s="45"/>
      <c r="L2381" s="33" t="s">
        <v>4088</v>
      </c>
      <c r="M2381" s="33" t="s">
        <v>407</v>
      </c>
      <c r="N2381" s="89">
        <f>F2381*G2381</f>
        <v>5200</v>
      </c>
      <c r="O2381" s="3" t="s">
        <v>6829</v>
      </c>
      <c r="P2381" s="288" t="s">
        <v>5127</v>
      </c>
      <c r="Q2381" s="3" t="s">
        <v>3846</v>
      </c>
      <c r="T2381" s="278" t="s">
        <v>6956</v>
      </c>
    </row>
    <row r="2382" ht="15" customHeight="1">
      <c r="C2382" s="100" t="s">
        <v>6958</v>
      </c>
      <c r="D2382" s="204" t="s">
        <v>6959</v>
      </c>
      <c r="E2382" s="26"/>
      <c r="F2382" s="170">
        <v>0</v>
      </c>
      <c r="G2382" s="147">
        <v>1250</v>
      </c>
      <c r="H2382" s="33"/>
      <c r="I2382" s="33"/>
      <c r="J2382" s="34"/>
      <c r="K2382" s="45"/>
      <c r="L2382" s="33" t="s">
        <v>4088</v>
      </c>
      <c r="M2382" s="33" t="s">
        <v>407</v>
      </c>
      <c r="N2382" s="89">
        <f t="shared" si="100"/>
        <v>0</v>
      </c>
      <c r="O2382" s="3" t="s">
        <v>6829</v>
      </c>
      <c r="P2382" s="288" t="s">
        <v>4507</v>
      </c>
      <c r="Q2382" s="3" t="s">
        <v>3846</v>
      </c>
      <c r="T2382" s="278" t="s">
        <v>6960</v>
      </c>
    </row>
    <row r="2383" ht="15" customHeight="1">
      <c r="C2383" s="100" t="s">
        <v>6961</v>
      </c>
      <c r="D2383" s="204" t="s">
        <v>34</v>
      </c>
      <c r="E2383" s="26"/>
      <c r="F2383" s="170">
        <v>4</v>
      </c>
      <c r="G2383" s="147">
        <v>800</v>
      </c>
      <c r="H2383" s="33"/>
      <c r="I2383" s="33"/>
      <c r="J2383" s="34"/>
      <c r="K2383" s="45"/>
      <c r="L2383" s="33" t="s">
        <v>4088</v>
      </c>
      <c r="M2383" s="33" t="s">
        <v>407</v>
      </c>
      <c r="N2383" s="89">
        <f>F2383*G2383</f>
        <v>3200</v>
      </c>
      <c r="O2383" s="3" t="s">
        <v>6829</v>
      </c>
      <c r="P2383" s="288" t="s">
        <v>4507</v>
      </c>
      <c r="Q2383" s="3" t="s">
        <v>3846</v>
      </c>
      <c r="T2383" s="278" t="s">
        <v>6962</v>
      </c>
    </row>
    <row r="2384" ht="15" customHeight="1">
      <c r="C2384" s="100" t="s">
        <v>6963</v>
      </c>
      <c r="D2384" s="204" t="s">
        <v>35</v>
      </c>
      <c r="E2384" s="26"/>
      <c r="F2384" s="170">
        <v>3</v>
      </c>
      <c r="G2384" s="147">
        <v>800</v>
      </c>
      <c r="H2384" s="33"/>
      <c r="I2384" s="33"/>
      <c r="J2384" s="34"/>
      <c r="K2384" s="45"/>
      <c r="L2384" s="33" t="s">
        <v>4088</v>
      </c>
      <c r="M2384" s="33" t="s">
        <v>407</v>
      </c>
      <c r="N2384" s="89">
        <f t="shared" si="100"/>
        <v>2400</v>
      </c>
      <c r="O2384" s="3" t="s">
        <v>6829</v>
      </c>
      <c r="P2384" s="288" t="s">
        <v>4507</v>
      </c>
      <c r="Q2384" s="3" t="s">
        <v>3846</v>
      </c>
      <c r="T2384" s="278" t="s">
        <v>6964</v>
      </c>
    </row>
    <row r="2385" ht="15" customHeight="1">
      <c r="C2385" s="100" t="s">
        <v>6965</v>
      </c>
      <c r="D2385" s="204" t="s">
        <v>6966</v>
      </c>
      <c r="E2385" s="26"/>
      <c r="F2385" s="170">
        <v>1</v>
      </c>
      <c r="G2385" s="147">
        <v>500</v>
      </c>
      <c r="H2385" s="33"/>
      <c r="I2385" s="33"/>
      <c r="J2385" s="34"/>
      <c r="K2385" s="45"/>
      <c r="L2385" s="33" t="s">
        <v>4088</v>
      </c>
      <c r="M2385" s="33" t="s">
        <v>407</v>
      </c>
      <c r="N2385" s="89">
        <f t="shared" si="100"/>
        <v>500</v>
      </c>
      <c r="O2385" s="3" t="s">
        <v>6829</v>
      </c>
      <c r="P2385" s="288" t="s">
        <v>4507</v>
      </c>
      <c r="Q2385" s="3" t="s">
        <v>3846</v>
      </c>
      <c r="T2385" s="278" t="s">
        <v>6967</v>
      </c>
    </row>
    <row r="2386" ht="15" customHeight="1">
      <c r="C2386" s="100" t="s">
        <v>6968</v>
      </c>
      <c r="D2386" s="204" t="s">
        <v>36</v>
      </c>
      <c r="E2386" s="26"/>
      <c r="F2386" s="170">
        <v>4</v>
      </c>
      <c r="G2386" s="147">
        <v>1400</v>
      </c>
      <c r="H2386" s="33"/>
      <c r="I2386" s="33"/>
      <c r="J2386" s="34"/>
      <c r="K2386" s="45"/>
      <c r="L2386" s="33" t="s">
        <v>4088</v>
      </c>
      <c r="M2386" s="33" t="s">
        <v>407</v>
      </c>
      <c r="N2386" s="89">
        <f>F2386*G2386</f>
        <v>5600</v>
      </c>
      <c r="O2386" s="3" t="s">
        <v>6829</v>
      </c>
      <c r="P2386" s="288" t="s">
        <v>4507</v>
      </c>
      <c r="Q2386" s="3" t="s">
        <v>3846</v>
      </c>
      <c r="T2386" s="278" t="s">
        <v>6969</v>
      </c>
    </row>
    <row r="2387" ht="15" customHeight="1">
      <c r="C2387" s="100" t="s">
        <v>6970</v>
      </c>
      <c r="D2387" s="204" t="s">
        <v>6971</v>
      </c>
      <c r="E2387" s="26"/>
      <c r="F2387" s="170">
        <v>4</v>
      </c>
      <c r="G2387" s="147">
        <v>700</v>
      </c>
      <c r="H2387" s="33"/>
      <c r="I2387" s="33"/>
      <c r="J2387" s="34"/>
      <c r="K2387" s="45"/>
      <c r="L2387" s="33" t="s">
        <v>4088</v>
      </c>
      <c r="M2387" s="33" t="s">
        <v>407</v>
      </c>
      <c r="N2387" s="89">
        <f t="shared" si="100"/>
        <v>2800</v>
      </c>
      <c r="O2387" s="3" t="s">
        <v>6829</v>
      </c>
      <c r="P2387" s="288" t="s">
        <v>4507</v>
      </c>
      <c r="Q2387" s="3" t="s">
        <v>3846</v>
      </c>
      <c r="T2387" s="278" t="s">
        <v>6972</v>
      </c>
    </row>
    <row r="2388" ht="15" customHeight="1">
      <c r="C2388" s="100" t="s">
        <v>6973</v>
      </c>
      <c r="D2388" s="204" t="s">
        <v>6974</v>
      </c>
      <c r="E2388" s="26"/>
      <c r="F2388" s="170">
        <v>0</v>
      </c>
      <c r="G2388" s="147">
        <v>1100</v>
      </c>
      <c r="H2388" s="33"/>
      <c r="I2388" s="33"/>
      <c r="J2388" s="34"/>
      <c r="K2388" s="45"/>
      <c r="L2388" s="33" t="s">
        <v>4088</v>
      </c>
      <c r="M2388" s="33" t="s">
        <v>407</v>
      </c>
      <c r="N2388" s="89">
        <f ref="N2388:N2415" t="shared" si="107">F2388*G2388</f>
        <v>0</v>
      </c>
      <c r="O2388" s="3" t="s">
        <v>6829</v>
      </c>
      <c r="P2388" s="288" t="s">
        <v>4085</v>
      </c>
      <c r="Q2388" s="3" t="s">
        <v>3846</v>
      </c>
      <c r="R2388" s="3" t="s">
        <v>4082</v>
      </c>
      <c r="T2388" s="278" t="s">
        <v>6975</v>
      </c>
    </row>
    <row r="2389">
      <c r="C2389" s="314" t="s">
        <v>6976</v>
      </c>
      <c r="D2389" s="207" t="s">
        <v>6977</v>
      </c>
      <c r="E2389" s="312"/>
      <c r="F2389" s="313">
        <v>1</v>
      </c>
      <c r="G2389" s="242">
        <v>500</v>
      </c>
      <c r="H2389" s="139"/>
      <c r="I2389" s="139"/>
      <c r="J2389" s="140"/>
      <c r="K2389" s="141"/>
      <c r="L2389" s="33" t="s">
        <v>4088</v>
      </c>
      <c r="M2389" s="33" t="s">
        <v>407</v>
      </c>
      <c r="N2389" s="89">
        <f>F2389*G2389</f>
        <v>500</v>
      </c>
      <c r="O2389" s="3" t="s">
        <v>6829</v>
      </c>
      <c r="P2389" s="260" t="s">
        <v>4625</v>
      </c>
      <c r="Q2389" s="3" t="s">
        <v>4132</v>
      </c>
      <c r="T2389" s="278" t="s">
        <v>6978</v>
      </c>
    </row>
    <row r="2390">
      <c r="C2390" s="314" t="s">
        <v>6979</v>
      </c>
      <c r="D2390" s="207" t="s">
        <v>6980</v>
      </c>
      <c r="E2390" s="312"/>
      <c r="F2390" s="313">
        <v>1</v>
      </c>
      <c r="G2390" s="242">
        <v>450</v>
      </c>
      <c r="H2390" s="139"/>
      <c r="I2390" s="139"/>
      <c r="J2390" s="140"/>
      <c r="K2390" s="141"/>
      <c r="L2390" s="33" t="s">
        <v>4088</v>
      </c>
      <c r="M2390" s="33" t="s">
        <v>407</v>
      </c>
      <c r="N2390" s="89">
        <f>F2390*G2390</f>
        <v>450</v>
      </c>
      <c r="O2390" s="3" t="s">
        <v>6829</v>
      </c>
      <c r="P2390" s="260" t="s">
        <v>4625</v>
      </c>
      <c r="Q2390" s="3" t="s">
        <v>4132</v>
      </c>
      <c r="T2390" s="278" t="s">
        <v>6981</v>
      </c>
    </row>
    <row r="2391" ht="15" customHeight="1">
      <c r="A2391" s="163" t="s">
        <v>6982</v>
      </c>
      <c r="C2391" s="216" t="s">
        <v>6983</v>
      </c>
      <c r="D2391" s="204" t="s">
        <v>6984</v>
      </c>
      <c r="E2391" s="26"/>
      <c r="F2391" s="170">
        <v>1</v>
      </c>
      <c r="G2391" s="147">
        <v>4200</v>
      </c>
      <c r="H2391" s="33"/>
      <c r="I2391" s="33"/>
      <c r="J2391" s="34"/>
      <c r="K2391" s="45"/>
      <c r="L2391" s="33" t="s">
        <v>4939</v>
      </c>
      <c r="M2391" s="33" t="s">
        <v>407</v>
      </c>
      <c r="N2391" s="89">
        <f t="shared" si="107"/>
        <v>4200</v>
      </c>
      <c r="O2391" s="3" t="s">
        <v>6982</v>
      </c>
      <c r="P2391" s="288" t="s">
        <v>4482</v>
      </c>
      <c r="Q2391" s="3" t="s">
        <v>3846</v>
      </c>
      <c r="T2391" s="309" t="s">
        <v>6985</v>
      </c>
    </row>
    <row r="2392" ht="15" customHeight="1">
      <c r="C2392" s="216" t="s">
        <v>6986</v>
      </c>
      <c r="D2392" s="204" t="s">
        <v>6987</v>
      </c>
      <c r="E2392" s="26"/>
      <c r="F2392" s="170">
        <v>4</v>
      </c>
      <c r="G2392" s="147">
        <v>400</v>
      </c>
      <c r="H2392" s="33"/>
      <c r="I2392" s="33"/>
      <c r="J2392" s="34"/>
      <c r="K2392" s="45"/>
      <c r="L2392" s="33" t="s">
        <v>4939</v>
      </c>
      <c r="M2392" s="33" t="s">
        <v>407</v>
      </c>
      <c r="N2392" s="89">
        <f t="shared" si="107"/>
        <v>1600</v>
      </c>
      <c r="O2392" s="3" t="s">
        <v>6982</v>
      </c>
      <c r="P2392" s="288" t="s">
        <v>4507</v>
      </c>
      <c r="Q2392" s="3" t="s">
        <v>3846</v>
      </c>
      <c r="T2392" s="309" t="s">
        <v>6988</v>
      </c>
    </row>
    <row r="2393" ht="15" customHeight="1">
      <c r="C2393" s="216" t="s">
        <v>6989</v>
      </c>
      <c r="D2393" s="204" t="s">
        <v>6990</v>
      </c>
      <c r="E2393" s="26"/>
      <c r="F2393" s="170">
        <v>4</v>
      </c>
      <c r="G2393" s="147">
        <v>400</v>
      </c>
      <c r="H2393" s="33"/>
      <c r="I2393" s="33"/>
      <c r="J2393" s="34"/>
      <c r="K2393" s="45"/>
      <c r="L2393" s="33" t="s">
        <v>4939</v>
      </c>
      <c r="M2393" s="33" t="s">
        <v>407</v>
      </c>
      <c r="N2393" s="89">
        <f t="shared" si="107"/>
        <v>1600</v>
      </c>
      <c r="O2393" s="3" t="s">
        <v>6982</v>
      </c>
      <c r="P2393" s="288" t="s">
        <v>4507</v>
      </c>
      <c r="Q2393" s="3" t="s">
        <v>3846</v>
      </c>
      <c r="T2393" s="309" t="s">
        <v>6991</v>
      </c>
    </row>
    <row r="2394" ht="17.25" customHeight="1">
      <c r="C2394" s="216" t="s">
        <v>6992</v>
      </c>
      <c r="D2394" s="204" t="s">
        <v>6993</v>
      </c>
      <c r="E2394" s="26"/>
      <c r="F2394" s="170">
        <v>4</v>
      </c>
      <c r="G2394" s="147">
        <v>500</v>
      </c>
      <c r="H2394" s="33"/>
      <c r="I2394" s="33"/>
      <c r="J2394" s="34"/>
      <c r="K2394" s="45"/>
      <c r="L2394" s="33" t="s">
        <v>4939</v>
      </c>
      <c r="M2394" s="33" t="s">
        <v>407</v>
      </c>
      <c r="N2394" s="89">
        <f t="shared" si="107"/>
        <v>2000</v>
      </c>
      <c r="O2394" s="3" t="s">
        <v>6982</v>
      </c>
      <c r="P2394" s="288" t="s">
        <v>4569</v>
      </c>
      <c r="Q2394" s="3" t="s">
        <v>3846</v>
      </c>
      <c r="T2394" s="309" t="s">
        <v>6994</v>
      </c>
    </row>
    <row r="2395" ht="17.25" customHeight="1">
      <c r="C2395" s="216" t="s">
        <v>6995</v>
      </c>
      <c r="D2395" s="204" t="s">
        <v>6996</v>
      </c>
      <c r="E2395" s="26"/>
      <c r="F2395" s="170">
        <v>2</v>
      </c>
      <c r="G2395" s="147">
        <v>500</v>
      </c>
      <c r="H2395" s="33"/>
      <c r="I2395" s="33"/>
      <c r="J2395" s="34"/>
      <c r="K2395" s="45"/>
      <c r="L2395" s="33" t="s">
        <v>4939</v>
      </c>
      <c r="M2395" s="33" t="s">
        <v>407</v>
      </c>
      <c r="N2395" s="89">
        <f t="shared" si="107"/>
        <v>1000</v>
      </c>
      <c r="O2395" s="3" t="s">
        <v>6982</v>
      </c>
      <c r="P2395" s="288" t="s">
        <v>4507</v>
      </c>
      <c r="Q2395" s="3" t="s">
        <v>3846</v>
      </c>
      <c r="T2395" s="309" t="s">
        <v>6997</v>
      </c>
    </row>
    <row r="2396" ht="17.25" customHeight="1">
      <c r="C2396" s="216" t="s">
        <v>6998</v>
      </c>
      <c r="D2396" s="204" t="s">
        <v>6999</v>
      </c>
      <c r="E2396" s="26"/>
      <c r="F2396" s="170">
        <v>1</v>
      </c>
      <c r="G2396" s="147">
        <v>500</v>
      </c>
      <c r="H2396" s="33"/>
      <c r="I2396" s="33"/>
      <c r="J2396" s="34"/>
      <c r="K2396" s="45"/>
      <c r="L2396" s="33" t="s">
        <v>4088</v>
      </c>
      <c r="M2396" s="33" t="s">
        <v>407</v>
      </c>
      <c r="N2396" s="89">
        <f t="shared" si="107"/>
        <v>500</v>
      </c>
      <c r="O2396" s="3" t="s">
        <v>6982</v>
      </c>
      <c r="P2396" s="288" t="s">
        <v>4507</v>
      </c>
      <c r="Q2396" s="3" t="s">
        <v>3846</v>
      </c>
      <c r="T2396" s="309" t="s">
        <v>7000</v>
      </c>
    </row>
    <row r="2397" ht="17.25" customHeight="1">
      <c r="C2397" s="216" t="s">
        <v>7001</v>
      </c>
      <c r="D2397" s="204" t="s">
        <v>7002</v>
      </c>
      <c r="E2397" s="26"/>
      <c r="F2397" s="170">
        <v>14</v>
      </c>
      <c r="G2397" s="147">
        <v>300</v>
      </c>
      <c r="H2397" s="33"/>
      <c r="I2397" s="33"/>
      <c r="J2397" s="34"/>
      <c r="K2397" s="45"/>
      <c r="L2397" s="33" t="s">
        <v>4939</v>
      </c>
      <c r="M2397" s="33" t="s">
        <v>407</v>
      </c>
      <c r="N2397" s="89">
        <f t="shared" si="107"/>
        <v>4200</v>
      </c>
      <c r="O2397" s="3" t="s">
        <v>6982</v>
      </c>
      <c r="P2397" s="288" t="s">
        <v>4507</v>
      </c>
      <c r="Q2397" s="3" t="s">
        <v>3846</v>
      </c>
      <c r="T2397" s="309" t="s">
        <v>7003</v>
      </c>
    </row>
    <row r="2398" ht="17.25" customHeight="1">
      <c r="C2398" s="216" t="s">
        <v>7004</v>
      </c>
      <c r="D2398" s="204" t="s">
        <v>7005</v>
      </c>
      <c r="E2398" s="26"/>
      <c r="F2398" s="170">
        <v>0</v>
      </c>
      <c r="G2398" s="147">
        <v>300</v>
      </c>
      <c r="H2398" s="33"/>
      <c r="I2398" s="33"/>
      <c r="J2398" s="34"/>
      <c r="K2398" s="45"/>
      <c r="L2398" s="33" t="s">
        <v>62</v>
      </c>
      <c r="M2398" s="33" t="s">
        <v>407</v>
      </c>
      <c r="N2398" s="89">
        <f t="shared" si="107"/>
        <v>0</v>
      </c>
      <c r="O2398" s="3" t="s">
        <v>6982</v>
      </c>
      <c r="P2398" s="288" t="s">
        <v>4507</v>
      </c>
      <c r="Q2398" s="3" t="s">
        <v>3846</v>
      </c>
      <c r="T2398" s="309" t="s">
        <v>7006</v>
      </c>
    </row>
    <row r="2399" ht="17.25" customHeight="1">
      <c r="C2399" s="216" t="s">
        <v>7007</v>
      </c>
      <c r="D2399" s="204" t="s">
        <v>7008</v>
      </c>
      <c r="E2399" s="26"/>
      <c r="F2399" s="170">
        <v>0</v>
      </c>
      <c r="G2399" s="147">
        <v>300</v>
      </c>
      <c r="H2399" s="33"/>
      <c r="I2399" s="33"/>
      <c r="J2399" s="34"/>
      <c r="K2399" s="45"/>
      <c r="L2399" s="33" t="s">
        <v>4088</v>
      </c>
      <c r="M2399" s="33" t="s">
        <v>407</v>
      </c>
      <c r="N2399" s="89">
        <f t="shared" si="107"/>
        <v>0</v>
      </c>
      <c r="O2399" s="3" t="s">
        <v>6982</v>
      </c>
      <c r="P2399" s="288" t="s">
        <v>4507</v>
      </c>
      <c r="Q2399" s="3" t="s">
        <v>3846</v>
      </c>
      <c r="T2399" s="309" t="s">
        <v>7009</v>
      </c>
    </row>
    <row r="2400" ht="15" customHeight="1">
      <c r="C2400" s="216" t="s">
        <v>7010</v>
      </c>
      <c r="D2400" s="204" t="s">
        <v>7011</v>
      </c>
      <c r="E2400" s="26"/>
      <c r="F2400" s="170">
        <v>8</v>
      </c>
      <c r="G2400" s="147">
        <v>400</v>
      </c>
      <c r="H2400" s="33"/>
      <c r="I2400" s="33"/>
      <c r="J2400" s="34"/>
      <c r="K2400" s="45"/>
      <c r="L2400" s="33" t="s">
        <v>4088</v>
      </c>
      <c r="M2400" s="33" t="s">
        <v>407</v>
      </c>
      <c r="N2400" s="89">
        <f t="shared" si="107"/>
        <v>3200</v>
      </c>
      <c r="O2400" s="3" t="s">
        <v>6982</v>
      </c>
      <c r="P2400" s="288" t="s">
        <v>4507</v>
      </c>
      <c r="Q2400" s="3" t="s">
        <v>3846</v>
      </c>
      <c r="T2400" s="309" t="s">
        <v>7012</v>
      </c>
    </row>
    <row r="2401" ht="15" customHeight="1">
      <c r="C2401" s="216" t="s">
        <v>7013</v>
      </c>
      <c r="D2401" s="204" t="s">
        <v>7014</v>
      </c>
      <c r="E2401" s="26"/>
      <c r="F2401" s="170">
        <v>1</v>
      </c>
      <c r="G2401" s="147">
        <v>6000</v>
      </c>
      <c r="H2401" s="33"/>
      <c r="I2401" s="33"/>
      <c r="J2401" s="34"/>
      <c r="K2401" s="45"/>
      <c r="L2401" s="33" t="s">
        <v>4939</v>
      </c>
      <c r="M2401" s="33" t="s">
        <v>407</v>
      </c>
      <c r="N2401" s="89">
        <f t="shared" si="107"/>
        <v>6000</v>
      </c>
      <c r="O2401" s="3" t="s">
        <v>6982</v>
      </c>
      <c r="P2401" s="288" t="s">
        <v>7015</v>
      </c>
      <c r="Q2401" s="3" t="s">
        <v>3846</v>
      </c>
      <c r="T2401" s="309" t="s">
        <v>7016</v>
      </c>
    </row>
    <row r="2402" ht="15" customHeight="1">
      <c r="C2402" s="216" t="s">
        <v>7017</v>
      </c>
      <c r="D2402" s="204" t="s">
        <v>7018</v>
      </c>
      <c r="E2402" s="26"/>
      <c r="F2402" s="170">
        <v>1</v>
      </c>
      <c r="G2402" s="147">
        <v>1200</v>
      </c>
      <c r="H2402" s="33"/>
      <c r="I2402" s="33"/>
      <c r="J2402" s="34"/>
      <c r="K2402" s="45"/>
      <c r="L2402" s="33" t="s">
        <v>4939</v>
      </c>
      <c r="M2402" s="33" t="s">
        <v>407</v>
      </c>
      <c r="N2402" s="89">
        <f t="shared" si="107"/>
        <v>1200</v>
      </c>
      <c r="O2402" s="3" t="s">
        <v>6982</v>
      </c>
      <c r="P2402" s="288" t="s">
        <v>4507</v>
      </c>
      <c r="Q2402" s="3" t="s">
        <v>3846</v>
      </c>
      <c r="T2402" s="309" t="s">
        <v>7019</v>
      </c>
    </row>
    <row r="2403" ht="15" customHeight="1">
      <c r="C2403" s="216" t="s">
        <v>7020</v>
      </c>
      <c r="D2403" s="204" t="s">
        <v>7021</v>
      </c>
      <c r="E2403" s="26"/>
      <c r="F2403" s="170">
        <v>0</v>
      </c>
      <c r="G2403" s="147">
        <v>600</v>
      </c>
      <c r="H2403" s="33"/>
      <c r="I2403" s="33"/>
      <c r="J2403" s="34"/>
      <c r="K2403" s="45"/>
      <c r="L2403" s="33" t="s">
        <v>4939</v>
      </c>
      <c r="M2403" s="33" t="s">
        <v>407</v>
      </c>
      <c r="N2403" s="89">
        <f t="shared" si="107"/>
        <v>0</v>
      </c>
      <c r="O2403" s="3" t="s">
        <v>6982</v>
      </c>
      <c r="P2403" s="288" t="s">
        <v>4507</v>
      </c>
      <c r="Q2403" s="3" t="s">
        <v>3846</v>
      </c>
      <c r="T2403" s="309" t="s">
        <v>7022</v>
      </c>
    </row>
    <row r="2404" ht="15" customHeight="1">
      <c r="C2404" s="216" t="s">
        <v>7023</v>
      </c>
      <c r="D2404" s="204" t="s">
        <v>7024</v>
      </c>
      <c r="E2404" s="26"/>
      <c r="F2404" s="170">
        <v>6</v>
      </c>
      <c r="G2404" s="147">
        <v>550</v>
      </c>
      <c r="H2404" s="33"/>
      <c r="I2404" s="33"/>
      <c r="J2404" s="34"/>
      <c r="K2404" s="45"/>
      <c r="L2404" s="33" t="s">
        <v>4939</v>
      </c>
      <c r="M2404" s="33" t="s">
        <v>407</v>
      </c>
      <c r="N2404" s="89">
        <f>F2404*G2404</f>
        <v>3300</v>
      </c>
      <c r="O2404" s="3" t="s">
        <v>6982</v>
      </c>
      <c r="P2404" s="288" t="s">
        <v>4507</v>
      </c>
      <c r="Q2404" s="3" t="s">
        <v>3846</v>
      </c>
      <c r="T2404" s="309" t="s">
        <v>7025</v>
      </c>
    </row>
    <row r="2405" ht="15" customHeight="1">
      <c r="C2405" s="216" t="s">
        <v>7026</v>
      </c>
      <c r="D2405" s="204" t="s">
        <v>7027</v>
      </c>
      <c r="E2405" s="26"/>
      <c r="F2405" s="170">
        <v>4</v>
      </c>
      <c r="G2405" s="147">
        <v>350</v>
      </c>
      <c r="H2405" s="33"/>
      <c r="I2405" s="33"/>
      <c r="J2405" s="34"/>
      <c r="K2405" s="45"/>
      <c r="L2405" s="33" t="s">
        <v>4939</v>
      </c>
      <c r="M2405" s="33" t="s">
        <v>407</v>
      </c>
      <c r="N2405" s="89">
        <f>F2405*G2405</f>
        <v>1400</v>
      </c>
      <c r="O2405" s="3" t="s">
        <v>6982</v>
      </c>
      <c r="P2405" s="288" t="s">
        <v>4507</v>
      </c>
      <c r="Q2405" s="3" t="s">
        <v>3846</v>
      </c>
      <c r="T2405" s="309" t="s">
        <v>7028</v>
      </c>
    </row>
    <row r="2406" ht="15" customHeight="1">
      <c r="C2406" s="216" t="s">
        <v>7029</v>
      </c>
      <c r="D2406" s="204" t="s">
        <v>7030</v>
      </c>
      <c r="E2406" s="26"/>
      <c r="F2406" s="170">
        <v>1</v>
      </c>
      <c r="G2406" s="147">
        <v>1300</v>
      </c>
      <c r="H2406" s="33"/>
      <c r="I2406" s="33"/>
      <c r="J2406" s="34"/>
      <c r="K2406" s="45"/>
      <c r="L2406" s="33" t="s">
        <v>4939</v>
      </c>
      <c r="M2406" s="33" t="s">
        <v>407</v>
      </c>
      <c r="N2406" s="89">
        <f>F2406*G2406</f>
        <v>1300</v>
      </c>
      <c r="O2406" s="3" t="s">
        <v>6982</v>
      </c>
      <c r="P2406" s="288" t="s">
        <v>5127</v>
      </c>
      <c r="Q2406" s="3" t="s">
        <v>3846</v>
      </c>
      <c r="T2406" s="309" t="s">
        <v>7031</v>
      </c>
      <c r="U2406" s="8"/>
    </row>
    <row r="2407" ht="15" customHeight="1">
      <c r="C2407" s="216" t="s">
        <v>7032</v>
      </c>
      <c r="D2407" s="204" t="s">
        <v>7033</v>
      </c>
      <c r="E2407" s="26"/>
      <c r="F2407" s="170">
        <v>1</v>
      </c>
      <c r="G2407" s="147">
        <v>5000</v>
      </c>
      <c r="H2407" s="33"/>
      <c r="I2407" s="33"/>
      <c r="J2407" s="34"/>
      <c r="K2407" s="45"/>
      <c r="L2407" s="33" t="s">
        <v>4939</v>
      </c>
      <c r="M2407" s="33" t="s">
        <v>407</v>
      </c>
      <c r="N2407" s="89">
        <f>F2407*G2407</f>
        <v>5000</v>
      </c>
      <c r="O2407" s="3" t="s">
        <v>6982</v>
      </c>
      <c r="P2407" s="288" t="s">
        <v>5127</v>
      </c>
      <c r="Q2407" s="3" t="s">
        <v>3846</v>
      </c>
      <c r="T2407" s="309" t="s">
        <v>7034</v>
      </c>
      <c r="U2407" s="8"/>
    </row>
    <row r="2408" ht="15" customHeight="1">
      <c r="A2408" s="163" t="s">
        <v>7035</v>
      </c>
      <c r="C2408" s="300" t="s">
        <v>7036</v>
      </c>
      <c r="D2408" s="204" t="s">
        <v>7037</v>
      </c>
      <c r="E2408" s="26"/>
      <c r="F2408" s="170">
        <v>0</v>
      </c>
      <c r="G2408" s="147">
        <v>750</v>
      </c>
      <c r="H2408" s="33"/>
      <c r="I2408" s="33"/>
      <c r="J2408" s="34"/>
      <c r="K2408" s="45"/>
      <c r="L2408" s="33"/>
      <c r="M2408" s="33" t="s">
        <v>407</v>
      </c>
      <c r="N2408" s="89">
        <f t="shared" si="107"/>
        <v>0</v>
      </c>
      <c r="O2408" s="3" t="s">
        <v>7035</v>
      </c>
      <c r="P2408" s="288" t="s">
        <v>6787</v>
      </c>
      <c r="Q2408" s="3" t="s">
        <v>3846</v>
      </c>
      <c r="T2408" s="278" t="s">
        <v>7038</v>
      </c>
    </row>
    <row r="2409" ht="15" customHeight="1">
      <c r="C2409" s="300" t="s">
        <v>7039</v>
      </c>
      <c r="D2409" s="204" t="s">
        <v>7040</v>
      </c>
      <c r="E2409" s="26"/>
      <c r="F2409" s="170">
        <v>14</v>
      </c>
      <c r="G2409" s="147">
        <v>700</v>
      </c>
      <c r="H2409" s="33"/>
      <c r="I2409" s="33"/>
      <c r="J2409" s="34"/>
      <c r="K2409" s="45"/>
      <c r="L2409" s="33"/>
      <c r="M2409" s="33" t="s">
        <v>407</v>
      </c>
      <c r="N2409" s="89">
        <f t="shared" si="107"/>
        <v>9800</v>
      </c>
      <c r="O2409" s="3" t="s">
        <v>7035</v>
      </c>
      <c r="P2409" s="288" t="s">
        <v>6787</v>
      </c>
      <c r="Q2409" s="3" t="s">
        <v>3846</v>
      </c>
      <c r="T2409" s="278" t="s">
        <v>7041</v>
      </c>
    </row>
    <row r="2410" ht="15" customHeight="1">
      <c r="C2410" s="300" t="s">
        <v>7042</v>
      </c>
      <c r="D2410" s="204" t="s">
        <v>7043</v>
      </c>
      <c r="E2410" s="26"/>
      <c r="F2410" s="170">
        <v>0</v>
      </c>
      <c r="G2410" s="147">
        <v>750</v>
      </c>
      <c r="H2410" s="33"/>
      <c r="I2410" s="33"/>
      <c r="J2410" s="34"/>
      <c r="K2410" s="45"/>
      <c r="L2410" s="33"/>
      <c r="M2410" s="33" t="s">
        <v>407</v>
      </c>
      <c r="N2410" s="89">
        <f t="shared" si="107"/>
        <v>0</v>
      </c>
      <c r="O2410" s="3" t="s">
        <v>7035</v>
      </c>
      <c r="P2410" s="288" t="s">
        <v>6787</v>
      </c>
      <c r="Q2410" s="3" t="s">
        <v>3846</v>
      </c>
      <c r="T2410" s="278" t="s">
        <v>7044</v>
      </c>
    </row>
    <row r="2411" ht="15" customHeight="1">
      <c r="C2411" s="300" t="s">
        <v>7045</v>
      </c>
      <c r="D2411" s="204" t="s">
        <v>7046</v>
      </c>
      <c r="E2411" s="26"/>
      <c r="F2411" s="170">
        <v>0</v>
      </c>
      <c r="G2411" s="147">
        <v>750</v>
      </c>
      <c r="H2411" s="33"/>
      <c r="I2411" s="33"/>
      <c r="J2411" s="34"/>
      <c r="K2411" s="45"/>
      <c r="L2411" s="33"/>
      <c r="M2411" s="33" t="s">
        <v>407</v>
      </c>
      <c r="N2411" s="89">
        <f t="shared" si="107"/>
        <v>0</v>
      </c>
      <c r="O2411" s="3" t="s">
        <v>7035</v>
      </c>
      <c r="P2411" s="288" t="s">
        <v>6787</v>
      </c>
      <c r="Q2411" s="3" t="s">
        <v>3846</v>
      </c>
      <c r="T2411" s="278" t="s">
        <v>7047</v>
      </c>
    </row>
    <row r="2412" ht="15" customHeight="1">
      <c r="C2412" s="300" t="s">
        <v>7048</v>
      </c>
      <c r="D2412" s="204" t="s">
        <v>7049</v>
      </c>
      <c r="E2412" s="26"/>
      <c r="F2412" s="170">
        <v>0</v>
      </c>
      <c r="G2412" s="147">
        <v>750</v>
      </c>
      <c r="H2412" s="33"/>
      <c r="I2412" s="33"/>
      <c r="J2412" s="34"/>
      <c r="K2412" s="45"/>
      <c r="L2412" s="33"/>
      <c r="M2412" s="33" t="s">
        <v>407</v>
      </c>
      <c r="N2412" s="89">
        <f t="shared" si="107"/>
        <v>0</v>
      </c>
      <c r="O2412" s="3" t="s">
        <v>7035</v>
      </c>
      <c r="P2412" s="288" t="s">
        <v>6787</v>
      </c>
      <c r="Q2412" s="3" t="s">
        <v>3846</v>
      </c>
      <c r="T2412" s="278" t="s">
        <v>7050</v>
      </c>
    </row>
    <row r="2413" ht="15" customHeight="1">
      <c r="C2413" s="300" t="s">
        <v>7051</v>
      </c>
      <c r="D2413" s="204" t="s">
        <v>7052</v>
      </c>
      <c r="E2413" s="26"/>
      <c r="F2413" s="170">
        <v>13</v>
      </c>
      <c r="G2413" s="147">
        <v>900</v>
      </c>
      <c r="H2413" s="33"/>
      <c r="I2413" s="33"/>
      <c r="J2413" s="34"/>
      <c r="K2413" s="45"/>
      <c r="L2413" s="33"/>
      <c r="M2413" s="33" t="s">
        <v>407</v>
      </c>
      <c r="N2413" s="89">
        <f>F2413*G2413</f>
        <v>11700</v>
      </c>
      <c r="O2413" s="3" t="s">
        <v>7035</v>
      </c>
      <c r="P2413" s="288" t="s">
        <v>6787</v>
      </c>
      <c r="Q2413" s="3" t="s">
        <v>3846</v>
      </c>
      <c r="T2413" s="278" t="s">
        <v>7053</v>
      </c>
    </row>
    <row r="2414" ht="15" customHeight="1">
      <c r="C2414" s="300" t="s">
        <v>7054</v>
      </c>
      <c r="D2414" s="204" t="s">
        <v>7055</v>
      </c>
      <c r="E2414" s="26"/>
      <c r="F2414" s="170">
        <v>8</v>
      </c>
      <c r="G2414" s="147">
        <v>900</v>
      </c>
      <c r="H2414" s="33"/>
      <c r="I2414" s="33"/>
      <c r="J2414" s="34"/>
      <c r="K2414" s="45"/>
      <c r="L2414" s="33"/>
      <c r="M2414" s="33" t="s">
        <v>407</v>
      </c>
      <c r="N2414" s="89">
        <f t="shared" si="107"/>
        <v>7200</v>
      </c>
      <c r="O2414" s="3" t="s">
        <v>7035</v>
      </c>
      <c r="P2414" s="288" t="s">
        <v>6787</v>
      </c>
      <c r="Q2414" s="3" t="s">
        <v>3846</v>
      </c>
      <c r="T2414" s="278" t="s">
        <v>7056</v>
      </c>
    </row>
    <row r="2415" ht="15" customHeight="1">
      <c r="C2415" s="300" t="s">
        <v>7057</v>
      </c>
      <c r="D2415" s="204" t="s">
        <v>7058</v>
      </c>
      <c r="E2415" s="26"/>
      <c r="F2415" s="170">
        <v>0</v>
      </c>
      <c r="G2415" s="147">
        <v>950</v>
      </c>
      <c r="H2415" s="33"/>
      <c r="I2415" s="33"/>
      <c r="J2415" s="34"/>
      <c r="K2415" s="45"/>
      <c r="L2415" s="33"/>
      <c r="M2415" s="33" t="s">
        <v>407</v>
      </c>
      <c r="N2415" s="89">
        <f t="shared" si="107"/>
        <v>0</v>
      </c>
      <c r="O2415" s="3" t="s">
        <v>7035</v>
      </c>
      <c r="P2415" s="288" t="s">
        <v>6787</v>
      </c>
      <c r="Q2415" s="3" t="s">
        <v>3846</v>
      </c>
      <c r="T2415" s="278" t="s">
        <v>7056</v>
      </c>
    </row>
    <row r="2416" ht="15" customHeight="1">
      <c r="A2416" s="163" t="s">
        <v>7059</v>
      </c>
      <c r="C2416" s="101" t="s">
        <v>7060</v>
      </c>
      <c r="D2416" s="204" t="s">
        <v>7061</v>
      </c>
      <c r="E2416" s="26"/>
      <c r="F2416" s="170">
        <v>0</v>
      </c>
      <c r="G2416" s="147">
        <v>600</v>
      </c>
      <c r="H2416" s="33"/>
      <c r="I2416" s="33"/>
      <c r="J2416" s="34"/>
      <c r="K2416" s="45"/>
      <c r="L2416" s="33" t="s">
        <v>4939</v>
      </c>
      <c r="M2416" s="33" t="s">
        <v>407</v>
      </c>
      <c r="N2416" s="89">
        <f ref="N2416:N2437" t="shared" si="108">F2416*G2416</f>
        <v>0</v>
      </c>
      <c r="O2416" s="163" t="s">
        <v>7059</v>
      </c>
      <c r="P2416" s="260" t="s">
        <v>4507</v>
      </c>
      <c r="Q2416" s="3" t="s">
        <v>3846</v>
      </c>
      <c r="T2416" s="278" t="s">
        <v>7062</v>
      </c>
    </row>
    <row r="2417">
      <c r="A2417" s="163" t="s">
        <v>7063</v>
      </c>
      <c r="C2417" s="117" t="s">
        <v>7064</v>
      </c>
      <c r="D2417" s="204" t="s">
        <v>7065</v>
      </c>
      <c r="E2417" s="33"/>
      <c r="F2417" s="170">
        <v>0</v>
      </c>
      <c r="G2417" s="38">
        <v>1000</v>
      </c>
      <c r="H2417" s="33"/>
      <c r="I2417" s="33"/>
      <c r="J2417" s="34"/>
      <c r="K2417" s="45"/>
      <c r="L2417" s="33" t="s">
        <v>62</v>
      </c>
      <c r="M2417" s="33" t="s">
        <v>624</v>
      </c>
      <c r="N2417" s="89">
        <f t="shared" si="108"/>
        <v>0</v>
      </c>
      <c r="O2417" s="3" t="s">
        <v>7066</v>
      </c>
      <c r="P2417" s="260" t="s">
        <v>7067</v>
      </c>
      <c r="Q2417" s="3" t="s">
        <v>65</v>
      </c>
      <c r="T2417" s="278" t="s">
        <v>7068</v>
      </c>
    </row>
    <row r="2418">
      <c r="C2418" s="117" t="s">
        <v>7069</v>
      </c>
      <c r="D2418" s="204" t="s">
        <v>7070</v>
      </c>
      <c r="E2418" s="33"/>
      <c r="F2418" s="170">
        <v>0</v>
      </c>
      <c r="G2418" s="38">
        <v>700</v>
      </c>
      <c r="H2418" s="33"/>
      <c r="I2418" s="33"/>
      <c r="J2418" s="34"/>
      <c r="K2418" s="45"/>
      <c r="L2418" s="248" t="s">
        <v>62</v>
      </c>
      <c r="M2418" s="33" t="s">
        <v>63</v>
      </c>
      <c r="N2418" s="89">
        <f t="shared" si="108"/>
        <v>0</v>
      </c>
      <c r="O2418" s="3" t="s">
        <v>1195</v>
      </c>
      <c r="P2418" s="260" t="s">
        <v>7067</v>
      </c>
      <c r="Q2418" s="3" t="s">
        <v>65</v>
      </c>
      <c r="T2418" s="278" t="s">
        <v>7071</v>
      </c>
    </row>
    <row r="2419">
      <c r="C2419" s="117" t="s">
        <v>7072</v>
      </c>
      <c r="D2419" s="204" t="s">
        <v>7073</v>
      </c>
      <c r="E2419" s="33"/>
      <c r="F2419" s="170">
        <v>0</v>
      </c>
      <c r="G2419" s="38">
        <v>700</v>
      </c>
      <c r="H2419" s="33"/>
      <c r="I2419" s="33"/>
      <c r="J2419" s="34"/>
      <c r="K2419" s="45"/>
      <c r="L2419" s="248" t="s">
        <v>62</v>
      </c>
      <c r="M2419" s="33" t="s">
        <v>63</v>
      </c>
      <c r="N2419" s="89">
        <f t="shared" si="108"/>
        <v>0</v>
      </c>
      <c r="O2419" s="3" t="s">
        <v>1195</v>
      </c>
      <c r="P2419" s="260" t="s">
        <v>7067</v>
      </c>
      <c r="Q2419" s="3" t="s">
        <v>65</v>
      </c>
      <c r="T2419" s="278" t="s">
        <v>7074</v>
      </c>
    </row>
    <row r="2420">
      <c r="C2420" s="117" t="s">
        <v>7075</v>
      </c>
      <c r="D2420" s="204" t="s">
        <v>7076</v>
      </c>
      <c r="E2420" s="33"/>
      <c r="F2420" s="170">
        <v>0</v>
      </c>
      <c r="G2420" s="38">
        <v>800</v>
      </c>
      <c r="H2420" s="33"/>
      <c r="I2420" s="33"/>
      <c r="J2420" s="34"/>
      <c r="K2420" s="45"/>
      <c r="L2420" s="248" t="s">
        <v>62</v>
      </c>
      <c r="M2420" s="33" t="s">
        <v>63</v>
      </c>
      <c r="N2420" s="89">
        <f t="shared" si="108"/>
        <v>0</v>
      </c>
      <c r="O2420" s="3" t="s">
        <v>1195</v>
      </c>
      <c r="P2420" s="260" t="s">
        <v>7067</v>
      </c>
      <c r="Q2420" s="3" t="s">
        <v>65</v>
      </c>
      <c r="T2420" s="278" t="s">
        <v>7077</v>
      </c>
    </row>
    <row r="2421">
      <c r="C2421" s="117" t="s">
        <v>7078</v>
      </c>
      <c r="D2421" s="204" t="s">
        <v>7079</v>
      </c>
      <c r="E2421" s="33"/>
      <c r="F2421" s="170">
        <v>0</v>
      </c>
      <c r="G2421" s="38">
        <v>800</v>
      </c>
      <c r="H2421" s="33"/>
      <c r="I2421" s="33"/>
      <c r="J2421" s="34"/>
      <c r="K2421" s="45"/>
      <c r="L2421" s="33" t="s">
        <v>5192</v>
      </c>
      <c r="M2421" s="33" t="s">
        <v>63</v>
      </c>
      <c r="N2421" s="89">
        <f t="shared" si="108"/>
        <v>0</v>
      </c>
      <c r="O2421" s="3" t="s">
        <v>1195</v>
      </c>
      <c r="P2421" s="260" t="s">
        <v>7067</v>
      </c>
      <c r="Q2421" s="3" t="s">
        <v>65</v>
      </c>
      <c r="T2421" s="278" t="s">
        <v>7080</v>
      </c>
    </row>
    <row r="2422">
      <c r="C2422" s="117" t="s">
        <v>7081</v>
      </c>
      <c r="D2422" s="204" t="s">
        <v>7082</v>
      </c>
      <c r="E2422" s="33"/>
      <c r="F2422" s="170">
        <v>1</v>
      </c>
      <c r="G2422" s="38">
        <v>600</v>
      </c>
      <c r="H2422" s="33"/>
      <c r="I2422" s="33"/>
      <c r="J2422" s="34"/>
      <c r="K2422" s="45"/>
      <c r="L2422" s="33" t="s">
        <v>62</v>
      </c>
      <c r="M2422" s="33" t="s">
        <v>63</v>
      </c>
      <c r="N2422" s="89">
        <f t="shared" si="108"/>
        <v>600</v>
      </c>
      <c r="O2422" s="3" t="s">
        <v>1195</v>
      </c>
      <c r="P2422" s="260" t="s">
        <v>7067</v>
      </c>
      <c r="Q2422" s="3" t="s">
        <v>65</v>
      </c>
      <c r="T2422" s="278" t="s">
        <v>7083</v>
      </c>
    </row>
    <row r="2423">
      <c r="C2423" s="117" t="s">
        <v>7084</v>
      </c>
      <c r="D2423" s="204" t="s">
        <v>7085</v>
      </c>
      <c r="E2423" s="33"/>
      <c r="F2423" s="170">
        <v>0</v>
      </c>
      <c r="G2423" s="38">
        <v>750</v>
      </c>
      <c r="H2423" s="33"/>
      <c r="I2423" s="33"/>
      <c r="J2423" s="34"/>
      <c r="K2423" s="45"/>
      <c r="L2423" s="33" t="s">
        <v>62</v>
      </c>
      <c r="M2423" s="33" t="s">
        <v>63</v>
      </c>
      <c r="N2423" s="89">
        <f t="shared" si="108"/>
        <v>0</v>
      </c>
      <c r="O2423" s="3" t="s">
        <v>1195</v>
      </c>
      <c r="P2423" s="260" t="s">
        <v>7067</v>
      </c>
      <c r="Q2423" s="3" t="s">
        <v>65</v>
      </c>
      <c r="T2423" s="278" t="s">
        <v>7086</v>
      </c>
    </row>
    <row r="2424">
      <c r="C2424" s="117" t="s">
        <v>7087</v>
      </c>
      <c r="D2424" s="204" t="s">
        <v>7088</v>
      </c>
      <c r="E2424" s="33"/>
      <c r="F2424" s="170">
        <v>14</v>
      </c>
      <c r="G2424" s="38">
        <v>500</v>
      </c>
      <c r="H2424" s="33"/>
      <c r="I2424" s="33"/>
      <c r="J2424" s="34"/>
      <c r="K2424" s="45"/>
      <c r="L2424" s="33" t="s">
        <v>62</v>
      </c>
      <c r="M2424" s="33" t="s">
        <v>63</v>
      </c>
      <c r="N2424" s="89">
        <f t="shared" si="108"/>
        <v>7000</v>
      </c>
      <c r="O2424" s="3" t="s">
        <v>1195</v>
      </c>
      <c r="P2424" s="260" t="s">
        <v>7067</v>
      </c>
      <c r="Q2424" s="3" t="s">
        <v>65</v>
      </c>
      <c r="T2424" s="278" t="s">
        <v>7089</v>
      </c>
      <c r="U2424" s="278" t="s">
        <v>7089</v>
      </c>
      <c r="V2424" s="278" t="s">
        <v>7090</v>
      </c>
      <c r="W2424" s="278" t="s">
        <v>7091</v>
      </c>
    </row>
    <row r="2425">
      <c r="C2425" s="67" t="s">
        <v>7092</v>
      </c>
      <c r="D2425" s="207" t="s">
        <v>7093</v>
      </c>
      <c r="E2425" s="316"/>
      <c r="F2425" s="313">
        <v>5</v>
      </c>
      <c r="G2425" s="242">
        <v>950</v>
      </c>
      <c r="H2425" s="33"/>
      <c r="I2425" s="33"/>
      <c r="J2425" s="34"/>
      <c r="K2425" s="45"/>
      <c r="L2425" s="33" t="s">
        <v>62</v>
      </c>
      <c r="M2425" s="33" t="s">
        <v>63</v>
      </c>
      <c r="N2425" s="89">
        <f t="shared" si="108"/>
        <v>4750</v>
      </c>
      <c r="O2425" s="3" t="s">
        <v>1195</v>
      </c>
      <c r="P2425" s="260" t="s">
        <v>7067</v>
      </c>
      <c r="Q2425" s="3" t="s">
        <v>65</v>
      </c>
      <c r="T2425" s="278" t="s">
        <v>7094</v>
      </c>
      <c r="U2425" s="278"/>
      <c r="V2425" s="278"/>
      <c r="W2425" s="278"/>
    </row>
    <row r="2426">
      <c r="C2426" s="67" t="s">
        <v>7095</v>
      </c>
      <c r="D2426" s="207" t="s">
        <v>7096</v>
      </c>
      <c r="E2426" s="316"/>
      <c r="F2426" s="313">
        <v>3</v>
      </c>
      <c r="G2426" s="242">
        <v>950</v>
      </c>
      <c r="H2426" s="33"/>
      <c r="I2426" s="33"/>
      <c r="J2426" s="34"/>
      <c r="K2426" s="45"/>
      <c r="L2426" s="33" t="s">
        <v>62</v>
      </c>
      <c r="M2426" s="33" t="s">
        <v>63</v>
      </c>
      <c r="N2426" s="89">
        <f t="shared" si="108"/>
        <v>2850</v>
      </c>
      <c r="O2426" s="3" t="s">
        <v>1195</v>
      </c>
      <c r="P2426" s="260" t="s">
        <v>7067</v>
      </c>
      <c r="Q2426" s="3" t="s">
        <v>65</v>
      </c>
      <c r="T2426" s="278" t="s">
        <v>7097</v>
      </c>
      <c r="U2426" s="278"/>
      <c r="V2426" s="278"/>
      <c r="W2426" s="278"/>
    </row>
    <row r="2427">
      <c r="C2427" s="67" t="s">
        <v>7098</v>
      </c>
      <c r="D2427" s="207" t="s">
        <v>7099</v>
      </c>
      <c r="E2427" s="316"/>
      <c r="F2427" s="173">
        <v>5</v>
      </c>
      <c r="G2427" s="242">
        <v>300</v>
      </c>
      <c r="H2427" s="33"/>
      <c r="I2427" s="33"/>
      <c r="J2427" s="34"/>
      <c r="K2427" s="45"/>
      <c r="L2427" s="33" t="s">
        <v>62</v>
      </c>
      <c r="M2427" s="33" t="s">
        <v>63</v>
      </c>
      <c r="N2427" s="89">
        <f t="shared" si="108"/>
        <v>1500</v>
      </c>
      <c r="O2427" s="3" t="s">
        <v>1195</v>
      </c>
      <c r="P2427" s="260" t="s">
        <v>7067</v>
      </c>
      <c r="Q2427" s="3" t="s">
        <v>65</v>
      </c>
      <c r="T2427" s="278" t="s">
        <v>7100</v>
      </c>
      <c r="U2427" s="278"/>
      <c r="V2427" s="278"/>
      <c r="W2427" s="278"/>
    </row>
    <row r="2428">
      <c r="C2428" s="117" t="s">
        <v>7101</v>
      </c>
      <c r="D2428" s="204" t="s">
        <v>7102</v>
      </c>
      <c r="E2428" s="33"/>
      <c r="F2428" s="170">
        <v>0</v>
      </c>
      <c r="G2428" s="38">
        <v>1200</v>
      </c>
      <c r="H2428" s="33"/>
      <c r="I2428" s="33"/>
      <c r="J2428" s="34"/>
      <c r="K2428" s="45"/>
      <c r="L2428" s="33" t="s">
        <v>62</v>
      </c>
      <c r="M2428" s="33" t="s">
        <v>3411</v>
      </c>
      <c r="N2428" s="89">
        <f t="shared" si="108"/>
        <v>0</v>
      </c>
      <c r="O2428" s="3" t="s">
        <v>7103</v>
      </c>
      <c r="P2428" s="260" t="s">
        <v>7067</v>
      </c>
      <c r="Q2428" s="3" t="s">
        <v>65</v>
      </c>
      <c r="T2428" s="278" t="s">
        <v>7104</v>
      </c>
    </row>
    <row r="2429">
      <c r="C2429" s="117" t="s">
        <v>7105</v>
      </c>
      <c r="D2429" s="204" t="s">
        <v>7106</v>
      </c>
      <c r="E2429" s="33"/>
      <c r="F2429" s="170">
        <v>0</v>
      </c>
      <c r="G2429" s="38">
        <v>1800</v>
      </c>
      <c r="H2429" s="33"/>
      <c r="I2429" s="33"/>
      <c r="J2429" s="34"/>
      <c r="K2429" s="45"/>
      <c r="L2429" s="33" t="s">
        <v>62</v>
      </c>
      <c r="M2429" s="33" t="s">
        <v>345</v>
      </c>
      <c r="N2429" s="89">
        <f t="shared" si="108"/>
        <v>0</v>
      </c>
      <c r="O2429" s="3" t="s">
        <v>7107</v>
      </c>
      <c r="P2429" s="260" t="s">
        <v>7067</v>
      </c>
      <c r="Q2429" s="3" t="s">
        <v>65</v>
      </c>
      <c r="T2429" s="278" t="s">
        <v>7108</v>
      </c>
    </row>
    <row r="2430">
      <c r="C2430" s="117" t="s">
        <v>7109</v>
      </c>
      <c r="D2430" s="204" t="s">
        <v>7110</v>
      </c>
      <c r="E2430" s="33"/>
      <c r="F2430" s="170">
        <v>2</v>
      </c>
      <c r="G2430" s="38">
        <v>600</v>
      </c>
      <c r="H2430" s="33"/>
      <c r="I2430" s="33"/>
      <c r="J2430" s="34"/>
      <c r="K2430" s="45"/>
      <c r="L2430" s="33" t="s">
        <v>62</v>
      </c>
      <c r="M2430" s="33" t="s">
        <v>63</v>
      </c>
      <c r="N2430" s="89">
        <f t="shared" si="108"/>
        <v>1200</v>
      </c>
      <c r="O2430" s="3" t="s">
        <v>3979</v>
      </c>
      <c r="P2430" s="260" t="s">
        <v>7067</v>
      </c>
      <c r="Q2430" s="3" t="s">
        <v>65</v>
      </c>
      <c r="T2430" s="278" t="s">
        <v>7111</v>
      </c>
    </row>
    <row r="2431">
      <c r="C2431" s="117" t="s">
        <v>7112</v>
      </c>
      <c r="D2431" s="204" t="s">
        <v>7113</v>
      </c>
      <c r="E2431" s="33"/>
      <c r="F2431" s="170">
        <v>0</v>
      </c>
      <c r="G2431" s="38">
        <v>3000</v>
      </c>
      <c r="H2431" s="33"/>
      <c r="I2431" s="33"/>
      <c r="J2431" s="34"/>
      <c r="K2431" s="45"/>
      <c r="L2431" s="33"/>
      <c r="M2431" s="33" t="s">
        <v>407</v>
      </c>
      <c r="N2431" s="89">
        <f t="shared" si="108"/>
        <v>0</v>
      </c>
      <c r="O2431" s="3" t="s">
        <v>4445</v>
      </c>
      <c r="P2431" s="260" t="s">
        <v>7067</v>
      </c>
      <c r="Q2431" s="3" t="s">
        <v>65</v>
      </c>
      <c r="T2431" s="278"/>
    </row>
    <row r="2432">
      <c r="C2432" s="117" t="s">
        <v>7114</v>
      </c>
      <c r="D2432" s="204">
        <v>15445000</v>
      </c>
      <c r="E2432" s="33"/>
      <c r="F2432" s="170">
        <v>0</v>
      </c>
      <c r="G2432" s="38">
        <v>300</v>
      </c>
      <c r="H2432" s="33"/>
      <c r="I2432" s="33"/>
      <c r="J2432" s="34"/>
      <c r="K2432" s="45"/>
      <c r="L2432" s="33" t="s">
        <v>4088</v>
      </c>
      <c r="M2432" s="33" t="s">
        <v>3411</v>
      </c>
      <c r="N2432" s="89">
        <f t="shared" si="108"/>
        <v>0</v>
      </c>
      <c r="O2432" s="3" t="s">
        <v>3979</v>
      </c>
      <c r="P2432" s="260" t="s">
        <v>7067</v>
      </c>
      <c r="Q2432" s="3" t="s">
        <v>4282</v>
      </c>
      <c r="T2432" s="278" t="s">
        <v>7115</v>
      </c>
    </row>
    <row r="2433">
      <c r="C2433" s="33" t="s">
        <v>7116</v>
      </c>
      <c r="D2433" s="204" t="s">
        <v>7117</v>
      </c>
      <c r="E2433" s="33"/>
      <c r="F2433" s="170">
        <v>9</v>
      </c>
      <c r="G2433" s="37">
        <v>200</v>
      </c>
      <c r="H2433" s="33"/>
      <c r="I2433" s="33"/>
      <c r="J2433" s="34"/>
      <c r="K2433" s="45"/>
      <c r="L2433" s="33"/>
      <c r="M2433" s="33" t="s">
        <v>3411</v>
      </c>
      <c r="N2433" s="89">
        <f t="shared" si="108"/>
        <v>1800</v>
      </c>
      <c r="O2433" s="3" t="s">
        <v>7118</v>
      </c>
      <c r="P2433" s="260" t="s">
        <v>7119</v>
      </c>
      <c r="Q2433" s="3" t="s">
        <v>4282</v>
      </c>
      <c r="T2433" s="278" t="s">
        <v>7120</v>
      </c>
    </row>
    <row r="2434">
      <c r="C2434" s="33" t="s">
        <v>7121</v>
      </c>
      <c r="D2434" s="204" t="s">
        <v>7122</v>
      </c>
      <c r="E2434" s="33"/>
      <c r="F2434" s="170">
        <v>9</v>
      </c>
      <c r="G2434" s="37">
        <v>250</v>
      </c>
      <c r="H2434" s="33"/>
      <c r="I2434" s="33"/>
      <c r="J2434" s="34"/>
      <c r="K2434" s="45"/>
      <c r="L2434" s="33"/>
      <c r="M2434" s="33" t="s">
        <v>3411</v>
      </c>
      <c r="N2434" s="89">
        <f t="shared" si="108"/>
        <v>2250</v>
      </c>
      <c r="O2434" s="3" t="s">
        <v>4219</v>
      </c>
      <c r="P2434" s="260" t="s">
        <v>7119</v>
      </c>
      <c r="Q2434" s="3" t="s">
        <v>4282</v>
      </c>
      <c r="T2434" s="278" t="s">
        <v>7123</v>
      </c>
    </row>
    <row r="2435">
      <c r="C2435" s="32" t="s">
        <v>7124</v>
      </c>
      <c r="D2435" s="204" t="s">
        <v>7125</v>
      </c>
      <c r="E2435" s="33"/>
      <c r="F2435" s="170">
        <v>2</v>
      </c>
      <c r="G2435" s="38">
        <v>350</v>
      </c>
      <c r="H2435" s="33"/>
      <c r="I2435" s="33"/>
      <c r="J2435" s="34"/>
      <c r="K2435" s="45"/>
      <c r="L2435" s="33"/>
      <c r="M2435" s="33" t="s">
        <v>3411</v>
      </c>
      <c r="N2435" s="89">
        <f t="shared" si="108"/>
        <v>700</v>
      </c>
      <c r="O2435" s="3" t="s">
        <v>4219</v>
      </c>
      <c r="P2435" s="260" t="s">
        <v>7119</v>
      </c>
      <c r="Q2435" s="3" t="s">
        <v>4282</v>
      </c>
      <c r="T2435" s="278" t="s">
        <v>7126</v>
      </c>
    </row>
    <row r="2436">
      <c r="C2436" s="32" t="s">
        <v>7127</v>
      </c>
      <c r="D2436" s="204" t="s">
        <v>7128</v>
      </c>
      <c r="E2436" s="33"/>
      <c r="F2436" s="170">
        <v>1</v>
      </c>
      <c r="G2436" s="38">
        <v>350</v>
      </c>
      <c r="H2436" s="33"/>
      <c r="I2436" s="33"/>
      <c r="J2436" s="34"/>
      <c r="K2436" s="45"/>
      <c r="L2436" s="33"/>
      <c r="M2436" s="33" t="s">
        <v>3411</v>
      </c>
      <c r="N2436" s="89">
        <f t="shared" si="108"/>
        <v>350</v>
      </c>
      <c r="O2436" s="3" t="s">
        <v>4219</v>
      </c>
      <c r="P2436" s="260" t="s">
        <v>7119</v>
      </c>
      <c r="Q2436" s="3" t="s">
        <v>4282</v>
      </c>
      <c r="T2436" s="278" t="s">
        <v>7129</v>
      </c>
    </row>
    <row r="2437">
      <c r="C2437" s="32" t="s">
        <v>7130</v>
      </c>
      <c r="D2437" s="204" t="s">
        <v>7131</v>
      </c>
      <c r="E2437" s="33"/>
      <c r="F2437" s="170">
        <v>0</v>
      </c>
      <c r="G2437" s="38">
        <v>350</v>
      </c>
      <c r="H2437" s="33"/>
      <c r="I2437" s="33"/>
      <c r="J2437" s="34"/>
      <c r="K2437" s="45"/>
      <c r="L2437" s="33"/>
      <c r="M2437" s="33" t="s">
        <v>3411</v>
      </c>
      <c r="N2437" s="89">
        <f t="shared" si="108"/>
        <v>0</v>
      </c>
      <c r="O2437" s="3" t="s">
        <v>4219</v>
      </c>
      <c r="P2437" s="260" t="s">
        <v>7119</v>
      </c>
      <c r="Q2437" s="3" t="s">
        <v>4282</v>
      </c>
      <c r="T2437" s="278" t="s">
        <v>7132</v>
      </c>
    </row>
    <row r="2438">
      <c r="C2438" s="115" t="s">
        <v>7133</v>
      </c>
      <c r="D2438" s="204">
        <v>28249</v>
      </c>
      <c r="E2438" s="33"/>
      <c r="F2438" s="171">
        <v>0</v>
      </c>
      <c r="G2438" s="38">
        <v>300</v>
      </c>
      <c r="H2438" s="33"/>
      <c r="I2438" s="33"/>
      <c r="J2438" s="34"/>
      <c r="K2438" s="45"/>
      <c r="L2438" s="33"/>
      <c r="M2438" s="33" t="s">
        <v>3411</v>
      </c>
      <c r="N2438" s="89">
        <f ref="N2438:N2504" t="shared" si="109">F2438*G2438</f>
        <v>0</v>
      </c>
      <c r="O2438" s="3" t="s">
        <v>4219</v>
      </c>
      <c r="P2438" s="260" t="s">
        <v>7119</v>
      </c>
      <c r="Q2438" s="3" t="s">
        <v>4282</v>
      </c>
      <c r="T2438" s="278" t="s">
        <v>7134</v>
      </c>
    </row>
    <row r="2439">
      <c r="C2439" s="115" t="s">
        <v>7135</v>
      </c>
      <c r="D2439" s="204">
        <v>28250</v>
      </c>
      <c r="E2439" s="33"/>
      <c r="F2439" s="171">
        <v>1</v>
      </c>
      <c r="G2439" s="38">
        <v>300</v>
      </c>
      <c r="H2439" s="33"/>
      <c r="I2439" s="33"/>
      <c r="J2439" s="34"/>
      <c r="K2439" s="45"/>
      <c r="L2439" s="33"/>
      <c r="M2439" s="33" t="s">
        <v>3411</v>
      </c>
      <c r="N2439" s="89">
        <f t="shared" si="109"/>
        <v>300</v>
      </c>
      <c r="O2439" s="3" t="s">
        <v>4219</v>
      </c>
      <c r="P2439" s="260" t="s">
        <v>7119</v>
      </c>
      <c r="Q2439" s="3" t="s">
        <v>4282</v>
      </c>
      <c r="T2439" s="278" t="s">
        <v>7136</v>
      </c>
    </row>
    <row r="2440">
      <c r="C2440" s="115" t="s">
        <v>7137</v>
      </c>
      <c r="D2440" s="204" t="s">
        <v>7138</v>
      </c>
      <c r="E2440" s="33"/>
      <c r="F2440" s="171">
        <v>0</v>
      </c>
      <c r="G2440" s="35">
        <v>250</v>
      </c>
      <c r="H2440" s="33"/>
      <c r="I2440" s="33"/>
      <c r="J2440" s="34"/>
      <c r="K2440" s="45"/>
      <c r="L2440" s="33" t="s">
        <v>4088</v>
      </c>
      <c r="M2440" s="33" t="s">
        <v>624</v>
      </c>
      <c r="N2440" s="89">
        <f t="shared" si="109"/>
        <v>0</v>
      </c>
      <c r="O2440" s="3" t="s">
        <v>4070</v>
      </c>
      <c r="P2440" s="260" t="s">
        <v>7139</v>
      </c>
      <c r="Q2440" s="3" t="s">
        <v>4282</v>
      </c>
      <c r="T2440" s="278" t="s">
        <v>7140</v>
      </c>
    </row>
    <row r="2441">
      <c r="C2441" s="115" t="s">
        <v>7141</v>
      </c>
      <c r="D2441" s="204" t="s">
        <v>7142</v>
      </c>
      <c r="E2441" s="33"/>
      <c r="F2441" s="171">
        <v>0</v>
      </c>
      <c r="G2441" s="35">
        <v>250</v>
      </c>
      <c r="H2441" s="33"/>
      <c r="I2441" s="33"/>
      <c r="J2441" s="34"/>
      <c r="K2441" s="45"/>
      <c r="L2441" s="33" t="s">
        <v>4088</v>
      </c>
      <c r="M2441" s="33" t="s">
        <v>624</v>
      </c>
      <c r="N2441" s="89">
        <f t="shared" si="109"/>
        <v>0</v>
      </c>
      <c r="O2441" s="3" t="s">
        <v>3979</v>
      </c>
      <c r="P2441" s="260" t="s">
        <v>7139</v>
      </c>
      <c r="Q2441" s="3" t="s">
        <v>4282</v>
      </c>
      <c r="T2441" s="278" t="s">
        <v>7143</v>
      </c>
    </row>
    <row r="2442">
      <c r="C2442" s="115" t="s">
        <v>7144</v>
      </c>
      <c r="D2442" s="204" t="s">
        <v>7145</v>
      </c>
      <c r="E2442" s="33"/>
      <c r="F2442" s="171">
        <v>0</v>
      </c>
      <c r="G2442" s="35">
        <v>250</v>
      </c>
      <c r="H2442" s="33"/>
      <c r="I2442" s="33"/>
      <c r="J2442" s="34"/>
      <c r="K2442" s="45"/>
      <c r="L2442" s="33" t="s">
        <v>62</v>
      </c>
      <c r="M2442" s="33" t="s">
        <v>3411</v>
      </c>
      <c r="N2442" s="89">
        <f t="shared" si="109"/>
        <v>0</v>
      </c>
      <c r="O2442" s="3" t="s">
        <v>4070</v>
      </c>
      <c r="P2442" s="260" t="s">
        <v>7139</v>
      </c>
      <c r="Q2442" s="3" t="s">
        <v>4282</v>
      </c>
      <c r="T2442" s="278" t="s">
        <v>7146</v>
      </c>
    </row>
    <row r="2443">
      <c r="C2443" s="115" t="s">
        <v>7147</v>
      </c>
      <c r="D2443" s="204">
        <v>16313000</v>
      </c>
      <c r="E2443" s="33"/>
      <c r="F2443" s="171">
        <v>3</v>
      </c>
      <c r="G2443" s="35">
        <v>250</v>
      </c>
      <c r="H2443" s="33"/>
      <c r="I2443" s="33"/>
      <c r="J2443" s="34"/>
      <c r="K2443" s="45"/>
      <c r="L2443" s="33" t="s">
        <v>7148</v>
      </c>
      <c r="M2443" s="33" t="s">
        <v>3411</v>
      </c>
      <c r="N2443" s="89">
        <f t="shared" si="109"/>
        <v>750</v>
      </c>
      <c r="O2443" s="3" t="s">
        <v>3979</v>
      </c>
      <c r="P2443" s="260" t="s">
        <v>7139</v>
      </c>
      <c r="Q2443" s="3" t="s">
        <v>4282</v>
      </c>
      <c r="T2443" s="278" t="s">
        <v>7149</v>
      </c>
    </row>
    <row r="2444">
      <c r="C2444" s="115" t="s">
        <v>7150</v>
      </c>
      <c r="D2444" s="204">
        <v>16311018</v>
      </c>
      <c r="E2444" s="33"/>
      <c r="F2444" s="171">
        <v>3</v>
      </c>
      <c r="G2444" s="35">
        <v>250</v>
      </c>
      <c r="H2444" s="33"/>
      <c r="I2444" s="33"/>
      <c r="J2444" s="34"/>
      <c r="K2444" s="45"/>
      <c r="L2444" s="33" t="s">
        <v>7148</v>
      </c>
      <c r="M2444" s="33" t="s">
        <v>3411</v>
      </c>
      <c r="N2444" s="89">
        <f t="shared" si="109"/>
        <v>750</v>
      </c>
      <c r="O2444" s="3" t="s">
        <v>3979</v>
      </c>
      <c r="P2444" s="260" t="s">
        <v>7139</v>
      </c>
      <c r="Q2444" s="3" t="s">
        <v>4282</v>
      </c>
      <c r="T2444" s="278" t="s">
        <v>7151</v>
      </c>
    </row>
    <row r="2445">
      <c r="C2445" s="115" t="s">
        <v>7152</v>
      </c>
      <c r="D2445" s="204">
        <v>16310000</v>
      </c>
      <c r="E2445" s="33"/>
      <c r="F2445" s="171">
        <v>0</v>
      </c>
      <c r="G2445" s="35">
        <v>250</v>
      </c>
      <c r="H2445" s="33"/>
      <c r="I2445" s="33"/>
      <c r="J2445" s="34"/>
      <c r="K2445" s="45"/>
      <c r="L2445" s="33" t="s">
        <v>7148</v>
      </c>
      <c r="M2445" s="33" t="s">
        <v>3411</v>
      </c>
      <c r="N2445" s="89">
        <f t="shared" si="109"/>
        <v>0</v>
      </c>
      <c r="O2445" s="3" t="s">
        <v>3979</v>
      </c>
      <c r="P2445" s="260" t="s">
        <v>7139</v>
      </c>
      <c r="Q2445" s="3" t="s">
        <v>4282</v>
      </c>
      <c r="T2445" s="278" t="s">
        <v>7153</v>
      </c>
    </row>
    <row r="2446">
      <c r="C2446" s="115" t="s">
        <v>7154</v>
      </c>
      <c r="D2446" s="204">
        <v>16317000</v>
      </c>
      <c r="E2446" s="33"/>
      <c r="F2446" s="171">
        <v>1</v>
      </c>
      <c r="G2446" s="35">
        <v>250</v>
      </c>
      <c r="H2446" s="33"/>
      <c r="I2446" s="33"/>
      <c r="J2446" s="34"/>
      <c r="K2446" s="45"/>
      <c r="L2446" s="33" t="s">
        <v>7148</v>
      </c>
      <c r="M2446" s="33" t="s">
        <v>3411</v>
      </c>
      <c r="N2446" s="89">
        <f t="shared" si="109"/>
        <v>250</v>
      </c>
      <c r="O2446" s="3" t="s">
        <v>3979</v>
      </c>
      <c r="P2446" s="260" t="s">
        <v>7139</v>
      </c>
      <c r="Q2446" s="3" t="s">
        <v>4282</v>
      </c>
      <c r="T2446" s="278" t="s">
        <v>7155</v>
      </c>
    </row>
    <row r="2447">
      <c r="C2447" s="115" t="s">
        <v>7156</v>
      </c>
      <c r="D2447" s="204" t="s">
        <v>7157</v>
      </c>
      <c r="E2447" s="33"/>
      <c r="F2447" s="171">
        <v>3</v>
      </c>
      <c r="G2447" s="35">
        <v>170</v>
      </c>
      <c r="H2447" s="33"/>
      <c r="I2447" s="33"/>
      <c r="J2447" s="34"/>
      <c r="K2447" s="45"/>
      <c r="L2447" s="33"/>
      <c r="M2447" s="33" t="s">
        <v>407</v>
      </c>
      <c r="N2447" s="89">
        <f t="shared" si="109"/>
        <v>510</v>
      </c>
      <c r="O2447" s="3" t="s">
        <v>7158</v>
      </c>
      <c r="P2447" s="260" t="s">
        <v>7159</v>
      </c>
      <c r="Q2447" s="3" t="s">
        <v>4282</v>
      </c>
      <c r="T2447" s="278" t="s">
        <v>7160</v>
      </c>
    </row>
    <row r="2448">
      <c r="C2448" s="32" t="s">
        <v>7161</v>
      </c>
      <c r="D2448" s="204" t="s">
        <v>7162</v>
      </c>
      <c r="E2448" s="33"/>
      <c r="F2448" s="171">
        <v>0</v>
      </c>
      <c r="G2448" s="35">
        <v>150</v>
      </c>
      <c r="H2448" s="33"/>
      <c r="I2448" s="33"/>
      <c r="J2448" s="34"/>
      <c r="K2448" s="45"/>
      <c r="L2448" s="33" t="s">
        <v>7148</v>
      </c>
      <c r="M2448" s="33" t="s">
        <v>3411</v>
      </c>
      <c r="N2448" s="89">
        <f t="shared" si="109"/>
        <v>0</v>
      </c>
      <c r="O2448" s="3" t="s">
        <v>3979</v>
      </c>
      <c r="P2448" s="260" t="s">
        <v>7015</v>
      </c>
      <c r="Q2448" s="3" t="s">
        <v>4282</v>
      </c>
      <c r="T2448" s="278" t="s">
        <v>7163</v>
      </c>
    </row>
    <row r="2449">
      <c r="C2449" s="118" t="s">
        <v>7164</v>
      </c>
      <c r="D2449" s="204" t="s">
        <v>7165</v>
      </c>
      <c r="E2449" s="33"/>
      <c r="F2449" s="171">
        <v>0</v>
      </c>
      <c r="G2449" s="36">
        <v>600</v>
      </c>
      <c r="H2449" s="33"/>
      <c r="I2449" s="33"/>
      <c r="J2449" s="34"/>
      <c r="K2449" s="45"/>
      <c r="L2449" s="33" t="s">
        <v>6110</v>
      </c>
      <c r="M2449" s="33" t="s">
        <v>407</v>
      </c>
      <c r="N2449" s="89">
        <f t="shared" si="109"/>
        <v>0</v>
      </c>
      <c r="O2449" s="3" t="s">
        <v>4445</v>
      </c>
      <c r="P2449" s="260" t="s">
        <v>7015</v>
      </c>
      <c r="Q2449" s="3" t="s">
        <v>4282</v>
      </c>
      <c r="T2449" s="278" t="s">
        <v>7166</v>
      </c>
    </row>
    <row r="2450">
      <c r="C2450" s="118" t="s">
        <v>7167</v>
      </c>
      <c r="D2450" s="204" t="s">
        <v>7168</v>
      </c>
      <c r="E2450" s="33"/>
      <c r="F2450" s="171">
        <v>2</v>
      </c>
      <c r="G2450" s="36">
        <v>1650</v>
      </c>
      <c r="H2450" s="33"/>
      <c r="I2450" s="33"/>
      <c r="J2450" s="34"/>
      <c r="K2450" s="45"/>
      <c r="L2450" s="33" t="s">
        <v>6110</v>
      </c>
      <c r="M2450" s="33" t="s">
        <v>3411</v>
      </c>
      <c r="N2450" s="89">
        <f>F2450*G2450</f>
        <v>3300</v>
      </c>
      <c r="O2450" s="3" t="s">
        <v>4445</v>
      </c>
      <c r="P2450" s="260" t="s">
        <v>7015</v>
      </c>
      <c r="Q2450" s="3" t="s">
        <v>4282</v>
      </c>
      <c r="T2450" s="278" t="s">
        <v>7169</v>
      </c>
    </row>
    <row r="2451">
      <c r="C2451" s="118" t="s">
        <v>7170</v>
      </c>
      <c r="D2451" s="204" t="s">
        <v>7171</v>
      </c>
      <c r="E2451" s="33"/>
      <c r="F2451" s="171">
        <v>8</v>
      </c>
      <c r="G2451" s="36">
        <v>70</v>
      </c>
      <c r="H2451" s="33"/>
      <c r="I2451" s="33"/>
      <c r="J2451" s="34"/>
      <c r="K2451" s="45"/>
      <c r="L2451" s="33"/>
      <c r="M2451" s="33" t="s">
        <v>407</v>
      </c>
      <c r="N2451" s="89">
        <f t="shared" si="109"/>
        <v>560</v>
      </c>
      <c r="O2451" s="3" t="s">
        <v>4445</v>
      </c>
      <c r="P2451" s="260" t="s">
        <v>7015</v>
      </c>
      <c r="Q2451" s="3" t="s">
        <v>4282</v>
      </c>
      <c r="T2451" s="278" t="s">
        <v>7172</v>
      </c>
    </row>
    <row r="2452">
      <c r="C2452" s="118" t="s">
        <v>7173</v>
      </c>
      <c r="D2452" s="204" t="s">
        <v>7174</v>
      </c>
      <c r="E2452" s="33"/>
      <c r="F2452" s="171">
        <v>70</v>
      </c>
      <c r="G2452" s="36">
        <v>70</v>
      </c>
      <c r="H2452" s="33"/>
      <c r="I2452" s="33"/>
      <c r="J2452" s="34"/>
      <c r="K2452" s="45"/>
      <c r="L2452" s="33"/>
      <c r="M2452" s="33" t="s">
        <v>407</v>
      </c>
      <c r="N2452" s="89">
        <f t="shared" si="109"/>
        <v>4900</v>
      </c>
      <c r="O2452" s="3" t="s">
        <v>4445</v>
      </c>
      <c r="P2452" s="260" t="s">
        <v>7015</v>
      </c>
      <c r="Q2452" s="3" t="s">
        <v>4282</v>
      </c>
      <c r="T2452" s="278" t="s">
        <v>7175</v>
      </c>
    </row>
    <row r="2453">
      <c r="C2453" s="118" t="s">
        <v>7176</v>
      </c>
      <c r="D2453" s="204" t="s">
        <v>7177</v>
      </c>
      <c r="E2453" s="33"/>
      <c r="F2453" s="171">
        <v>4</v>
      </c>
      <c r="G2453" s="36">
        <v>70</v>
      </c>
      <c r="H2453" s="33"/>
      <c r="I2453" s="33"/>
      <c r="J2453" s="34"/>
      <c r="K2453" s="45"/>
      <c r="L2453" s="33"/>
      <c r="M2453" s="33" t="s">
        <v>407</v>
      </c>
      <c r="N2453" s="89">
        <f t="shared" si="109"/>
        <v>280</v>
      </c>
      <c r="O2453" s="3" t="s">
        <v>4445</v>
      </c>
      <c r="P2453" s="260" t="s">
        <v>7015</v>
      </c>
      <c r="Q2453" s="3" t="s">
        <v>4282</v>
      </c>
      <c r="T2453" s="278" t="s">
        <v>7178</v>
      </c>
    </row>
    <row r="2454">
      <c r="C2454" s="118" t="s">
        <v>7179</v>
      </c>
      <c r="D2454" s="204" t="s">
        <v>7180</v>
      </c>
      <c r="E2454" s="33"/>
      <c r="F2454" s="171">
        <v>0</v>
      </c>
      <c r="G2454" s="36">
        <v>70</v>
      </c>
      <c r="H2454" s="33"/>
      <c r="I2454" s="33"/>
      <c r="J2454" s="34"/>
      <c r="K2454" s="45"/>
      <c r="L2454" s="33"/>
      <c r="M2454" s="33" t="s">
        <v>407</v>
      </c>
      <c r="N2454" s="89">
        <f t="shared" si="109"/>
        <v>0</v>
      </c>
      <c r="O2454" s="3" t="s">
        <v>4445</v>
      </c>
      <c r="P2454" s="260" t="s">
        <v>7015</v>
      </c>
      <c r="Q2454" s="3" t="s">
        <v>4282</v>
      </c>
      <c r="T2454" s="278" t="s">
        <v>7181</v>
      </c>
    </row>
    <row r="2455">
      <c r="C2455" s="118" t="s">
        <v>7182</v>
      </c>
      <c r="D2455" s="204" t="s">
        <v>7183</v>
      </c>
      <c r="E2455" s="33"/>
      <c r="F2455" s="170">
        <v>0</v>
      </c>
      <c r="G2455" s="36">
        <v>700</v>
      </c>
      <c r="H2455" s="33"/>
      <c r="I2455" s="33"/>
      <c r="J2455" s="34"/>
      <c r="K2455" s="45"/>
      <c r="L2455" s="33"/>
      <c r="M2455" s="33" t="s">
        <v>407</v>
      </c>
      <c r="N2455" s="89">
        <f t="shared" si="109"/>
        <v>0</v>
      </c>
      <c r="O2455" s="3" t="s">
        <v>4445</v>
      </c>
      <c r="P2455" s="260" t="s">
        <v>7015</v>
      </c>
      <c r="Q2455" s="3" t="s">
        <v>4282</v>
      </c>
      <c r="T2455" s="278" t="s">
        <v>7184</v>
      </c>
    </row>
    <row r="2456">
      <c r="C2456" s="118" t="s">
        <v>7185</v>
      </c>
      <c r="D2456" s="204" t="s">
        <v>7186</v>
      </c>
      <c r="E2456" s="33"/>
      <c r="F2456" s="170">
        <v>0</v>
      </c>
      <c r="G2456" s="36">
        <v>700</v>
      </c>
      <c r="H2456" s="33"/>
      <c r="I2456" s="33"/>
      <c r="J2456" s="34"/>
      <c r="K2456" s="45"/>
      <c r="L2456" s="33"/>
      <c r="M2456" s="33" t="s">
        <v>407</v>
      </c>
      <c r="N2456" s="89">
        <f t="shared" si="109"/>
        <v>0</v>
      </c>
      <c r="O2456" s="3" t="s">
        <v>4445</v>
      </c>
      <c r="P2456" s="260" t="s">
        <v>7015</v>
      </c>
      <c r="Q2456" s="3" t="s">
        <v>4282</v>
      </c>
      <c r="T2456" s="278" t="s">
        <v>7187</v>
      </c>
    </row>
    <row r="2457">
      <c r="C2457" s="118" t="s">
        <v>7188</v>
      </c>
      <c r="D2457" s="204" t="s">
        <v>7189</v>
      </c>
      <c r="E2457" s="33"/>
      <c r="F2457" s="170">
        <v>0</v>
      </c>
      <c r="G2457" s="36">
        <v>700</v>
      </c>
      <c r="H2457" s="33"/>
      <c r="I2457" s="33"/>
      <c r="J2457" s="34"/>
      <c r="K2457" s="45"/>
      <c r="L2457" s="33"/>
      <c r="M2457" s="33" t="s">
        <v>407</v>
      </c>
      <c r="N2457" s="89">
        <f t="shared" si="109"/>
        <v>0</v>
      </c>
      <c r="O2457" s="3" t="s">
        <v>4445</v>
      </c>
      <c r="P2457" s="260" t="s">
        <v>7015</v>
      </c>
      <c r="Q2457" s="3" t="s">
        <v>4282</v>
      </c>
      <c r="T2457" s="278" t="s">
        <v>7190</v>
      </c>
    </row>
    <row r="2458">
      <c r="C2458" s="118" t="s">
        <v>7191</v>
      </c>
      <c r="D2458" s="204" t="s">
        <v>7192</v>
      </c>
      <c r="E2458" s="33"/>
      <c r="F2458" s="170">
        <v>0</v>
      </c>
      <c r="G2458" s="36">
        <v>700</v>
      </c>
      <c r="H2458" s="33"/>
      <c r="I2458" s="33"/>
      <c r="J2458" s="34"/>
      <c r="K2458" s="45"/>
      <c r="L2458" s="33"/>
      <c r="M2458" s="33" t="s">
        <v>407</v>
      </c>
      <c r="N2458" s="89">
        <f t="shared" si="109"/>
        <v>0</v>
      </c>
      <c r="O2458" s="3" t="s">
        <v>4445</v>
      </c>
      <c r="P2458" s="260" t="s">
        <v>7015</v>
      </c>
      <c r="Q2458" s="3" t="s">
        <v>4282</v>
      </c>
      <c r="T2458" s="278" t="s">
        <v>7193</v>
      </c>
    </row>
    <row r="2459">
      <c r="C2459" s="118" t="s">
        <v>7194</v>
      </c>
      <c r="D2459" s="204" t="s">
        <v>7195</v>
      </c>
      <c r="E2459" s="33"/>
      <c r="F2459" s="170">
        <v>0</v>
      </c>
      <c r="G2459" s="36">
        <v>800</v>
      </c>
      <c r="H2459" s="33"/>
      <c r="I2459" s="33"/>
      <c r="J2459" s="34"/>
      <c r="K2459" s="45"/>
      <c r="L2459" s="33"/>
      <c r="M2459" s="33" t="s">
        <v>407</v>
      </c>
      <c r="N2459" s="89">
        <f t="shared" si="109"/>
        <v>0</v>
      </c>
      <c r="O2459" s="3" t="s">
        <v>4445</v>
      </c>
      <c r="P2459" s="260" t="s">
        <v>7015</v>
      </c>
      <c r="Q2459" s="3" t="s">
        <v>4282</v>
      </c>
      <c r="T2459" s="278" t="s">
        <v>7196</v>
      </c>
    </row>
    <row r="2460">
      <c r="C2460" s="118" t="s">
        <v>7197</v>
      </c>
      <c r="D2460" s="204" t="s">
        <v>7198</v>
      </c>
      <c r="E2460" s="33"/>
      <c r="F2460" s="170">
        <v>0</v>
      </c>
      <c r="G2460" s="36">
        <v>800</v>
      </c>
      <c r="H2460" s="33"/>
      <c r="I2460" s="33"/>
      <c r="J2460" s="34"/>
      <c r="K2460" s="45"/>
      <c r="L2460" s="33"/>
      <c r="M2460" s="33" t="s">
        <v>407</v>
      </c>
      <c r="N2460" s="89">
        <f t="shared" si="109"/>
        <v>0</v>
      </c>
      <c r="O2460" s="3" t="s">
        <v>4445</v>
      </c>
      <c r="P2460" s="260" t="s">
        <v>7015</v>
      </c>
      <c r="Q2460" s="3" t="s">
        <v>4282</v>
      </c>
      <c r="T2460" s="278" t="s">
        <v>7199</v>
      </c>
    </row>
    <row r="2461">
      <c r="C2461" s="118" t="s">
        <v>7200</v>
      </c>
      <c r="D2461" s="204" t="s">
        <v>7201</v>
      </c>
      <c r="E2461" s="33"/>
      <c r="F2461" s="170">
        <v>4</v>
      </c>
      <c r="G2461" s="36">
        <v>900</v>
      </c>
      <c r="H2461" s="33"/>
      <c r="I2461" s="33"/>
      <c r="J2461" s="34"/>
      <c r="K2461" s="45"/>
      <c r="L2461" s="33"/>
      <c r="M2461" s="33" t="s">
        <v>407</v>
      </c>
      <c r="N2461" s="89">
        <f t="shared" si="109"/>
        <v>3600</v>
      </c>
      <c r="O2461" s="3" t="s">
        <v>4445</v>
      </c>
      <c r="P2461" s="260" t="s">
        <v>7015</v>
      </c>
      <c r="Q2461" s="3" t="s">
        <v>4282</v>
      </c>
      <c r="T2461" s="278" t="s">
        <v>7202</v>
      </c>
    </row>
    <row r="2462">
      <c r="C2462" s="118" t="s">
        <v>7203</v>
      </c>
      <c r="D2462" s="204" t="s">
        <v>7204</v>
      </c>
      <c r="E2462" s="33"/>
      <c r="F2462" s="170">
        <v>0</v>
      </c>
      <c r="G2462" s="36">
        <v>16000</v>
      </c>
      <c r="H2462" s="33"/>
      <c r="I2462" s="33"/>
      <c r="J2462" s="34"/>
      <c r="K2462" s="45"/>
      <c r="L2462" s="33"/>
      <c r="M2462" s="33" t="s">
        <v>407</v>
      </c>
      <c r="N2462" s="89">
        <f t="shared" si="109"/>
        <v>0</v>
      </c>
      <c r="O2462" s="3" t="s">
        <v>4445</v>
      </c>
      <c r="P2462" s="260" t="s">
        <v>7015</v>
      </c>
      <c r="Q2462" s="3" t="s">
        <v>4282</v>
      </c>
      <c r="T2462" s="278" t="s">
        <v>7205</v>
      </c>
    </row>
    <row r="2463">
      <c r="C2463" s="118" t="s">
        <v>7206</v>
      </c>
      <c r="D2463" s="204" t="s">
        <v>7207</v>
      </c>
      <c r="E2463" s="33"/>
      <c r="F2463" s="170">
        <v>0</v>
      </c>
      <c r="G2463" s="36">
        <v>20000</v>
      </c>
      <c r="H2463" s="33"/>
      <c r="I2463" s="33"/>
      <c r="J2463" s="34"/>
      <c r="K2463" s="45"/>
      <c r="L2463" s="33"/>
      <c r="M2463" s="33" t="s">
        <v>407</v>
      </c>
      <c r="N2463" s="89">
        <f>F2463*G2463</f>
        <v>0</v>
      </c>
      <c r="O2463" s="3" t="s">
        <v>4445</v>
      </c>
      <c r="P2463" s="260" t="s">
        <v>7015</v>
      </c>
      <c r="Q2463" s="3" t="s">
        <v>4282</v>
      </c>
      <c r="T2463" s="278" t="s">
        <v>7208</v>
      </c>
    </row>
    <row r="2464">
      <c r="C2464" s="118" t="s">
        <v>7209</v>
      </c>
      <c r="D2464" s="204" t="s">
        <v>7210</v>
      </c>
      <c r="E2464" s="33"/>
      <c r="F2464" s="170">
        <v>0</v>
      </c>
      <c r="G2464" s="36">
        <v>250</v>
      </c>
      <c r="H2464" s="33"/>
      <c r="I2464" s="33"/>
      <c r="J2464" s="34"/>
      <c r="K2464" s="45"/>
      <c r="L2464" s="139"/>
      <c r="M2464" s="33" t="s">
        <v>407</v>
      </c>
      <c r="N2464" s="89">
        <f t="shared" si="109"/>
        <v>0</v>
      </c>
      <c r="O2464" s="3" t="s">
        <v>4445</v>
      </c>
      <c r="P2464" s="260" t="s">
        <v>7015</v>
      </c>
      <c r="Q2464" s="3" t="s">
        <v>4282</v>
      </c>
      <c r="T2464" s="278" t="s">
        <v>7211</v>
      </c>
    </row>
    <row r="2465">
      <c r="C2465" s="118" t="s">
        <v>7212</v>
      </c>
      <c r="D2465" s="204" t="s">
        <v>7213</v>
      </c>
      <c r="E2465" s="33"/>
      <c r="F2465" s="170">
        <v>0</v>
      </c>
      <c r="G2465" s="36">
        <v>12800</v>
      </c>
      <c r="H2465" s="33"/>
      <c r="I2465" s="33"/>
      <c r="J2465" s="34"/>
      <c r="K2465" s="45"/>
      <c r="L2465" s="139" t="s">
        <v>4088</v>
      </c>
      <c r="M2465" s="33" t="s">
        <v>407</v>
      </c>
      <c r="N2465" s="89">
        <f t="shared" si="109"/>
        <v>0</v>
      </c>
      <c r="O2465" s="3" t="s">
        <v>7214</v>
      </c>
      <c r="P2465" s="260" t="s">
        <v>7015</v>
      </c>
      <c r="Q2465" s="3" t="s">
        <v>4282</v>
      </c>
      <c r="T2465" s="278" t="s">
        <v>7215</v>
      </c>
    </row>
    <row r="2466">
      <c r="A2466" s="163" t="s">
        <v>7216</v>
      </c>
      <c r="C2466" s="106" t="s">
        <v>7217</v>
      </c>
      <c r="D2466" s="204" t="s">
        <v>7218</v>
      </c>
      <c r="E2466" s="33"/>
      <c r="F2466" s="170">
        <v>0</v>
      </c>
      <c r="G2466" s="35">
        <v>1900</v>
      </c>
      <c r="H2466" s="33"/>
      <c r="I2466" s="33"/>
      <c r="J2466" s="34"/>
      <c r="K2466" s="45"/>
      <c r="L2466" s="33" t="s">
        <v>62</v>
      </c>
      <c r="M2466" s="139" t="s">
        <v>63</v>
      </c>
      <c r="N2466" s="89">
        <f t="shared" si="109"/>
        <v>0</v>
      </c>
      <c r="O2466" s="3" t="s">
        <v>1611</v>
      </c>
      <c r="P2466" s="260" t="s">
        <v>6787</v>
      </c>
      <c r="Q2466" s="3" t="s">
        <v>3846</v>
      </c>
      <c r="T2466" s="278" t="s">
        <v>7219</v>
      </c>
    </row>
    <row r="2467">
      <c r="C2467" s="106" t="s">
        <v>7220</v>
      </c>
      <c r="D2467" s="204" t="s">
        <v>7221</v>
      </c>
      <c r="E2467" s="33"/>
      <c r="F2467" s="170">
        <v>0</v>
      </c>
      <c r="G2467" s="35">
        <v>750</v>
      </c>
      <c r="H2467" s="33"/>
      <c r="I2467" s="33"/>
      <c r="J2467" s="34"/>
      <c r="K2467" s="45"/>
      <c r="L2467" s="33" t="s">
        <v>62</v>
      </c>
      <c r="M2467" s="33" t="s">
        <v>407</v>
      </c>
      <c r="N2467" s="89">
        <f t="shared" si="109"/>
        <v>0</v>
      </c>
      <c r="O2467" s="3" t="s">
        <v>4219</v>
      </c>
      <c r="P2467" s="260" t="s">
        <v>6787</v>
      </c>
      <c r="Q2467" s="3" t="s">
        <v>3846</v>
      </c>
      <c r="T2467" s="278" t="s">
        <v>7222</v>
      </c>
    </row>
    <row r="2468">
      <c r="C2468" s="106" t="s">
        <v>7223</v>
      </c>
      <c r="D2468" s="204">
        <v>16194102</v>
      </c>
      <c r="E2468" s="33"/>
      <c r="F2468" s="170">
        <v>0</v>
      </c>
      <c r="G2468" s="35">
        <v>450</v>
      </c>
      <c r="H2468" s="33"/>
      <c r="I2468" s="33"/>
      <c r="J2468" s="34"/>
      <c r="K2468" s="45"/>
      <c r="L2468" s="33" t="s">
        <v>62</v>
      </c>
      <c r="M2468" s="33" t="s">
        <v>3411</v>
      </c>
      <c r="N2468" s="89">
        <f t="shared" si="109"/>
        <v>0</v>
      </c>
      <c r="O2468" s="3" t="s">
        <v>3979</v>
      </c>
      <c r="P2468" s="260" t="s">
        <v>6787</v>
      </c>
      <c r="Q2468" s="3" t="s">
        <v>3846</v>
      </c>
      <c r="T2468" s="278" t="s">
        <v>7224</v>
      </c>
    </row>
    <row r="2469">
      <c r="C2469" s="106" t="s">
        <v>7225</v>
      </c>
      <c r="D2469" s="204" t="s">
        <v>7226</v>
      </c>
      <c r="E2469" s="33"/>
      <c r="F2469" s="170">
        <v>0</v>
      </c>
      <c r="G2469" s="35">
        <v>1950</v>
      </c>
      <c r="H2469" s="33"/>
      <c r="I2469" s="33"/>
      <c r="J2469" s="34"/>
      <c r="K2469" s="45"/>
      <c r="L2469" s="33" t="s">
        <v>4088</v>
      </c>
      <c r="M2469" s="33" t="s">
        <v>63</v>
      </c>
      <c r="N2469" s="89">
        <f t="shared" si="109"/>
        <v>0</v>
      </c>
      <c r="O2469" s="3" t="s">
        <v>1195</v>
      </c>
      <c r="P2469" s="260" t="s">
        <v>6787</v>
      </c>
      <c r="Q2469" s="3" t="s">
        <v>3846</v>
      </c>
      <c r="T2469" s="278" t="s">
        <v>7227</v>
      </c>
    </row>
    <row r="2470">
      <c r="C2470" s="106" t="s">
        <v>7228</v>
      </c>
      <c r="D2470" s="204" t="s">
        <v>7229</v>
      </c>
      <c r="E2470" s="33"/>
      <c r="F2470" s="170">
        <v>1</v>
      </c>
      <c r="G2470" s="35">
        <v>2100</v>
      </c>
      <c r="H2470" s="33"/>
      <c r="I2470" s="33"/>
      <c r="J2470" s="34"/>
      <c r="K2470" s="45"/>
      <c r="L2470" s="33" t="s">
        <v>62</v>
      </c>
      <c r="M2470" s="33" t="s">
        <v>63</v>
      </c>
      <c r="N2470" s="89">
        <f t="shared" si="109"/>
        <v>2100</v>
      </c>
      <c r="O2470" s="3" t="s">
        <v>1195</v>
      </c>
      <c r="P2470" s="260" t="s">
        <v>6787</v>
      </c>
      <c r="Q2470" s="3" t="s">
        <v>3846</v>
      </c>
      <c r="T2470" s="278" t="s">
        <v>7230</v>
      </c>
    </row>
    <row r="2471">
      <c r="C2471" s="106" t="s">
        <v>7231</v>
      </c>
      <c r="D2471" s="204" t="s">
        <v>7232</v>
      </c>
      <c r="E2471" s="33"/>
      <c r="F2471" s="170">
        <v>0</v>
      </c>
      <c r="G2471" s="35">
        <v>2150</v>
      </c>
      <c r="H2471" s="33"/>
      <c r="I2471" s="33"/>
      <c r="J2471" s="34"/>
      <c r="K2471" s="45"/>
      <c r="L2471" s="33" t="s">
        <v>62</v>
      </c>
      <c r="M2471" s="33" t="s">
        <v>63</v>
      </c>
      <c r="N2471" s="89">
        <f>F2471*G2471</f>
        <v>0</v>
      </c>
      <c r="O2471" s="3" t="s">
        <v>1195</v>
      </c>
      <c r="P2471" s="260" t="s">
        <v>6787</v>
      </c>
      <c r="Q2471" s="3" t="s">
        <v>3846</v>
      </c>
      <c r="T2471" s="278" t="s">
        <v>7230</v>
      </c>
    </row>
    <row r="2472">
      <c r="C2472" s="106" t="s">
        <v>7233</v>
      </c>
      <c r="D2472" s="204" t="s">
        <v>7234</v>
      </c>
      <c r="E2472" s="33"/>
      <c r="F2472" s="170">
        <v>1</v>
      </c>
      <c r="G2472" s="35">
        <v>2150</v>
      </c>
      <c r="H2472" s="33"/>
      <c r="I2472" s="33"/>
      <c r="J2472" s="34"/>
      <c r="K2472" s="45"/>
      <c r="L2472" s="33" t="s">
        <v>62</v>
      </c>
      <c r="M2472" s="33" t="s">
        <v>63</v>
      </c>
      <c r="N2472" s="89">
        <f t="shared" si="109"/>
        <v>2150</v>
      </c>
      <c r="O2472" s="3" t="s">
        <v>1195</v>
      </c>
      <c r="P2472" s="260" t="s">
        <v>6787</v>
      </c>
      <c r="Q2472" s="3" t="s">
        <v>3846</v>
      </c>
      <c r="T2472" s="278" t="s">
        <v>7230</v>
      </c>
    </row>
    <row r="2473">
      <c r="C2473" s="106" t="s">
        <v>7235</v>
      </c>
      <c r="D2473" s="204" t="s">
        <v>7236</v>
      </c>
      <c r="E2473" s="33"/>
      <c r="F2473" s="170">
        <v>0</v>
      </c>
      <c r="G2473" s="35">
        <v>2150</v>
      </c>
      <c r="H2473" s="33"/>
      <c r="I2473" s="33"/>
      <c r="J2473" s="34"/>
      <c r="K2473" s="45"/>
      <c r="L2473" s="33" t="s">
        <v>4088</v>
      </c>
      <c r="M2473" s="33" t="s">
        <v>63</v>
      </c>
      <c r="N2473" s="89">
        <f>F2473*G2473</f>
        <v>0</v>
      </c>
      <c r="O2473" s="3" t="s">
        <v>1195</v>
      </c>
      <c r="P2473" s="260" t="s">
        <v>6787</v>
      </c>
      <c r="Q2473" s="3" t="s">
        <v>3846</v>
      </c>
      <c r="T2473" s="278" t="s">
        <v>7227</v>
      </c>
    </row>
    <row r="2474">
      <c r="C2474" s="107" t="s">
        <v>7237</v>
      </c>
      <c r="D2474" s="204" t="s">
        <v>7238</v>
      </c>
      <c r="E2474" s="33"/>
      <c r="F2474" s="170">
        <v>1</v>
      </c>
      <c r="G2474" s="35">
        <v>2200</v>
      </c>
      <c r="H2474" s="33"/>
      <c r="I2474" s="33"/>
      <c r="J2474" s="34"/>
      <c r="K2474" s="45"/>
      <c r="L2474" s="33" t="s">
        <v>7239</v>
      </c>
      <c r="M2474" s="33" t="s">
        <v>624</v>
      </c>
      <c r="N2474" s="89">
        <f t="shared" si="109"/>
        <v>2200</v>
      </c>
      <c r="O2474" s="3" t="s">
        <v>7240</v>
      </c>
      <c r="P2474" s="260" t="s">
        <v>6787</v>
      </c>
      <c r="Q2474" s="3" t="s">
        <v>3846</v>
      </c>
      <c r="T2474" s="278" t="s">
        <v>7241</v>
      </c>
    </row>
    <row r="2475">
      <c r="C2475" s="183" t="s">
        <v>7242</v>
      </c>
      <c r="D2475" s="204">
        <v>14539001</v>
      </c>
      <c r="E2475" s="33"/>
      <c r="F2475" s="170">
        <v>1</v>
      </c>
      <c r="G2475" s="35">
        <v>2350</v>
      </c>
      <c r="H2475" s="33"/>
      <c r="I2475" s="33"/>
      <c r="J2475" s="34"/>
      <c r="K2475" s="45"/>
      <c r="L2475" s="33" t="s">
        <v>4088</v>
      </c>
      <c r="M2475" s="33" t="s">
        <v>3411</v>
      </c>
      <c r="N2475" s="89">
        <f t="shared" si="109"/>
        <v>2350</v>
      </c>
      <c r="O2475" s="3" t="s">
        <v>3979</v>
      </c>
      <c r="P2475" s="260" t="s">
        <v>5127</v>
      </c>
      <c r="Q2475" s="3" t="s">
        <v>3846</v>
      </c>
      <c r="T2475" s="278" t="s">
        <v>7243</v>
      </c>
    </row>
    <row r="2476">
      <c r="C2476" s="183" t="s">
        <v>7244</v>
      </c>
      <c r="D2476" s="204" t="s">
        <v>7245</v>
      </c>
      <c r="E2476" s="33"/>
      <c r="F2476" s="170">
        <v>1</v>
      </c>
      <c r="G2476" s="38">
        <v>2400</v>
      </c>
      <c r="H2476" s="33"/>
      <c r="I2476" s="33"/>
      <c r="J2476" s="34"/>
      <c r="K2476" s="45"/>
      <c r="L2476" s="33" t="s">
        <v>7239</v>
      </c>
      <c r="M2476" s="33" t="s">
        <v>3411</v>
      </c>
      <c r="N2476" s="89">
        <f t="shared" si="109"/>
        <v>2400</v>
      </c>
      <c r="O2476" s="3" t="s">
        <v>7246</v>
      </c>
      <c r="P2476" s="260" t="s">
        <v>5127</v>
      </c>
      <c r="Q2476" s="3" t="s">
        <v>3846</v>
      </c>
      <c r="T2476" s="278" t="s">
        <v>7247</v>
      </c>
    </row>
    <row r="2477">
      <c r="C2477" s="183" t="s">
        <v>7248</v>
      </c>
      <c r="D2477" s="204" t="s">
        <v>7249</v>
      </c>
      <c r="E2477" s="33"/>
      <c r="F2477" s="170">
        <v>1</v>
      </c>
      <c r="G2477" s="38">
        <v>2000</v>
      </c>
      <c r="H2477" s="33"/>
      <c r="I2477" s="33"/>
      <c r="J2477" s="34"/>
      <c r="K2477" s="45"/>
      <c r="L2477" s="33" t="s">
        <v>4088</v>
      </c>
      <c r="M2477" s="33" t="s">
        <v>63</v>
      </c>
      <c r="N2477" s="89">
        <f t="shared" si="109"/>
        <v>2000</v>
      </c>
      <c r="O2477" s="3" t="s">
        <v>1195</v>
      </c>
      <c r="P2477" s="260" t="s">
        <v>5127</v>
      </c>
      <c r="Q2477" s="3" t="s">
        <v>3846</v>
      </c>
      <c r="T2477" s="278" t="s">
        <v>7250</v>
      </c>
    </row>
    <row r="2478">
      <c r="A2478" s="165" t="s">
        <v>7251</v>
      </c>
      <c r="C2478" s="33" t="s">
        <v>7252</v>
      </c>
      <c r="D2478" s="204" t="s">
        <v>7253</v>
      </c>
      <c r="E2478" s="139"/>
      <c r="F2478" s="173">
        <v>9</v>
      </c>
      <c r="G2478" s="37">
        <v>250</v>
      </c>
      <c r="H2478" s="139"/>
      <c r="I2478" s="139"/>
      <c r="J2478" s="140"/>
      <c r="K2478" s="45">
        <v>1</v>
      </c>
      <c r="L2478" s="33"/>
      <c r="M2478" s="33"/>
      <c r="N2478" s="89">
        <f ref="N2478:N2498" t="shared" si="110">F2478*G2478</f>
        <v>2250</v>
      </c>
      <c r="P2478" s="260" t="s">
        <v>7254</v>
      </c>
      <c r="Q2478" s="3" t="s">
        <v>7255</v>
      </c>
      <c r="T2478" s="278" t="s">
        <v>7256</v>
      </c>
    </row>
    <row r="2479" ht="23.25" customHeight="1">
      <c r="C2479" s="33" t="s">
        <v>7257</v>
      </c>
      <c r="D2479" s="204" t="s">
        <v>7258</v>
      </c>
      <c r="E2479" s="139"/>
      <c r="F2479" s="173">
        <v>0</v>
      </c>
      <c r="G2479" s="37">
        <v>9000</v>
      </c>
      <c r="H2479" s="139" t="s">
        <v>7259</v>
      </c>
      <c r="I2479" s="139">
        <v>120</v>
      </c>
      <c r="J2479" s="140" t="s">
        <v>61</v>
      </c>
      <c r="K2479" s="45">
        <v>0</v>
      </c>
      <c r="L2479" s="33"/>
      <c r="M2479" s="33"/>
      <c r="N2479" s="89">
        <f t="shared" si="110"/>
        <v>0</v>
      </c>
      <c r="P2479" s="260" t="s">
        <v>65</v>
      </c>
      <c r="Q2479" s="3" t="s">
        <v>7255</v>
      </c>
      <c r="T2479" s="278" t="s">
        <v>7260</v>
      </c>
    </row>
    <row r="2480" ht="18.75" customHeight="1">
      <c r="C2480" s="33" t="s">
        <v>7261</v>
      </c>
      <c r="D2480" s="204" t="s">
        <v>7262</v>
      </c>
      <c r="E2480" s="139"/>
      <c r="F2480" s="173">
        <v>1</v>
      </c>
      <c r="G2480" s="37">
        <v>1500</v>
      </c>
      <c r="H2480" s="139" t="s">
        <v>7263</v>
      </c>
      <c r="I2480" s="139">
        <v>115</v>
      </c>
      <c r="J2480" s="140" t="s">
        <v>61</v>
      </c>
      <c r="K2480" s="45">
        <v>0</v>
      </c>
      <c r="L2480" s="33"/>
      <c r="M2480" s="33"/>
      <c r="N2480" s="89">
        <f t="shared" si="110"/>
        <v>1500</v>
      </c>
      <c r="P2480" s="260" t="s">
        <v>3846</v>
      </c>
      <c r="Q2480" s="3" t="s">
        <v>7255</v>
      </c>
      <c r="T2480" s="278" t="s">
        <v>7264</v>
      </c>
    </row>
    <row r="2481" ht="18" customHeight="1">
      <c r="C2481" s="33" t="s">
        <v>7265</v>
      </c>
      <c r="D2481" s="204" t="s">
        <v>7266</v>
      </c>
      <c r="E2481" s="139"/>
      <c r="F2481" s="173">
        <v>1</v>
      </c>
      <c r="G2481" s="37">
        <v>4000</v>
      </c>
      <c r="H2481" s="139"/>
      <c r="I2481" s="139"/>
      <c r="J2481" s="140"/>
      <c r="K2481" s="45"/>
      <c r="L2481" s="33"/>
      <c r="M2481" s="33"/>
      <c r="N2481" s="89">
        <f t="shared" si="110"/>
        <v>4000</v>
      </c>
      <c r="P2481" s="260" t="s">
        <v>65</v>
      </c>
      <c r="Q2481" s="3" t="s">
        <v>7255</v>
      </c>
      <c r="T2481" s="278" t="s">
        <v>7267</v>
      </c>
    </row>
    <row r="2482">
      <c r="C2482" s="115" t="s">
        <v>7268</v>
      </c>
      <c r="D2482" s="204" t="s">
        <v>7269</v>
      </c>
      <c r="E2482" s="139"/>
      <c r="F2482" s="173">
        <v>1</v>
      </c>
      <c r="G2482" s="38">
        <v>1000</v>
      </c>
      <c r="H2482" s="139"/>
      <c r="I2482" s="139"/>
      <c r="J2482" s="34"/>
      <c r="K2482" s="45">
        <v>1</v>
      </c>
      <c r="L2482" s="33"/>
      <c r="M2482" s="33"/>
      <c r="N2482" s="89">
        <f t="shared" si="110"/>
        <v>1000</v>
      </c>
      <c r="P2482" s="260" t="s">
        <v>3846</v>
      </c>
      <c r="Q2482" s="3" t="s">
        <v>7255</v>
      </c>
      <c r="T2482" s="278" t="s">
        <v>7270</v>
      </c>
    </row>
    <row r="2483" ht="21" customHeight="1">
      <c r="C2483" s="33" t="s">
        <v>7271</v>
      </c>
      <c r="D2483" s="204" t="s">
        <v>7272</v>
      </c>
      <c r="E2483" s="139"/>
      <c r="F2483" s="173">
        <v>0</v>
      </c>
      <c r="G2483" s="37">
        <v>12900</v>
      </c>
      <c r="H2483" s="139"/>
      <c r="I2483" s="139"/>
      <c r="J2483" s="140" t="s">
        <v>61</v>
      </c>
      <c r="K2483" s="45"/>
      <c r="L2483" s="33"/>
      <c r="M2483" s="33"/>
      <c r="N2483" s="89">
        <f t="shared" si="110"/>
        <v>0</v>
      </c>
      <c r="P2483" s="260" t="s">
        <v>65</v>
      </c>
      <c r="Q2483" s="3" t="s">
        <v>7255</v>
      </c>
      <c r="T2483" s="278" t="s">
        <v>7273</v>
      </c>
    </row>
    <row r="2484" ht="20.25" customHeight="1">
      <c r="C2484" s="33" t="s">
        <v>7274</v>
      </c>
      <c r="D2484" s="204" t="s">
        <v>7275</v>
      </c>
      <c r="E2484" s="139"/>
      <c r="F2484" s="173">
        <v>0</v>
      </c>
      <c r="G2484" s="37">
        <v>6000</v>
      </c>
      <c r="H2484" s="139"/>
      <c r="I2484" s="139"/>
      <c r="J2484" s="140"/>
      <c r="K2484" s="45">
        <v>1</v>
      </c>
      <c r="L2484" s="33"/>
      <c r="M2484" s="33"/>
      <c r="N2484" s="89">
        <f t="shared" si="110"/>
        <v>0</v>
      </c>
      <c r="P2484" s="260" t="s">
        <v>65</v>
      </c>
      <c r="Q2484" s="3" t="s">
        <v>7255</v>
      </c>
      <c r="T2484" s="278" t="s">
        <v>7276</v>
      </c>
    </row>
    <row r="2485" ht="18.75" customHeight="1">
      <c r="C2485" s="33" t="s">
        <v>7277</v>
      </c>
      <c r="D2485" s="204" t="s">
        <v>7278</v>
      </c>
      <c r="E2485" s="139"/>
      <c r="F2485" s="173">
        <v>0</v>
      </c>
      <c r="G2485" s="37">
        <v>12500</v>
      </c>
      <c r="H2485" s="139" t="s">
        <v>7279</v>
      </c>
      <c r="I2485" s="139">
        <v>120</v>
      </c>
      <c r="J2485" s="140" t="s">
        <v>7280</v>
      </c>
      <c r="K2485" s="45">
        <v>1</v>
      </c>
      <c r="L2485" s="33"/>
      <c r="M2485" s="33"/>
      <c r="N2485" s="89">
        <f t="shared" si="110"/>
        <v>0</v>
      </c>
      <c r="P2485" s="260" t="s">
        <v>65</v>
      </c>
      <c r="Q2485" s="3" t="s">
        <v>7255</v>
      </c>
      <c r="T2485" s="278" t="s">
        <v>7281</v>
      </c>
    </row>
    <row r="2486">
      <c r="C2486" s="33" t="s">
        <v>7282</v>
      </c>
      <c r="D2486" s="204" t="s">
        <v>7283</v>
      </c>
      <c r="E2486" s="139"/>
      <c r="F2486" s="173">
        <v>1</v>
      </c>
      <c r="G2486" s="37">
        <v>18000</v>
      </c>
      <c r="H2486" s="139" t="s">
        <v>7284</v>
      </c>
      <c r="I2486" s="139"/>
      <c r="J2486" s="140"/>
      <c r="K2486" s="45">
        <v>1</v>
      </c>
      <c r="L2486" s="33"/>
      <c r="M2486" s="33"/>
      <c r="N2486" s="89">
        <f t="shared" si="110"/>
        <v>18000</v>
      </c>
      <c r="O2486" s="3" t="s">
        <v>4445</v>
      </c>
      <c r="P2486" s="260" t="s">
        <v>3846</v>
      </c>
      <c r="Q2486" s="3" t="s">
        <v>7255</v>
      </c>
      <c r="T2486" s="278" t="s">
        <v>7285</v>
      </c>
    </row>
    <row r="2487">
      <c r="C2487" s="33" t="s">
        <v>7286</v>
      </c>
      <c r="D2487" s="204" t="s">
        <v>7287</v>
      </c>
      <c r="E2487" s="139"/>
      <c r="F2487" s="173">
        <v>0</v>
      </c>
      <c r="G2487" s="37">
        <v>5000</v>
      </c>
      <c r="H2487" s="139"/>
      <c r="I2487" s="139" t="s">
        <v>17</v>
      </c>
      <c r="J2487" s="140" t="s">
        <v>17</v>
      </c>
      <c r="K2487" s="45">
        <v>1</v>
      </c>
      <c r="L2487" s="33"/>
      <c r="M2487" s="33"/>
      <c r="N2487" s="89">
        <f t="shared" si="110"/>
        <v>0</v>
      </c>
      <c r="P2487" s="260" t="s">
        <v>65</v>
      </c>
      <c r="Q2487" s="3" t="s">
        <v>7255</v>
      </c>
      <c r="T2487" s="278" t="s">
        <v>7288</v>
      </c>
    </row>
    <row r="2488">
      <c r="C2488" s="33" t="s">
        <v>7289</v>
      </c>
      <c r="D2488" s="204" t="s">
        <v>7290</v>
      </c>
      <c r="E2488" s="139"/>
      <c r="F2488" s="182">
        <v>0</v>
      </c>
      <c r="G2488" s="37">
        <v>12000</v>
      </c>
      <c r="H2488" s="139" t="s">
        <v>7259</v>
      </c>
      <c r="I2488" s="139"/>
      <c r="J2488" s="140"/>
      <c r="K2488" s="45">
        <v>1</v>
      </c>
      <c r="L2488" s="33"/>
      <c r="M2488" s="33"/>
      <c r="N2488" s="89">
        <f t="shared" si="110"/>
        <v>0</v>
      </c>
      <c r="P2488" s="260" t="s">
        <v>65</v>
      </c>
      <c r="Q2488" s="3" t="s">
        <v>7255</v>
      </c>
      <c r="T2488" s="278" t="s">
        <v>7291</v>
      </c>
    </row>
    <row r="2489">
      <c r="C2489" s="33" t="s">
        <v>7292</v>
      </c>
      <c r="D2489" s="204" t="s">
        <v>7293</v>
      </c>
      <c r="E2489" s="139"/>
      <c r="F2489" s="182">
        <v>0</v>
      </c>
      <c r="G2489" s="37">
        <v>2500</v>
      </c>
      <c r="H2489" s="139"/>
      <c r="I2489" s="139"/>
      <c r="J2489" s="140"/>
      <c r="K2489" s="45">
        <v>1</v>
      </c>
      <c r="L2489" s="33"/>
      <c r="M2489" s="33"/>
      <c r="N2489" s="89">
        <f t="shared" si="110"/>
        <v>0</v>
      </c>
      <c r="P2489" s="260" t="s">
        <v>65</v>
      </c>
      <c r="Q2489" s="3" t="s">
        <v>7255</v>
      </c>
      <c r="T2489" s="278" t="s">
        <v>7294</v>
      </c>
    </row>
    <row r="2490">
      <c r="C2490" s="33" t="s">
        <v>7295</v>
      </c>
      <c r="D2490" s="204" t="s">
        <v>7296</v>
      </c>
      <c r="E2490" s="139"/>
      <c r="F2490" s="182">
        <v>0</v>
      </c>
      <c r="G2490" s="37">
        <v>300</v>
      </c>
      <c r="H2490" s="139"/>
      <c r="I2490" s="139"/>
      <c r="J2490" s="140"/>
      <c r="K2490" s="45">
        <v>1</v>
      </c>
      <c r="L2490" s="33"/>
      <c r="M2490" s="33"/>
      <c r="N2490" s="89">
        <f t="shared" si="110"/>
        <v>0</v>
      </c>
      <c r="P2490" s="260" t="s">
        <v>65</v>
      </c>
      <c r="Q2490" s="3" t="s">
        <v>7255</v>
      </c>
      <c r="T2490" s="278" t="s">
        <v>7297</v>
      </c>
    </row>
    <row r="2491">
      <c r="C2491" s="33" t="s">
        <v>7298</v>
      </c>
      <c r="D2491" s="204" t="s">
        <v>7299</v>
      </c>
      <c r="E2491" s="139"/>
      <c r="F2491" s="182">
        <v>0</v>
      </c>
      <c r="G2491" s="37">
        <v>4500</v>
      </c>
      <c r="H2491" s="139"/>
      <c r="I2491" s="139"/>
      <c r="J2491" s="140"/>
      <c r="K2491" s="45">
        <v>1</v>
      </c>
      <c r="L2491" s="33"/>
      <c r="M2491" s="33"/>
      <c r="N2491" s="89">
        <f t="shared" si="110"/>
        <v>0</v>
      </c>
      <c r="P2491" s="260" t="s">
        <v>65</v>
      </c>
      <c r="Q2491" s="3" t="s">
        <v>7255</v>
      </c>
      <c r="T2491" s="278" t="s">
        <v>7300</v>
      </c>
    </row>
    <row r="2492">
      <c r="C2492" s="33" t="s">
        <v>7301</v>
      </c>
      <c r="D2492" s="204" t="s">
        <v>7302</v>
      </c>
      <c r="E2492" s="139"/>
      <c r="F2492" s="182">
        <v>0</v>
      </c>
      <c r="G2492" s="37">
        <v>12000</v>
      </c>
      <c r="H2492" s="139"/>
      <c r="I2492" s="139"/>
      <c r="J2492" s="140"/>
      <c r="K2492" s="45">
        <v>1</v>
      </c>
      <c r="L2492" s="33"/>
      <c r="M2492" s="33"/>
      <c r="N2492" s="89">
        <f t="shared" si="110"/>
        <v>0</v>
      </c>
      <c r="P2492" s="260" t="s">
        <v>65</v>
      </c>
      <c r="Q2492" s="3" t="s">
        <v>7255</v>
      </c>
      <c r="T2492" s="278" t="s">
        <v>7303</v>
      </c>
    </row>
    <row r="2493">
      <c r="C2493" s="33"/>
      <c r="D2493" s="204" t="s">
        <v>7304</v>
      </c>
      <c r="E2493" s="139"/>
      <c r="F2493" s="182">
        <v>0</v>
      </c>
      <c r="G2493" s="37">
        <v>0</v>
      </c>
      <c r="H2493" s="139"/>
      <c r="I2493" s="139"/>
      <c r="J2493" s="140"/>
      <c r="K2493" s="45">
        <v>1</v>
      </c>
      <c r="L2493" s="33"/>
      <c r="M2493" s="33"/>
      <c r="N2493" s="89">
        <f t="shared" si="110"/>
        <v>0</v>
      </c>
      <c r="P2493" s="260" t="s">
        <v>65</v>
      </c>
      <c r="Q2493" s="3" t="s">
        <v>7255</v>
      </c>
      <c r="T2493" s="278" t="s">
        <v>7305</v>
      </c>
    </row>
    <row r="2494">
      <c r="C2494" s="33" t="s">
        <v>17</v>
      </c>
      <c r="D2494" s="204" t="s">
        <v>7306</v>
      </c>
      <c r="E2494" s="139"/>
      <c r="F2494" s="182">
        <v>0</v>
      </c>
      <c r="G2494" s="37">
        <v>0</v>
      </c>
      <c r="H2494" s="139"/>
      <c r="I2494" s="139"/>
      <c r="J2494" s="140"/>
      <c r="K2494" s="45">
        <v>1</v>
      </c>
      <c r="L2494" s="33"/>
      <c r="M2494" s="33"/>
      <c r="N2494" s="89">
        <f t="shared" si="110"/>
        <v>0</v>
      </c>
      <c r="P2494" s="260" t="s">
        <v>65</v>
      </c>
      <c r="Q2494" s="3" t="s">
        <v>7255</v>
      </c>
      <c r="T2494" s="278" t="s">
        <v>7307</v>
      </c>
    </row>
    <row r="2495">
      <c r="C2495" s="33" t="s">
        <v>17</v>
      </c>
      <c r="D2495" s="204" t="s">
        <v>7308</v>
      </c>
      <c r="E2495" s="139"/>
      <c r="F2495" s="182">
        <v>0</v>
      </c>
      <c r="G2495" s="37">
        <v>0</v>
      </c>
      <c r="H2495" s="139"/>
      <c r="I2495" s="139"/>
      <c r="J2495" s="140"/>
      <c r="K2495" s="45">
        <v>1</v>
      </c>
      <c r="L2495" s="33"/>
      <c r="M2495" s="33"/>
      <c r="N2495" s="89">
        <f t="shared" si="110"/>
        <v>0</v>
      </c>
      <c r="P2495" s="260" t="s">
        <v>65</v>
      </c>
      <c r="Q2495" s="3" t="s">
        <v>7255</v>
      </c>
      <c r="T2495" s="278" t="s">
        <v>7309</v>
      </c>
    </row>
    <row r="2496">
      <c r="C2496" s="33" t="s">
        <v>7310</v>
      </c>
      <c r="D2496" s="204" t="s">
        <v>7311</v>
      </c>
      <c r="E2496" s="139"/>
      <c r="F2496" s="182">
        <v>0</v>
      </c>
      <c r="G2496" s="37">
        <v>300</v>
      </c>
      <c r="H2496" s="139"/>
      <c r="I2496" s="139"/>
      <c r="J2496" s="140"/>
      <c r="K2496" s="45">
        <v>1</v>
      </c>
      <c r="L2496" s="33"/>
      <c r="M2496" s="33"/>
      <c r="N2496" s="89">
        <f t="shared" si="110"/>
        <v>0</v>
      </c>
      <c r="P2496" s="260" t="s">
        <v>65</v>
      </c>
      <c r="Q2496" s="3" t="s">
        <v>7255</v>
      </c>
      <c r="T2496" s="278" t="s">
        <v>7312</v>
      </c>
    </row>
    <row r="2497">
      <c r="C2497" s="33" t="s">
        <v>17</v>
      </c>
      <c r="D2497" s="204" t="s">
        <v>7313</v>
      </c>
      <c r="E2497" s="139"/>
      <c r="F2497" s="182">
        <v>0</v>
      </c>
      <c r="G2497" s="37">
        <v>0</v>
      </c>
      <c r="H2497" s="139"/>
      <c r="I2497" s="139"/>
      <c r="J2497" s="140"/>
      <c r="K2497" s="45">
        <v>1</v>
      </c>
      <c r="L2497" s="33"/>
      <c r="M2497" s="33"/>
      <c r="N2497" s="89">
        <f t="shared" si="110"/>
        <v>0</v>
      </c>
      <c r="P2497" s="260" t="s">
        <v>65</v>
      </c>
      <c r="Q2497" s="3" t="s">
        <v>7255</v>
      </c>
      <c r="T2497" s="278" t="s">
        <v>7314</v>
      </c>
    </row>
    <row r="2498">
      <c r="C2498" s="33" t="s">
        <v>7315</v>
      </c>
      <c r="D2498" s="204" t="s">
        <v>7316</v>
      </c>
      <c r="E2498" s="139"/>
      <c r="F2498" s="182">
        <v>0</v>
      </c>
      <c r="G2498" s="37">
        <v>150</v>
      </c>
      <c r="H2498" s="139"/>
      <c r="I2498" s="139"/>
      <c r="J2498" s="140"/>
      <c r="K2498" s="45">
        <v>1</v>
      </c>
      <c r="L2498" s="33"/>
      <c r="M2498" s="33"/>
      <c r="N2498" s="89">
        <f t="shared" si="110"/>
        <v>0</v>
      </c>
      <c r="P2498" s="260" t="s">
        <v>7254</v>
      </c>
      <c r="Q2498" s="3" t="s">
        <v>7255</v>
      </c>
      <c r="T2498" s="278" t="s">
        <v>7317</v>
      </c>
    </row>
    <row r="2499">
      <c r="C2499" s="183"/>
      <c r="D2499" s="274" t="s">
        <v>7318</v>
      </c>
      <c r="E2499" s="33"/>
      <c r="F2499" s="171"/>
      <c r="G2499" s="38"/>
      <c r="H2499" s="33"/>
      <c r="I2499" s="33"/>
      <c r="J2499" s="34"/>
      <c r="K2499" s="45"/>
      <c r="L2499" s="33"/>
      <c r="M2499" s="33"/>
      <c r="T2499" s="279"/>
    </row>
    <row r="2500">
      <c r="A2500" s="163" t="s">
        <v>7319</v>
      </c>
      <c r="C2500" s="118" t="s">
        <v>7320</v>
      </c>
      <c r="D2500" s="204" t="s">
        <v>7321</v>
      </c>
      <c r="E2500" s="33"/>
      <c r="F2500" s="171">
        <v>2</v>
      </c>
      <c r="G2500" s="39">
        <v>250</v>
      </c>
      <c r="H2500" s="33"/>
      <c r="I2500" s="33"/>
      <c r="J2500" s="34"/>
      <c r="K2500" s="45"/>
      <c r="L2500" s="33"/>
      <c r="M2500" s="33"/>
      <c r="N2500" s="89">
        <f t="shared" si="109"/>
        <v>500</v>
      </c>
      <c r="T2500" s="279"/>
    </row>
    <row r="2501">
      <c r="C2501" s="118" t="s">
        <v>7322</v>
      </c>
      <c r="D2501" s="204" t="s">
        <v>7323</v>
      </c>
      <c r="E2501" s="33"/>
      <c r="F2501" s="171">
        <v>0</v>
      </c>
      <c r="G2501" s="39">
        <v>1100</v>
      </c>
      <c r="H2501" s="33"/>
      <c r="I2501" s="33"/>
      <c r="J2501" s="34"/>
      <c r="K2501" s="45"/>
      <c r="L2501" s="33"/>
      <c r="M2501" s="33"/>
      <c r="N2501" s="89">
        <f t="shared" si="109"/>
        <v>0</v>
      </c>
      <c r="T2501" s="279"/>
    </row>
    <row r="2502">
      <c r="C2502" s="118" t="s">
        <v>7324</v>
      </c>
      <c r="D2502" s="204" t="s">
        <v>7325</v>
      </c>
      <c r="E2502" s="33"/>
      <c r="F2502" s="171">
        <v>0</v>
      </c>
      <c r="G2502" s="39">
        <v>100</v>
      </c>
      <c r="H2502" s="33"/>
      <c r="I2502" s="33"/>
      <c r="J2502" s="34"/>
      <c r="K2502" s="45"/>
      <c r="L2502" s="33"/>
      <c r="M2502" s="33"/>
      <c r="N2502" s="89">
        <f t="shared" si="109"/>
        <v>0</v>
      </c>
      <c r="T2502" s="279"/>
    </row>
    <row r="2503">
      <c r="C2503" s="118" t="s">
        <v>7326</v>
      </c>
      <c r="D2503" s="204" t="s">
        <v>7327</v>
      </c>
      <c r="E2503" s="33"/>
      <c r="F2503" s="171">
        <v>0</v>
      </c>
      <c r="G2503" s="39">
        <v>600</v>
      </c>
      <c r="H2503" s="33"/>
      <c r="I2503" s="33"/>
      <c r="J2503" s="34"/>
      <c r="K2503" s="45"/>
      <c r="L2503" s="33"/>
      <c r="M2503" s="33"/>
      <c r="N2503" s="89">
        <f t="shared" si="109"/>
        <v>0</v>
      </c>
      <c r="T2503" s="279"/>
    </row>
    <row r="2504">
      <c r="C2504" s="118" t="s">
        <v>7328</v>
      </c>
      <c r="D2504" s="204" t="s">
        <v>7329</v>
      </c>
      <c r="E2504" s="33"/>
      <c r="F2504" s="171">
        <v>0</v>
      </c>
      <c r="G2504" s="39">
        <v>900</v>
      </c>
      <c r="H2504" s="33"/>
      <c r="I2504" s="33"/>
      <c r="J2504" s="34"/>
      <c r="K2504" s="45"/>
      <c r="L2504" s="33"/>
      <c r="M2504" s="33"/>
      <c r="N2504" s="89">
        <f t="shared" si="109"/>
        <v>0</v>
      </c>
      <c r="T2504" s="279"/>
    </row>
    <row r="2505">
      <c r="C2505" s="211" t="s">
        <v>7330</v>
      </c>
      <c r="D2505" s="204" t="s">
        <v>7331</v>
      </c>
      <c r="E2505" s="139"/>
      <c r="F2505" s="182">
        <v>0</v>
      </c>
      <c r="G2505" s="37">
        <v>2200</v>
      </c>
      <c r="H2505" s="33"/>
      <c r="I2505" s="33"/>
      <c r="J2505" s="34"/>
      <c r="K2505" s="45"/>
      <c r="L2505" s="33"/>
      <c r="M2505" s="33"/>
      <c r="T2505" s="279"/>
    </row>
    <row r="2506">
      <c r="C2506" s="118" t="s">
        <v>7332</v>
      </c>
      <c r="D2506" s="204" t="s">
        <v>7333</v>
      </c>
      <c r="E2506" s="33"/>
      <c r="F2506" s="171">
        <v>1</v>
      </c>
      <c r="G2506" s="39">
        <v>2300</v>
      </c>
      <c r="H2506" s="33"/>
      <c r="I2506" s="33"/>
      <c r="J2506" s="34"/>
      <c r="K2506" s="45"/>
      <c r="L2506" s="33"/>
      <c r="M2506" s="33"/>
      <c r="N2506" s="89">
        <f ref="N2506:N2565" t="shared" si="111">F2506*G2506</f>
        <v>2300</v>
      </c>
      <c r="T2506" s="279"/>
    </row>
    <row r="2507">
      <c r="C2507" s="118" t="s">
        <v>7334</v>
      </c>
      <c r="D2507" s="204" t="s">
        <v>7335</v>
      </c>
      <c r="E2507" s="33"/>
      <c r="F2507" s="171">
        <v>1</v>
      </c>
      <c r="G2507" s="39">
        <v>2450</v>
      </c>
      <c r="H2507" s="33"/>
      <c r="I2507" s="33"/>
      <c r="J2507" s="34"/>
      <c r="K2507" s="45"/>
      <c r="L2507" s="33"/>
      <c r="M2507" s="33"/>
      <c r="N2507" s="89">
        <f>F2507*G2507</f>
        <v>2450</v>
      </c>
      <c r="T2507" s="279"/>
    </row>
    <row r="2508">
      <c r="A2508" s="185"/>
      <c r="C2508" s="118" t="s">
        <v>7336</v>
      </c>
      <c r="D2508" s="204" t="s">
        <v>7337</v>
      </c>
      <c r="E2508" s="33"/>
      <c r="F2508" s="171">
        <v>1</v>
      </c>
      <c r="G2508" s="39">
        <v>2200</v>
      </c>
      <c r="H2508" s="33"/>
      <c r="I2508" s="33"/>
      <c r="J2508" s="34"/>
      <c r="K2508" s="45"/>
      <c r="L2508" s="33"/>
      <c r="M2508" s="33"/>
      <c r="N2508" s="89">
        <f t="shared" si="111"/>
        <v>2200</v>
      </c>
      <c r="T2508" s="279"/>
    </row>
    <row r="2509">
      <c r="A2509" s="184"/>
      <c r="C2509" s="118" t="s">
        <v>7338</v>
      </c>
      <c r="D2509" s="204" t="s">
        <v>7339</v>
      </c>
      <c r="E2509" s="33"/>
      <c r="F2509" s="171">
        <v>1</v>
      </c>
      <c r="G2509" s="39">
        <v>1200</v>
      </c>
      <c r="H2509" s="33"/>
      <c r="I2509" s="33"/>
      <c r="J2509" s="34"/>
      <c r="K2509" s="45"/>
      <c r="L2509" s="33"/>
      <c r="M2509" s="33"/>
      <c r="N2509" s="89">
        <f t="shared" si="111"/>
        <v>1200</v>
      </c>
      <c r="T2509" s="279"/>
    </row>
    <row r="2510">
      <c r="A2510" s="184"/>
      <c r="C2510" s="118" t="s">
        <v>7340</v>
      </c>
      <c r="D2510" s="204" t="s">
        <v>7341</v>
      </c>
      <c r="E2510" s="33"/>
      <c r="F2510" s="171">
        <v>0</v>
      </c>
      <c r="G2510" s="39">
        <v>1400</v>
      </c>
      <c r="H2510" s="33"/>
      <c r="I2510" s="33"/>
      <c r="J2510" s="34"/>
      <c r="K2510" s="45"/>
      <c r="L2510" s="33"/>
      <c r="M2510" s="33"/>
      <c r="N2510" s="89">
        <f t="shared" si="111"/>
        <v>0</v>
      </c>
      <c r="T2510" s="279"/>
    </row>
    <row r="2511">
      <c r="A2511" s="184"/>
      <c r="C2511" s="118" t="s">
        <v>7342</v>
      </c>
      <c r="D2511" s="204" t="s">
        <v>7343</v>
      </c>
      <c r="E2511" s="33"/>
      <c r="F2511" s="171">
        <v>0</v>
      </c>
      <c r="G2511" s="39">
        <v>2000</v>
      </c>
      <c r="H2511" s="33"/>
      <c r="I2511" s="33"/>
      <c r="J2511" s="34"/>
      <c r="K2511" s="45"/>
      <c r="L2511" s="33"/>
      <c r="M2511" s="33"/>
      <c r="N2511" s="89">
        <f t="shared" si="111"/>
        <v>0</v>
      </c>
      <c r="T2511" s="279"/>
    </row>
    <row r="2512">
      <c r="A2512" s="184"/>
      <c r="C2512" s="118" t="s">
        <v>7344</v>
      </c>
      <c r="D2512" s="204" t="s">
        <v>7345</v>
      </c>
      <c r="E2512" s="33"/>
      <c r="F2512" s="171">
        <v>0</v>
      </c>
      <c r="G2512" s="39">
        <v>4500</v>
      </c>
      <c r="H2512" s="33"/>
      <c r="I2512" s="33"/>
      <c r="J2512" s="34"/>
      <c r="K2512" s="45"/>
      <c r="L2512" s="33"/>
      <c r="M2512" s="33"/>
      <c r="N2512" s="89">
        <f t="shared" si="111"/>
        <v>0</v>
      </c>
      <c r="T2512" s="279"/>
    </row>
    <row r="2513">
      <c r="A2513" s="185"/>
      <c r="C2513" s="33" t="s">
        <v>7346</v>
      </c>
      <c r="D2513" s="204" t="s">
        <v>7347</v>
      </c>
      <c r="E2513" s="139"/>
      <c r="F2513" s="173">
        <v>39</v>
      </c>
      <c r="G2513" s="37">
        <v>500</v>
      </c>
      <c r="H2513" s="139"/>
      <c r="I2513" s="139"/>
      <c r="J2513" s="140"/>
      <c r="K2513" s="45">
        <v>1</v>
      </c>
      <c r="L2513" s="33"/>
      <c r="M2513" s="33"/>
      <c r="N2513" s="89">
        <f t="shared" si="111"/>
        <v>19500</v>
      </c>
      <c r="T2513" s="279"/>
    </row>
    <row r="2514">
      <c r="C2514" s="33" t="s">
        <v>7348</v>
      </c>
      <c r="D2514" s="204" t="s">
        <v>7349</v>
      </c>
      <c r="E2514" s="139"/>
      <c r="F2514" s="173">
        <v>100</v>
      </c>
      <c r="G2514" s="37">
        <v>700</v>
      </c>
      <c r="H2514" s="139"/>
      <c r="I2514" s="139"/>
      <c r="J2514" s="140"/>
      <c r="K2514" s="45">
        <v>1</v>
      </c>
      <c r="L2514" s="33"/>
      <c r="M2514" s="33"/>
      <c r="N2514" s="89">
        <f t="shared" si="111"/>
        <v>70000</v>
      </c>
      <c r="T2514" s="279"/>
    </row>
    <row r="2515">
      <c r="C2515" s="33" t="s">
        <v>7350</v>
      </c>
      <c r="D2515" s="204" t="s">
        <v>7351</v>
      </c>
      <c r="E2515" s="139"/>
      <c r="F2515" s="173"/>
      <c r="G2515" s="37"/>
      <c r="H2515" s="139"/>
      <c r="I2515" s="139"/>
      <c r="J2515" s="140"/>
      <c r="K2515" s="45"/>
      <c r="L2515" s="33"/>
      <c r="M2515" s="33"/>
      <c r="T2515" s="279"/>
    </row>
    <row r="2516">
      <c r="C2516" s="33" t="s">
        <v>7352</v>
      </c>
      <c r="D2516" s="204" t="s">
        <v>7352</v>
      </c>
      <c r="E2516" s="139"/>
      <c r="F2516" s="173"/>
      <c r="G2516" s="37"/>
      <c r="H2516" s="139"/>
      <c r="I2516" s="139"/>
      <c r="J2516" s="140"/>
      <c r="K2516" s="45"/>
      <c r="L2516" s="33"/>
      <c r="M2516" s="33"/>
      <c r="T2516" s="279"/>
    </row>
    <row r="2517">
      <c r="A2517" s="163" t="s">
        <v>7353</v>
      </c>
      <c r="C2517" s="33" t="s">
        <v>7354</v>
      </c>
      <c r="D2517" s="204" t="s">
        <v>7355</v>
      </c>
      <c r="E2517" s="139"/>
      <c r="F2517" s="173">
        <v>1</v>
      </c>
      <c r="G2517" s="37">
        <v>1250</v>
      </c>
      <c r="H2517" s="139"/>
      <c r="I2517" s="139"/>
      <c r="J2517" s="140"/>
      <c r="K2517" s="45"/>
      <c r="L2517" s="33"/>
      <c r="M2517" s="33"/>
      <c r="T2517" s="279"/>
    </row>
    <row r="2518">
      <c r="C2518" s="33" t="s">
        <v>17</v>
      </c>
      <c r="D2518" s="204" t="s">
        <v>7356</v>
      </c>
      <c r="E2518" s="139"/>
      <c r="F2518" s="173"/>
      <c r="G2518" s="37"/>
      <c r="H2518" s="139"/>
      <c r="I2518" s="139"/>
      <c r="J2518" s="140"/>
      <c r="K2518" s="45"/>
      <c r="L2518" s="33"/>
      <c r="M2518" s="33"/>
      <c r="T2518" s="279"/>
    </row>
    <row r="2519">
      <c r="C2519" s="33" t="s">
        <v>17</v>
      </c>
      <c r="D2519" s="204" t="s">
        <v>7357</v>
      </c>
      <c r="E2519" s="139"/>
      <c r="F2519" s="173"/>
      <c r="G2519" s="37"/>
      <c r="H2519" s="139"/>
      <c r="I2519" s="139"/>
      <c r="J2519" s="140"/>
      <c r="K2519" s="45"/>
      <c r="L2519" s="33"/>
      <c r="M2519" s="33"/>
      <c r="T2519" s="279"/>
    </row>
    <row r="2520">
      <c r="C2520" s="33" t="s">
        <v>7358</v>
      </c>
      <c r="D2520" s="204" t="s">
        <v>7359</v>
      </c>
      <c r="E2520" s="139"/>
      <c r="F2520" s="173">
        <v>0</v>
      </c>
      <c r="G2520" s="37">
        <v>450</v>
      </c>
      <c r="H2520" s="139"/>
      <c r="I2520" s="139"/>
      <c r="J2520" s="140"/>
      <c r="K2520" s="45"/>
      <c r="L2520" s="33"/>
      <c r="M2520" s="33"/>
      <c r="N2520" s="89">
        <f t="shared" si="111"/>
        <v>0</v>
      </c>
      <c r="T2520" s="279"/>
    </row>
    <row r="2521">
      <c r="C2521" s="33" t="s">
        <v>7360</v>
      </c>
      <c r="D2521" s="204" t="s">
        <v>7361</v>
      </c>
      <c r="E2521" s="139"/>
      <c r="F2521" s="173">
        <v>3</v>
      </c>
      <c r="G2521" s="37">
        <v>300</v>
      </c>
      <c r="H2521" s="139"/>
      <c r="I2521" s="139"/>
      <c r="J2521" s="140"/>
      <c r="K2521" s="45"/>
      <c r="L2521" s="33"/>
      <c r="M2521" s="33"/>
      <c r="N2521" s="89">
        <f>F2521*G2521</f>
        <v>900</v>
      </c>
      <c r="T2521" s="279"/>
    </row>
    <row r="2522">
      <c r="A2522" s="163" t="s">
        <v>7362</v>
      </c>
      <c r="C2522" s="33" t="s">
        <v>7363</v>
      </c>
      <c r="D2522" s="204" t="s">
        <v>7364</v>
      </c>
      <c r="E2522" s="139"/>
      <c r="F2522" s="173">
        <v>0</v>
      </c>
      <c r="G2522" s="37">
        <v>3200</v>
      </c>
      <c r="H2522" s="139"/>
      <c r="I2522" s="139"/>
      <c r="J2522" s="140"/>
      <c r="K2522" s="45"/>
      <c r="L2522" s="33"/>
      <c r="M2522" s="33"/>
      <c r="N2522" s="89">
        <f t="shared" si="111"/>
        <v>0</v>
      </c>
      <c r="T2522" s="279"/>
    </row>
    <row r="2523">
      <c r="C2523" s="33" t="s">
        <v>7365</v>
      </c>
      <c r="D2523" s="204" t="s">
        <v>7366</v>
      </c>
      <c r="E2523" s="139"/>
      <c r="F2523" s="173">
        <v>1</v>
      </c>
      <c r="G2523" s="37">
        <v>600</v>
      </c>
      <c r="H2523" s="139"/>
      <c r="I2523" s="139"/>
      <c r="J2523" s="140"/>
      <c r="K2523" s="45"/>
      <c r="L2523" s="33"/>
      <c r="M2523" s="33"/>
      <c r="N2523" s="89">
        <f t="shared" si="111"/>
        <v>600</v>
      </c>
      <c r="T2523" s="279"/>
    </row>
    <row r="2524">
      <c r="C2524" s="33" t="s">
        <v>7367</v>
      </c>
      <c r="D2524" s="204" t="s">
        <v>7368</v>
      </c>
      <c r="E2524" s="139"/>
      <c r="F2524" s="173">
        <v>1</v>
      </c>
      <c r="G2524" s="37">
        <v>1900</v>
      </c>
      <c r="H2524" s="139"/>
      <c r="I2524" s="139"/>
      <c r="J2524" s="140"/>
      <c r="K2524" s="45"/>
      <c r="L2524" s="33"/>
      <c r="M2524" s="33"/>
      <c r="N2524" s="89">
        <f t="shared" si="111"/>
        <v>1900</v>
      </c>
      <c r="T2524" s="279"/>
    </row>
    <row r="2525">
      <c r="C2525" s="33" t="s">
        <v>7369</v>
      </c>
      <c r="D2525" s="204" t="s">
        <v>7370</v>
      </c>
      <c r="E2525" s="139"/>
      <c r="F2525" s="173">
        <v>0</v>
      </c>
      <c r="G2525" s="37">
        <v>1500</v>
      </c>
      <c r="H2525" s="139"/>
      <c r="I2525" s="139"/>
      <c r="J2525" s="140"/>
      <c r="K2525" s="45"/>
      <c r="L2525" s="33"/>
      <c r="M2525" s="33"/>
      <c r="N2525" s="89">
        <f>F2525*G2525</f>
        <v>0</v>
      </c>
      <c r="T2525" s="279"/>
    </row>
    <row r="2526">
      <c r="C2526" s="33" t="s">
        <v>7371</v>
      </c>
      <c r="D2526" s="204" t="s">
        <v>7372</v>
      </c>
      <c r="E2526" s="139"/>
      <c r="F2526" s="173">
        <v>0</v>
      </c>
      <c r="G2526" s="37">
        <v>950</v>
      </c>
      <c r="H2526" s="139"/>
      <c r="I2526" s="139"/>
      <c r="J2526" s="140"/>
      <c r="K2526" s="45"/>
      <c r="L2526" s="33"/>
      <c r="M2526" s="33"/>
      <c r="N2526" s="89">
        <f t="shared" si="111"/>
        <v>0</v>
      </c>
      <c r="T2526" s="279"/>
    </row>
    <row r="2527">
      <c r="C2527" s="33" t="s">
        <v>7373</v>
      </c>
      <c r="D2527" s="204" t="s">
        <v>7374</v>
      </c>
      <c r="E2527" s="139"/>
      <c r="F2527" s="173">
        <v>1</v>
      </c>
      <c r="G2527" s="37">
        <v>4000</v>
      </c>
      <c r="H2527" s="139"/>
      <c r="I2527" s="139"/>
      <c r="J2527" s="140"/>
      <c r="K2527" s="45"/>
      <c r="L2527" s="33"/>
      <c r="M2527" s="33"/>
      <c r="N2527" s="89">
        <f t="shared" si="111"/>
        <v>4000</v>
      </c>
      <c r="T2527" s="279"/>
    </row>
    <row r="2528">
      <c r="C2528" s="33" t="s">
        <v>7375</v>
      </c>
      <c r="D2528" s="204" t="s">
        <v>7376</v>
      </c>
      <c r="E2528" s="139"/>
      <c r="F2528" s="173">
        <v>2</v>
      </c>
      <c r="G2528" s="37">
        <v>4500</v>
      </c>
      <c r="H2528" s="139"/>
      <c r="I2528" s="139"/>
      <c r="J2528" s="140"/>
      <c r="K2528" s="45"/>
      <c r="L2528" s="33"/>
      <c r="M2528" s="33"/>
      <c r="N2528" s="89">
        <f t="shared" si="111"/>
        <v>9000</v>
      </c>
      <c r="T2528" s="279"/>
    </row>
    <row r="2529">
      <c r="C2529" s="33" t="s">
        <v>7377</v>
      </c>
      <c r="D2529" s="204" t="s">
        <v>7378</v>
      </c>
      <c r="E2529" s="139"/>
      <c r="F2529" s="173">
        <v>0</v>
      </c>
      <c r="G2529" s="37">
        <v>1600</v>
      </c>
      <c r="H2529" s="139"/>
      <c r="I2529" s="139"/>
      <c r="J2529" s="140"/>
      <c r="K2529" s="45"/>
      <c r="L2529" s="33"/>
      <c r="M2529" s="33"/>
      <c r="N2529" s="89">
        <f t="shared" si="111"/>
        <v>0</v>
      </c>
      <c r="T2529" s="279"/>
    </row>
    <row r="2530">
      <c r="C2530" s="33" t="s">
        <v>7379</v>
      </c>
      <c r="D2530" s="204" t="s">
        <v>7380</v>
      </c>
      <c r="E2530" s="139"/>
      <c r="F2530" s="173">
        <v>1</v>
      </c>
      <c r="G2530" s="37">
        <v>4500</v>
      </c>
      <c r="H2530" s="139"/>
      <c r="I2530" s="139"/>
      <c r="J2530" s="140"/>
      <c r="K2530" s="45"/>
      <c r="L2530" s="33"/>
      <c r="M2530" s="33"/>
      <c r="N2530" s="89">
        <f t="shared" si="111"/>
        <v>4500</v>
      </c>
      <c r="T2530" s="279"/>
    </row>
    <row r="2531">
      <c r="C2531" s="33" t="s">
        <v>7381</v>
      </c>
      <c r="D2531" s="204" t="s">
        <v>7382</v>
      </c>
      <c r="E2531" s="139"/>
      <c r="F2531" s="173">
        <v>0</v>
      </c>
      <c r="G2531" s="37">
        <v>4700</v>
      </c>
      <c r="H2531" s="139"/>
      <c r="I2531" s="139"/>
      <c r="J2531" s="140"/>
      <c r="K2531" s="45"/>
      <c r="L2531" s="33"/>
      <c r="M2531" s="33"/>
      <c r="N2531" s="89">
        <f t="shared" si="111"/>
        <v>0</v>
      </c>
      <c r="T2531" s="279"/>
    </row>
    <row r="2532">
      <c r="C2532" s="33" t="s">
        <v>7383</v>
      </c>
      <c r="D2532" s="204" t="s">
        <v>7384</v>
      </c>
      <c r="E2532" s="139"/>
      <c r="F2532" s="173">
        <v>1</v>
      </c>
      <c r="G2532" s="37">
        <v>3900</v>
      </c>
      <c r="H2532" s="139"/>
      <c r="I2532" s="139"/>
      <c r="J2532" s="140"/>
      <c r="K2532" s="45"/>
      <c r="L2532" s="33"/>
      <c r="M2532" s="33"/>
      <c r="N2532" s="89">
        <f t="shared" si="111"/>
        <v>3900</v>
      </c>
      <c r="T2532" s="279"/>
    </row>
    <row r="2533">
      <c r="C2533" s="33" t="s">
        <v>7385</v>
      </c>
      <c r="D2533" s="204" t="s">
        <v>7386</v>
      </c>
      <c r="E2533" s="139"/>
      <c r="F2533" s="173">
        <v>2</v>
      </c>
      <c r="G2533" s="37">
        <v>3000</v>
      </c>
      <c r="H2533" s="139"/>
      <c r="I2533" s="139"/>
      <c r="J2533" s="140"/>
      <c r="K2533" s="45"/>
      <c r="L2533" s="33"/>
      <c r="M2533" s="33"/>
      <c r="N2533" s="89">
        <f t="shared" si="111"/>
        <v>6000</v>
      </c>
      <c r="T2533" s="279"/>
    </row>
    <row r="2534">
      <c r="C2534" s="33" t="s">
        <v>7387</v>
      </c>
      <c r="D2534" s="204" t="s">
        <v>7388</v>
      </c>
      <c r="E2534" s="139"/>
      <c r="F2534" s="173">
        <v>1</v>
      </c>
      <c r="G2534" s="37">
        <v>2500</v>
      </c>
      <c r="H2534" s="139"/>
      <c r="I2534" s="139"/>
      <c r="J2534" s="140"/>
      <c r="K2534" s="45"/>
      <c r="L2534" s="33"/>
      <c r="M2534" s="33"/>
      <c r="N2534" s="89">
        <f t="shared" si="111"/>
        <v>2500</v>
      </c>
      <c r="T2534" s="279"/>
    </row>
    <row r="2535">
      <c r="C2535" s="33" t="s">
        <v>7389</v>
      </c>
      <c r="D2535" s="204" t="s">
        <v>7390</v>
      </c>
      <c r="E2535" s="139"/>
      <c r="F2535" s="173">
        <v>1</v>
      </c>
      <c r="G2535" s="37">
        <v>5900</v>
      </c>
      <c r="H2535" s="139"/>
      <c r="I2535" s="139"/>
      <c r="J2535" s="140"/>
      <c r="K2535" s="45"/>
      <c r="L2535" s="33"/>
      <c r="M2535" s="33"/>
      <c r="N2535" s="89">
        <f t="shared" si="111"/>
        <v>5900</v>
      </c>
      <c r="T2535" s="279"/>
    </row>
    <row r="2536">
      <c r="C2536" s="33" t="s">
        <v>7391</v>
      </c>
      <c r="D2536" s="204" t="s">
        <v>7392</v>
      </c>
      <c r="E2536" s="139"/>
      <c r="F2536" s="173">
        <v>0</v>
      </c>
      <c r="G2536" s="37">
        <v>1700</v>
      </c>
      <c r="H2536" s="139"/>
      <c r="I2536" s="139"/>
      <c r="J2536" s="140"/>
      <c r="K2536" s="45"/>
      <c r="L2536" s="33"/>
      <c r="M2536" s="33"/>
      <c r="N2536" s="89">
        <f t="shared" si="111"/>
        <v>0</v>
      </c>
      <c r="T2536" s="279"/>
    </row>
    <row r="2537">
      <c r="C2537" s="33" t="s">
        <v>7393</v>
      </c>
      <c r="D2537" s="204" t="s">
        <v>7394</v>
      </c>
      <c r="E2537" s="139"/>
      <c r="F2537" s="173">
        <v>0</v>
      </c>
      <c r="G2537" s="37">
        <v>3000</v>
      </c>
      <c r="H2537" s="139"/>
      <c r="I2537" s="139"/>
      <c r="J2537" s="140"/>
      <c r="K2537" s="45"/>
      <c r="L2537" s="33"/>
      <c r="M2537" s="33"/>
      <c r="N2537" s="89">
        <f t="shared" si="111"/>
        <v>0</v>
      </c>
      <c r="T2537" s="279"/>
    </row>
    <row r="2538">
      <c r="C2538" s="33" t="s">
        <v>7395</v>
      </c>
      <c r="D2538" s="204" t="s">
        <v>7396</v>
      </c>
      <c r="E2538" s="139"/>
      <c r="F2538" s="173">
        <v>0</v>
      </c>
      <c r="G2538" s="37">
        <v>1000</v>
      </c>
      <c r="H2538" s="139"/>
      <c r="I2538" s="139"/>
      <c r="J2538" s="140"/>
      <c r="K2538" s="45"/>
      <c r="L2538" s="33"/>
      <c r="M2538" s="33"/>
      <c r="N2538" s="89">
        <f t="shared" si="111"/>
        <v>0</v>
      </c>
      <c r="T2538" s="279"/>
    </row>
    <row r="2539">
      <c r="C2539" s="33" t="s">
        <v>7397</v>
      </c>
      <c r="D2539" s="204" t="s">
        <v>7398</v>
      </c>
      <c r="E2539" s="139"/>
      <c r="F2539" s="173">
        <v>0</v>
      </c>
      <c r="G2539" s="37">
        <v>1900</v>
      </c>
      <c r="H2539" s="139"/>
      <c r="I2539" s="139"/>
      <c r="J2539" s="140"/>
      <c r="K2539" s="45"/>
      <c r="L2539" s="33"/>
      <c r="M2539" s="33"/>
      <c r="N2539" s="89">
        <f t="shared" si="111"/>
        <v>0</v>
      </c>
      <c r="T2539" s="279"/>
    </row>
    <row r="2540">
      <c r="C2540" s="33" t="s">
        <v>7399</v>
      </c>
      <c r="D2540" s="204" t="s">
        <v>7400</v>
      </c>
      <c r="E2540" s="139"/>
      <c r="F2540" s="182">
        <v>0</v>
      </c>
      <c r="G2540" s="37">
        <v>650</v>
      </c>
      <c r="H2540" s="139"/>
      <c r="I2540" s="139"/>
      <c r="J2540" s="140"/>
      <c r="K2540" s="141"/>
      <c r="L2540" s="139"/>
      <c r="M2540" s="139"/>
      <c r="N2540" s="89">
        <f t="shared" si="111"/>
        <v>0</v>
      </c>
      <c r="T2540" s="279"/>
    </row>
    <row r="2541">
      <c r="C2541" s="33" t="s">
        <v>7401</v>
      </c>
      <c r="D2541" s="204" t="s">
        <v>7402</v>
      </c>
      <c r="E2541" s="139"/>
      <c r="F2541" s="182">
        <v>1</v>
      </c>
      <c r="G2541" s="37">
        <v>2500</v>
      </c>
      <c r="H2541" s="139"/>
      <c r="I2541" s="139"/>
      <c r="J2541" s="140"/>
      <c r="K2541" s="141"/>
      <c r="L2541" s="139"/>
      <c r="M2541" s="139"/>
      <c r="N2541" s="89">
        <f t="shared" si="111"/>
        <v>2500</v>
      </c>
      <c r="T2541" s="279"/>
    </row>
    <row r="2542">
      <c r="C2542" s="33" t="s">
        <v>7403</v>
      </c>
      <c r="D2542" s="204" t="s">
        <v>7404</v>
      </c>
      <c r="E2542" s="139"/>
      <c r="F2542" s="182">
        <v>0</v>
      </c>
      <c r="G2542" s="37">
        <v>3900</v>
      </c>
      <c r="H2542" s="139"/>
      <c r="I2542" s="139"/>
      <c r="J2542" s="140"/>
      <c r="K2542" s="141"/>
      <c r="L2542" s="139"/>
      <c r="M2542" s="139"/>
      <c r="N2542" s="89">
        <f t="shared" si="111"/>
        <v>0</v>
      </c>
      <c r="T2542" s="279"/>
    </row>
    <row r="2543">
      <c r="C2543" s="33" t="s">
        <v>7405</v>
      </c>
      <c r="D2543" s="204" t="s">
        <v>7406</v>
      </c>
      <c r="E2543" s="139"/>
      <c r="F2543" s="182">
        <v>0</v>
      </c>
      <c r="G2543" s="37">
        <v>3900</v>
      </c>
      <c r="H2543" s="139"/>
      <c r="I2543" s="139"/>
      <c r="J2543" s="140"/>
      <c r="K2543" s="141"/>
      <c r="L2543" s="139"/>
      <c r="M2543" s="139"/>
      <c r="N2543" s="89">
        <f t="shared" si="111"/>
        <v>0</v>
      </c>
      <c r="T2543" s="279"/>
    </row>
    <row r="2544" ht="21.75" customHeight="1">
      <c r="C2544" s="33" t="s">
        <v>7407</v>
      </c>
      <c r="D2544" s="204" t="s">
        <v>7408</v>
      </c>
      <c r="E2544" s="139"/>
      <c r="F2544" s="182">
        <v>0</v>
      </c>
      <c r="G2544" s="37">
        <v>3900</v>
      </c>
      <c r="H2544" s="139"/>
      <c r="I2544" s="139"/>
      <c r="J2544" s="140"/>
      <c r="K2544" s="141"/>
      <c r="L2544" s="139"/>
      <c r="M2544" s="139"/>
      <c r="N2544" s="89">
        <f t="shared" si="111"/>
        <v>0</v>
      </c>
      <c r="T2544" s="279"/>
    </row>
    <row r="2545" ht="21.75" customHeight="1">
      <c r="C2545" s="33" t="s">
        <v>7409</v>
      </c>
      <c r="D2545" s="204" t="s">
        <v>7410</v>
      </c>
      <c r="E2545" s="139"/>
      <c r="F2545" s="182">
        <v>0</v>
      </c>
      <c r="G2545" s="37">
        <v>1200</v>
      </c>
      <c r="H2545" s="139"/>
      <c r="I2545" s="139"/>
      <c r="J2545" s="140"/>
      <c r="K2545" s="141"/>
      <c r="L2545" s="139"/>
      <c r="M2545" s="139"/>
      <c r="N2545" s="89">
        <f t="shared" si="111"/>
        <v>0</v>
      </c>
      <c r="T2545" s="279"/>
    </row>
    <row r="2546" ht="21.75" customHeight="1">
      <c r="C2546" s="33" t="s">
        <v>7411</v>
      </c>
      <c r="D2546" s="204" t="s">
        <v>7412</v>
      </c>
      <c r="E2546" s="139"/>
      <c r="F2546" s="182">
        <v>0</v>
      </c>
      <c r="G2546" s="37">
        <v>500</v>
      </c>
      <c r="H2546" s="139"/>
      <c r="I2546" s="139"/>
      <c r="J2546" s="140"/>
      <c r="K2546" s="141"/>
      <c r="L2546" s="139"/>
      <c r="M2546" s="139"/>
      <c r="N2546" s="89">
        <f t="shared" si="111"/>
        <v>0</v>
      </c>
      <c r="T2546" s="279"/>
    </row>
    <row r="2547" ht="21.75" customHeight="1">
      <c r="C2547" s="33" t="s">
        <v>7413</v>
      </c>
      <c r="D2547" s="204" t="s">
        <v>7414</v>
      </c>
      <c r="E2547" s="139"/>
      <c r="F2547" s="182">
        <v>1</v>
      </c>
      <c r="G2547" s="37">
        <v>500</v>
      </c>
      <c r="H2547" s="139"/>
      <c r="I2547" s="139"/>
      <c r="J2547" s="140"/>
      <c r="K2547" s="141"/>
      <c r="L2547" s="139"/>
      <c r="M2547" s="139"/>
      <c r="N2547" s="89">
        <f t="shared" si="111"/>
        <v>500</v>
      </c>
      <c r="T2547" s="279"/>
    </row>
    <row r="2548" ht="21.75" customHeight="1">
      <c r="C2548" s="33" t="s">
        <v>7415</v>
      </c>
      <c r="D2548" s="204" t="s">
        <v>7416</v>
      </c>
      <c r="E2548" s="139"/>
      <c r="F2548" s="182">
        <v>3</v>
      </c>
      <c r="G2548" s="37">
        <v>600</v>
      </c>
      <c r="H2548" s="139"/>
      <c r="I2548" s="139"/>
      <c r="J2548" s="140"/>
      <c r="K2548" s="141"/>
      <c r="L2548" s="139"/>
      <c r="M2548" s="139"/>
      <c r="N2548" s="89">
        <f>F2548*G2548</f>
        <v>1800</v>
      </c>
      <c r="T2548" s="279"/>
    </row>
    <row r="2549" ht="21.75" customHeight="1">
      <c r="C2549" s="33" t="s">
        <v>7417</v>
      </c>
      <c r="D2549" s="204" t="s">
        <v>7418</v>
      </c>
      <c r="E2549" s="139"/>
      <c r="F2549" s="182">
        <v>6</v>
      </c>
      <c r="G2549" s="37">
        <v>350</v>
      </c>
      <c r="H2549" s="139"/>
      <c r="I2549" s="139"/>
      <c r="J2549" s="140"/>
      <c r="K2549" s="141"/>
      <c r="L2549" s="139"/>
      <c r="M2549" s="139"/>
      <c r="N2549" s="89">
        <f t="shared" si="111"/>
        <v>2100</v>
      </c>
      <c r="T2549" s="279"/>
    </row>
    <row r="2550">
      <c r="C2550" s="33" t="s">
        <v>7419</v>
      </c>
      <c r="D2550" s="204" t="s">
        <v>7420</v>
      </c>
      <c r="E2550" s="139"/>
      <c r="F2550" s="182">
        <v>2</v>
      </c>
      <c r="G2550" s="37">
        <v>2900</v>
      </c>
      <c r="H2550" s="139"/>
      <c r="I2550" s="139"/>
      <c r="J2550" s="140"/>
      <c r="K2550" s="141"/>
      <c r="L2550" s="139"/>
      <c r="M2550" s="139"/>
      <c r="N2550" s="89">
        <f t="shared" si="111"/>
        <v>5800</v>
      </c>
      <c r="T2550" s="279"/>
    </row>
    <row r="2551">
      <c r="C2551" s="33" t="s">
        <v>7421</v>
      </c>
      <c r="D2551" s="204" t="s">
        <v>7422</v>
      </c>
      <c r="E2551" s="139"/>
      <c r="F2551" s="182">
        <v>0</v>
      </c>
      <c r="G2551" s="37">
        <v>2900</v>
      </c>
      <c r="H2551" s="139"/>
      <c r="I2551" s="139"/>
      <c r="J2551" s="140"/>
      <c r="K2551" s="141"/>
      <c r="L2551" s="139"/>
      <c r="M2551" s="139"/>
      <c r="N2551" s="89">
        <f t="shared" si="111"/>
        <v>0</v>
      </c>
      <c r="T2551" s="279"/>
    </row>
    <row r="2552">
      <c r="C2552" s="33" t="s">
        <v>7423</v>
      </c>
      <c r="D2552" s="204" t="s">
        <v>7424</v>
      </c>
      <c r="E2552" s="139"/>
      <c r="F2552" s="182">
        <v>0</v>
      </c>
      <c r="G2552" s="37">
        <v>2100</v>
      </c>
      <c r="H2552" s="139"/>
      <c r="I2552" s="139"/>
      <c r="J2552" s="140"/>
      <c r="K2552" s="141"/>
      <c r="L2552" s="139"/>
      <c r="M2552" s="139"/>
      <c r="N2552" s="89">
        <f t="shared" si="111"/>
        <v>0</v>
      </c>
      <c r="T2552" s="279"/>
    </row>
    <row r="2553">
      <c r="C2553" s="33" t="s">
        <v>7425</v>
      </c>
      <c r="D2553" s="204" t="s">
        <v>7426</v>
      </c>
      <c r="E2553" s="139"/>
      <c r="F2553" s="182">
        <v>0</v>
      </c>
      <c r="G2553" s="37">
        <v>2900</v>
      </c>
      <c r="H2553" s="139"/>
      <c r="I2553" s="139"/>
      <c r="J2553" s="140"/>
      <c r="K2553" s="141"/>
      <c r="L2553" s="139"/>
      <c r="M2553" s="139"/>
      <c r="N2553" s="89">
        <f t="shared" si="111"/>
        <v>0</v>
      </c>
      <c r="T2553" s="279"/>
    </row>
    <row r="2554">
      <c r="C2554" s="33" t="s">
        <v>7427</v>
      </c>
      <c r="D2554" s="204" t="s">
        <v>7428</v>
      </c>
      <c r="E2554" s="139"/>
      <c r="F2554" s="182">
        <v>0</v>
      </c>
      <c r="G2554" s="37">
        <v>2900</v>
      </c>
      <c r="H2554" s="139"/>
      <c r="I2554" s="139"/>
      <c r="J2554" s="140"/>
      <c r="K2554" s="141"/>
      <c r="L2554" s="139"/>
      <c r="M2554" s="139"/>
      <c r="N2554" s="89">
        <f t="shared" si="111"/>
        <v>0</v>
      </c>
      <c r="T2554" s="279"/>
    </row>
    <row r="2555">
      <c r="C2555" s="33" t="s">
        <v>7429</v>
      </c>
      <c r="D2555" s="204" t="s">
        <v>7430</v>
      </c>
      <c r="E2555" s="139"/>
      <c r="F2555" s="182">
        <v>0</v>
      </c>
      <c r="G2555" s="37">
        <v>2900</v>
      </c>
      <c r="H2555" s="139"/>
      <c r="I2555" s="139"/>
      <c r="J2555" s="140"/>
      <c r="K2555" s="141"/>
      <c r="L2555" s="139"/>
      <c r="M2555" s="139"/>
      <c r="N2555" s="89">
        <f t="shared" si="111"/>
        <v>0</v>
      </c>
      <c r="T2555" s="279"/>
    </row>
    <row r="2556">
      <c r="C2556" s="33" t="s">
        <v>7431</v>
      </c>
      <c r="D2556" s="204" t="s">
        <v>7432</v>
      </c>
      <c r="E2556" s="139"/>
      <c r="F2556" s="182">
        <v>0</v>
      </c>
      <c r="G2556" s="37">
        <v>1200</v>
      </c>
      <c r="H2556" s="139"/>
      <c r="I2556" s="139"/>
      <c r="J2556" s="140"/>
      <c r="K2556" s="141"/>
      <c r="L2556" s="139"/>
      <c r="M2556" s="139"/>
      <c r="N2556" s="89">
        <f t="shared" si="111"/>
        <v>0</v>
      </c>
      <c r="T2556" s="279"/>
    </row>
    <row r="2557">
      <c r="C2557" s="33" t="s">
        <v>7433</v>
      </c>
      <c r="D2557" s="204" t="s">
        <v>7434</v>
      </c>
      <c r="E2557" s="139"/>
      <c r="F2557" s="182">
        <v>0</v>
      </c>
      <c r="G2557" s="37">
        <v>300</v>
      </c>
      <c r="H2557" s="139"/>
      <c r="I2557" s="139"/>
      <c r="J2557" s="140"/>
      <c r="K2557" s="141"/>
      <c r="L2557" s="139"/>
      <c r="M2557" s="139"/>
      <c r="N2557" s="89">
        <f>F2557*G2557</f>
        <v>0</v>
      </c>
      <c r="T2557" s="279"/>
    </row>
    <row r="2558">
      <c r="C2558" s="33" t="s">
        <v>7435</v>
      </c>
      <c r="D2558" s="204" t="s">
        <v>7436</v>
      </c>
      <c r="E2558" s="139"/>
      <c r="F2558" s="182">
        <v>0</v>
      </c>
      <c r="G2558" s="37">
        <v>500</v>
      </c>
      <c r="H2558" s="139"/>
      <c r="I2558" s="139"/>
      <c r="J2558" s="140"/>
      <c r="K2558" s="141"/>
      <c r="L2558" s="139"/>
      <c r="M2558" s="139"/>
      <c r="N2558" s="89">
        <f t="shared" si="111"/>
        <v>0</v>
      </c>
      <c r="T2558" s="279"/>
    </row>
    <row r="2559">
      <c r="C2559" s="33" t="s">
        <v>7437</v>
      </c>
      <c r="D2559" s="204" t="s">
        <v>7438</v>
      </c>
      <c r="E2559" s="139"/>
      <c r="F2559" s="182">
        <v>1</v>
      </c>
      <c r="G2559" s="37">
        <v>900</v>
      </c>
      <c r="H2559" s="139"/>
      <c r="I2559" s="139"/>
      <c r="J2559" s="140"/>
      <c r="K2559" s="141"/>
      <c r="L2559" s="139"/>
      <c r="M2559" s="139"/>
      <c r="N2559" s="89">
        <f t="shared" si="111"/>
        <v>900</v>
      </c>
      <c r="T2559" s="279"/>
    </row>
    <row r="2560">
      <c r="C2560" s="33" t="s">
        <v>7439</v>
      </c>
      <c r="D2560" s="204" t="s">
        <v>7440</v>
      </c>
      <c r="E2560" s="139"/>
      <c r="F2560" s="182">
        <v>1</v>
      </c>
      <c r="G2560" s="37">
        <v>650</v>
      </c>
      <c r="H2560" s="139"/>
      <c r="I2560" s="139"/>
      <c r="J2560" s="140"/>
      <c r="K2560" s="141"/>
      <c r="L2560" s="139"/>
      <c r="M2560" s="139"/>
      <c r="N2560" s="89">
        <f t="shared" si="111"/>
        <v>650</v>
      </c>
      <c r="T2560" s="279"/>
    </row>
    <row r="2561">
      <c r="C2561" s="33" t="s">
        <v>7441</v>
      </c>
      <c r="D2561" s="204" t="s">
        <v>7442</v>
      </c>
      <c r="E2561" s="139"/>
      <c r="F2561" s="182">
        <v>4</v>
      </c>
      <c r="G2561" s="37">
        <v>1600</v>
      </c>
      <c r="H2561" s="139"/>
      <c r="I2561" s="139"/>
      <c r="J2561" s="140"/>
      <c r="K2561" s="141"/>
      <c r="L2561" s="139"/>
      <c r="M2561" s="139"/>
      <c r="N2561" s="89">
        <f t="shared" si="111"/>
        <v>6400</v>
      </c>
      <c r="T2561" s="279"/>
    </row>
    <row r="2562">
      <c r="C2562" s="67" t="s">
        <v>7443</v>
      </c>
      <c r="D2562" s="207" t="s">
        <v>7444</v>
      </c>
      <c r="E2562" s="316"/>
      <c r="F2562" s="173">
        <v>3</v>
      </c>
      <c r="G2562" s="242">
        <v>1200</v>
      </c>
      <c r="N2562" s="89">
        <f t="shared" si="111"/>
        <v>3600</v>
      </c>
    </row>
    <row r="2563">
      <c r="C2563" s="67" t="s">
        <v>7445</v>
      </c>
      <c r="D2563" s="207" t="s">
        <v>7446</v>
      </c>
      <c r="E2563" s="316"/>
      <c r="F2563" s="173">
        <v>2</v>
      </c>
      <c r="G2563" s="242">
        <v>1200</v>
      </c>
      <c r="N2563" s="89">
        <f t="shared" si="111"/>
        <v>2400</v>
      </c>
    </row>
    <row r="2564">
      <c r="C2564" s="67" t="s">
        <v>7447</v>
      </c>
      <c r="D2564" s="207" t="s">
        <v>7448</v>
      </c>
      <c r="E2564" s="316"/>
      <c r="F2564" s="173">
        <v>1</v>
      </c>
      <c r="G2564" s="242">
        <v>2500</v>
      </c>
      <c r="N2564" s="89">
        <f t="shared" si="111"/>
        <v>2500</v>
      </c>
    </row>
    <row r="2565">
      <c r="C2565" s="67" t="s">
        <v>7449</v>
      </c>
      <c r="D2565" s="207" t="s">
        <v>7450</v>
      </c>
      <c r="E2565" s="316"/>
      <c r="F2565" s="173">
        <v>1</v>
      </c>
      <c r="G2565" s="242">
        <v>3000</v>
      </c>
      <c r="N2565" s="89">
        <f t="shared" si="111"/>
        <v>3000</v>
      </c>
    </row>
    <row r="2566">
      <c r="C2566" s="73" t="s">
        <v>7451</v>
      </c>
      <c r="D2566" s="206" t="s">
        <v>7452</v>
      </c>
      <c r="F2566" s="169">
        <v>1</v>
      </c>
      <c r="G2566" s="96">
        <v>650</v>
      </c>
      <c r="N2566" s="89">
        <f>SUM(N3:N2565)</f>
        <v>6023810</v>
      </c>
      <c r="T2566" s="279"/>
    </row>
    <row r="2567">
      <c r="C2567" s="73" t="s">
        <v>7453</v>
      </c>
      <c r="D2567" s="206" t="s">
        <v>7454</v>
      </c>
      <c r="F2567" s="169">
        <v>10</v>
      </c>
      <c r="G2567" s="96">
        <v>100</v>
      </c>
    </row>
    <row r="2569">
      <c r="C2569" s="73" t="s">
        <v>7455</v>
      </c>
      <c r="D2569" s="206" t="s">
        <v>7456</v>
      </c>
      <c r="F2569" s="169">
        <v>0</v>
      </c>
      <c r="G2569" s="96">
        <v>400</v>
      </c>
    </row>
    <row r="2570">
      <c r="C2570" s="73" t="s">
        <v>7457</v>
      </c>
      <c r="D2570" s="206" t="s">
        <v>7458</v>
      </c>
      <c r="F2570" s="169">
        <v>1</v>
      </c>
      <c r="G2570" s="96">
        <v>1000</v>
      </c>
    </row>
    <row r="2572">
      <c r="C2572" s="250" t="s">
        <v>7459</v>
      </c>
      <c r="D2572" s="206" t="s">
        <v>7460</v>
      </c>
      <c r="F2572" s="169">
        <v>0</v>
      </c>
      <c r="G2572" s="96">
        <v>500</v>
      </c>
    </row>
    <row r="2573">
      <c r="C2573" s="73" t="s">
        <v>7461</v>
      </c>
      <c r="D2573" s="206" t="s">
        <v>7462</v>
      </c>
      <c r="F2573" s="169">
        <v>0</v>
      </c>
      <c r="G2573" s="96">
        <v>700</v>
      </c>
    </row>
    <row r="2575">
      <c r="C2575" s="297" t="s">
        <v>7463</v>
      </c>
      <c r="D2575" s="204" t="s">
        <v>7464</v>
      </c>
      <c r="E2575" s="139"/>
      <c r="F2575" s="182">
        <v>1</v>
      </c>
      <c r="G2575" s="37">
        <v>3000</v>
      </c>
    </row>
    <row r="2577">
      <c r="C2577" s="327" t="s">
        <v>7465</v>
      </c>
      <c r="D2577" s="323" t="s">
        <v>7466</v>
      </c>
      <c r="E2577" s="324"/>
      <c r="F2577" s="325">
        <v>1</v>
      </c>
      <c r="G2577" s="326">
        <v>3500</v>
      </c>
    </row>
    <row r="2579">
      <c r="C2579" s="73" t="s">
        <v>7467</v>
      </c>
      <c r="D2579" s="206" t="s">
        <v>7468</v>
      </c>
      <c r="F2579" s="169">
        <v>1</v>
      </c>
      <c r="G2579" s="96">
        <v>4500</v>
      </c>
    </row>
    <row r="2581">
      <c r="C2581" s="327" t="s">
        <v>7469</v>
      </c>
      <c r="D2581" s="323" t="s">
        <v>7470</v>
      </c>
      <c r="E2581" s="324"/>
      <c r="F2581" s="325">
        <v>1</v>
      </c>
      <c r="G2581" s="326">
        <v>9500</v>
      </c>
    </row>
    <row r="2582">
      <c r="C2582" s="73" t="s">
        <v>7471</v>
      </c>
      <c r="D2582" s="206" t="s">
        <v>7472</v>
      </c>
      <c r="F2582" s="169">
        <v>0</v>
      </c>
      <c r="G2582" s="96">
        <v>500</v>
      </c>
    </row>
    <row r="2584">
      <c r="C2584" s="327" t="s">
        <v>7473</v>
      </c>
      <c r="D2584" s="323" t="s">
        <v>7474</v>
      </c>
      <c r="E2584" s="324"/>
      <c r="F2584" s="325">
        <v>1</v>
      </c>
      <c r="G2584" s="326">
        <v>50</v>
      </c>
    </row>
    <row r="2585">
      <c r="C2585" s="327" t="s">
        <v>7475</v>
      </c>
      <c r="D2585" s="323" t="s">
        <v>7476</v>
      </c>
      <c r="E2585" s="324"/>
      <c r="F2585" s="325">
        <v>1</v>
      </c>
      <c r="G2585" s="326">
        <v>100</v>
      </c>
    </row>
    <row r="2587">
      <c r="C2587" s="120" t="s">
        <v>2178</v>
      </c>
      <c r="D2587" s="204" t="s">
        <v>7477</v>
      </c>
      <c r="E2587" s="33"/>
      <c r="F2587" s="170">
        <v>0</v>
      </c>
      <c r="G2587" s="121">
        <v>4400</v>
      </c>
    </row>
    <row r="2589">
      <c r="C2589" s="73" t="s">
        <v>7478</v>
      </c>
      <c r="D2589" s="206" t="s">
        <v>7479</v>
      </c>
      <c r="F2589" s="169">
        <v>0</v>
      </c>
      <c r="G2589" s="96">
        <v>350</v>
      </c>
    </row>
    <row r="2590">
      <c r="C2590" s="73" t="s">
        <v>7480</v>
      </c>
      <c r="D2590" s="206" t="s">
        <v>7481</v>
      </c>
      <c r="F2590" s="169">
        <v>0</v>
      </c>
      <c r="G2590" s="96">
        <v>500</v>
      </c>
    </row>
    <row r="2591">
      <c r="C2591" s="73" t="s">
        <v>7482</v>
      </c>
      <c r="D2591" s="206" t="s">
        <v>7483</v>
      </c>
      <c r="F2591" s="169">
        <v>0</v>
      </c>
      <c r="G2591" s="96">
        <v>2500</v>
      </c>
    </row>
    <row r="2593">
      <c r="C2593" s="73" t="s">
        <v>7484</v>
      </c>
      <c r="D2593" s="206" t="s">
        <v>7485</v>
      </c>
      <c r="F2593" s="169">
        <v>0</v>
      </c>
      <c r="G2593" s="96">
        <v>100</v>
      </c>
    </row>
    <row r="2594">
      <c r="C2594" s="73" t="s">
        <v>7486</v>
      </c>
      <c r="D2594" s="206" t="s">
        <v>7487</v>
      </c>
      <c r="F2594" s="169">
        <v>0</v>
      </c>
      <c r="G2594" s="96">
        <v>100</v>
      </c>
    </row>
    <row r="2595">
      <c r="C2595" s="73" t="s">
        <v>7488</v>
      </c>
      <c r="D2595" s="206" t="s">
        <v>7489</v>
      </c>
      <c r="F2595" s="169">
        <v>0</v>
      </c>
      <c r="G2595" s="96">
        <v>100</v>
      </c>
    </row>
    <row r="2596">
      <c r="C2596" s="73" t="s">
        <v>7490</v>
      </c>
      <c r="D2596" s="206" t="s">
        <v>7491</v>
      </c>
      <c r="F2596" s="169">
        <v>0</v>
      </c>
      <c r="G2596" s="96">
        <v>100</v>
      </c>
    </row>
    <row r="2598">
      <c r="C2598" s="155" t="s">
        <v>7492</v>
      </c>
      <c r="D2598" s="207" t="s">
        <v>7493</v>
      </c>
      <c r="E2598" s="67"/>
      <c r="F2598" s="170">
        <v>0</v>
      </c>
      <c r="G2598" s="96">
        <v>1500</v>
      </c>
    </row>
    <row r="2600">
      <c r="C2600" s="33" t="s">
        <v>7494</v>
      </c>
      <c r="D2600" s="204" t="s">
        <v>7495</v>
      </c>
      <c r="E2600" s="139"/>
      <c r="F2600" s="182">
        <v>3</v>
      </c>
      <c r="G2600" s="37">
        <v>750</v>
      </c>
    </row>
    <row r="2601">
      <c r="C2601" s="33" t="s">
        <v>7496</v>
      </c>
      <c r="D2601" s="204" t="s">
        <v>7497</v>
      </c>
      <c r="E2601" s="139"/>
      <c r="F2601" s="182">
        <v>1</v>
      </c>
      <c r="G2601" s="37">
        <v>2500</v>
      </c>
    </row>
    <row r="2602">
      <c r="C2602" s="33" t="s">
        <v>7498</v>
      </c>
      <c r="D2602" s="204" t="s">
        <v>7499</v>
      </c>
      <c r="E2602" s="139"/>
      <c r="F2602" s="182">
        <v>3</v>
      </c>
      <c r="G2602" s="37">
        <v>3000</v>
      </c>
    </row>
    <row r="2603">
      <c r="C2603" s="33" t="s">
        <v>7500</v>
      </c>
      <c r="D2603" s="204" t="s">
        <v>7501</v>
      </c>
      <c r="E2603" s="139"/>
      <c r="F2603" s="182">
        <v>2</v>
      </c>
      <c r="G2603" s="37">
        <v>1000</v>
      </c>
    </row>
    <row r="2604">
      <c r="C2604" s="33" t="s">
        <v>7502</v>
      </c>
      <c r="D2604" s="204" t="s">
        <v>7503</v>
      </c>
      <c r="E2604" s="139"/>
      <c r="F2604" s="182">
        <v>1</v>
      </c>
      <c r="G2604" s="37">
        <v>2000</v>
      </c>
    </row>
    <row r="2605">
      <c r="C2605" s="33" t="s">
        <v>7504</v>
      </c>
      <c r="D2605" s="204" t="s">
        <v>7505</v>
      </c>
      <c r="E2605" s="139"/>
      <c r="F2605" s="182">
        <v>1</v>
      </c>
      <c r="G2605" s="37">
        <v>5000</v>
      </c>
    </row>
    <row r="2606">
      <c r="C2606" s="33"/>
      <c r="D2606" s="204"/>
      <c r="E2606" s="139"/>
      <c r="F2606" s="182"/>
      <c r="G2606" s="37"/>
    </row>
    <row r="2607">
      <c r="C2607" s="33" t="s">
        <v>7506</v>
      </c>
      <c r="D2607" s="204" t="s">
        <v>7507</v>
      </c>
      <c r="E2607" s="139"/>
      <c r="F2607" s="182">
        <v>1</v>
      </c>
      <c r="G2607" s="37">
        <v>3000</v>
      </c>
    </row>
    <row r="2608">
      <c r="C2608" s="33"/>
      <c r="D2608" s="204"/>
      <c r="E2608" s="139"/>
      <c r="F2608" s="182"/>
      <c r="G2608" s="37"/>
    </row>
  </sheetData>
  <sortState ref="C2608:D2608">
    <sortCondition descending="1" ref="D2608"/>
  </sortState>
  <pageMargins left="0.7" right="0.7" top="0.75" bottom="0.75" header="0.3" footer="0.3"/>
  <pageSetup paperSize="9" orientation="portrait" verticalDpi="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2:Q49"/>
  <sheetViews>
    <sheetView workbookViewId="0">
      <selection activeCell="M24" sqref="M24"/>
    </sheetView>
  </sheetViews>
  <sheetFormatPr defaultRowHeight="15"/>
  <cols>
    <col min="1" max="1" width="3.5703125" customWidth="1" style="3"/>
    <col min="2" max="2" width="5.140625" customWidth="1" style="3"/>
    <col min="3" max="3" width="9.5703125" customWidth="1" style="12"/>
    <col min="4" max="4" width="28" customWidth="1" style="3"/>
    <col min="5" max="5" width="9" customWidth="1" style="3"/>
    <col min="6" max="6" width="14.42578125" customWidth="1" style="3"/>
    <col min="7" max="7" width="6.7109375" customWidth="1" style="3"/>
    <col min="8" max="8" width="9.7109375" customWidth="1" style="3"/>
    <col min="9" max="9" width="11.28515625" customWidth="1" style="3"/>
    <col min="10" max="10" width="2.5703125" customWidth="1" style="3"/>
    <col min="11" max="11" width="9.7109375" customWidth="1" style="3"/>
    <col min="12" max="12" width="7.5703125" customWidth="1" style="3"/>
    <col min="13" max="13" width="8" customWidth="1" style="3"/>
    <col min="14" max="14" width="7.7109375" customWidth="1" style="3"/>
    <col min="15" max="15" width="12.28515625" customWidth="1" style="3"/>
    <col min="16" max="16" width="10.85546875" customWidth="1" style="3"/>
  </cols>
  <sheetData>
    <row r="2">
      <c r="F2" s="16" t="s">
        <v>0</v>
      </c>
      <c r="H2" s="95" t="s">
        <v>1</v>
      </c>
      <c r="I2" s="6">
        <v>556101719582</v>
      </c>
      <c r="L2" s="3" t="s">
        <v>2</v>
      </c>
    </row>
    <row r="3">
      <c r="F3" s="4" t="s">
        <v>3</v>
      </c>
    </row>
    <row r="4">
      <c r="B4" s="3" t="s">
        <v>4</v>
      </c>
      <c r="C4" s="57">
        <f>TODAY()</f>
        <v>42767</v>
      </c>
      <c r="D4" s="31" t="s">
        <v>5</v>
      </c>
      <c r="E4" s="5">
        <f>L4</f>
        <v>8857</v>
      </c>
      <c r="F4" s="55" t="s">
        <v>6</v>
      </c>
      <c r="G4" s="3" t="s">
        <v>7</v>
      </c>
      <c r="L4" s="3">
        <v>8857</v>
      </c>
      <c r="O4" s="3" t="s">
        <v>8</v>
      </c>
      <c r="P4" s="46"/>
    </row>
    <row r="5">
      <c r="C5" s="58"/>
    </row>
    <row r="6">
      <c r="B6" s="60" t="s">
        <v>9</v>
      </c>
      <c r="C6" s="27" t="s">
        <v>10</v>
      </c>
      <c r="D6" s="61" t="s">
        <v>11</v>
      </c>
      <c r="E6" s="29"/>
      <c r="F6" s="30"/>
      <c r="G6" s="27" t="s">
        <v>12</v>
      </c>
      <c r="H6" s="27" t="s">
        <v>13</v>
      </c>
      <c r="I6" s="27" t="s">
        <v>14</v>
      </c>
      <c r="K6" s="79" t="s">
        <v>15</v>
      </c>
      <c r="L6" s="11">
        <f>MATCH(C7,Продукция!D:D,0)</f>
        <v>2</v>
      </c>
      <c r="M6" s="11">
        <f>INDIRECT(ADDRESS(L6,11,1,,"продукция"))</f>
        <v>0</v>
      </c>
      <c r="N6" s="21"/>
      <c r="O6" s="28" t="s">
        <v>16</v>
      </c>
      <c r="P6" s="29"/>
      <c r="Q6" s="85">
        <f>61-Отчет!L3</f>
        <v>45</v>
      </c>
    </row>
    <row r="7">
      <c r="B7" s="22">
        <v>1</v>
      </c>
      <c r="C7" s="207" t="s">
        <v>17</v>
      </c>
      <c r="D7" s="290">
        <f>INDIRECT(ADDRESS(MATCH(C7,Продукция!D:D,0),3,1,1,"продукция"))</f>
      </c>
      <c r="E7" s="291"/>
      <c r="F7" s="292"/>
      <c r="G7" s="71"/>
      <c r="H7" s="71">
        <f>INDIRECT(ADDRESS(MATCH(C7,Продукция!D:D,0),7,1,1,"продукция"))</f>
      </c>
      <c r="I7" s="71">
        <f>IFERROR(G7*H7,"")</f>
      </c>
      <c r="K7" s="21">
        <f>INDIRECT(ADDRESS(L6,6,1,,"продукция"))</f>
      </c>
      <c r="L7" s="11">
        <f>MATCH(C8,Продукция!D:D,0)</f>
        <v>2</v>
      </c>
      <c r="M7" s="11">
        <f ref="M7:M15" t="shared" si="0">INDIRECT(ADDRESS(L7,11,1,,"продукция"))</f>
        <v>0</v>
      </c>
      <c r="N7" s="21"/>
    </row>
    <row r="8">
      <c r="B8" s="22">
        <v>2</v>
      </c>
      <c r="C8" s="204" t="s">
        <v>17</v>
      </c>
      <c r="D8" s="290">
        <f>INDIRECT(ADDRESS(MATCH(C8,Продукция!D:D,0),3,1,1,"продукция"))</f>
      </c>
      <c r="E8" s="291"/>
      <c r="F8" s="292"/>
      <c r="G8" s="71"/>
      <c r="H8" s="71">
        <f>INDIRECT(ADDRESS(MATCH(C8,Продукция!D:D,0),7,1,1,"продукция"))</f>
      </c>
      <c r="I8" s="71">
        <f>IFERROR(G8*H8,"")</f>
      </c>
      <c r="K8" s="21">
        <f ref="K8:K16" t="shared" si="1">INDIRECT(ADDRESS(L7,6,1,,"продукция"))</f>
      </c>
      <c r="L8" s="11">
        <f>MATCH(C9,Продукция!D:D,0)</f>
        <v>2</v>
      </c>
      <c r="M8" s="11">
        <f t="shared" si="0"/>
        <v>0</v>
      </c>
      <c r="N8" s="21"/>
    </row>
    <row r="9">
      <c r="B9" s="22">
        <v>3</v>
      </c>
      <c r="C9" s="204" t="s">
        <v>17</v>
      </c>
      <c r="D9" s="290">
        <f>INDIRECT(ADDRESS(MATCH(C9,Продукция!D:D,0),3,1,1,"продукция"))</f>
      </c>
      <c r="E9" s="291"/>
      <c r="F9" s="292"/>
      <c r="G9" s="71"/>
      <c r="H9" s="71">
        <f>INDIRECT(ADDRESS(MATCH(C9,Продукция!D:D,0),7,1,1,"продукция"))</f>
      </c>
      <c r="I9" s="71">
        <f>IFERROR(G9*H9,"")</f>
      </c>
      <c r="K9" s="21">
        <f>INDIRECT(ADDRESS(L8,6,1,,"продукция"))</f>
      </c>
      <c r="L9" s="11">
        <f>MATCH(C10,Продукция!D:D,0)</f>
        <v>2</v>
      </c>
      <c r="M9" s="11">
        <f t="shared" si="0"/>
        <v>0</v>
      </c>
      <c r="N9" s="21"/>
      <c r="P9" s="3" t="s">
        <v>17</v>
      </c>
    </row>
    <row r="10">
      <c r="B10" s="22">
        <v>4</v>
      </c>
      <c r="C10" s="204" t="s">
        <v>17</v>
      </c>
      <c r="D10" s="290">
        <f>INDIRECT(ADDRESS(MATCH(C10,Продукция!D:D,0),3,1,1,"продукция"))</f>
      </c>
      <c r="E10" s="291"/>
      <c r="F10" s="292"/>
      <c r="G10" s="71"/>
      <c r="H10" s="71">
        <f>INDIRECT(ADDRESS(MATCH(C10,Продукция!D:D,0),7,1,1,"продукция"))</f>
      </c>
      <c r="I10" s="71">
        <f ref="I10:I16" t="shared" si="2">IFERROR(G10*H10,"")</f>
      </c>
      <c r="K10" s="21">
        <f t="shared" si="1"/>
      </c>
      <c r="L10" s="11">
        <f>MATCH(C11,Продукция!D:D,0)</f>
        <v>2</v>
      </c>
      <c r="M10" s="11">
        <f t="shared" si="0"/>
        <v>0</v>
      </c>
      <c r="N10" s="21"/>
      <c r="O10" s="3" t="s">
        <v>17</v>
      </c>
    </row>
    <row r="11">
      <c r="B11" s="22">
        <v>5</v>
      </c>
      <c r="C11" s="204" t="s">
        <v>17</v>
      </c>
      <c r="D11" s="290">
        <f>INDIRECT(ADDRESS(MATCH(C11,Продукция!D:D,0),3,1,1,"продукция"))</f>
      </c>
      <c r="E11" s="291"/>
      <c r="F11" s="292"/>
      <c r="G11" s="71"/>
      <c r="H11" s="71">
        <f>INDIRECT(ADDRESS(MATCH(C11,Продукция!D:D,0),7,1,1,"продукция"))</f>
      </c>
      <c r="I11" s="71">
        <f t="shared" si="2"/>
      </c>
      <c r="K11" s="21">
        <f t="shared" si="1"/>
      </c>
      <c r="L11" s="11">
        <f>MATCH(C12,Продукция!D:D,0)</f>
        <v>2</v>
      </c>
      <c r="M11" s="11">
        <f t="shared" si="0"/>
        <v>0</v>
      </c>
      <c r="N11" s="21"/>
    </row>
    <row r="12">
      <c r="B12" s="92">
        <v>6</v>
      </c>
      <c r="C12" s="204" t="s">
        <v>17</v>
      </c>
      <c r="D12" s="290">
        <f>INDIRECT(ADDRESS(MATCH(C12,Продукция!D:D,0),3,1,1,"продукция"))</f>
      </c>
      <c r="E12" s="291"/>
      <c r="F12" s="292"/>
      <c r="G12" s="71"/>
      <c r="H12" s="71">
        <f>INDIRECT(ADDRESS(MATCH(C12,Продукция!D:D,0),7,1,1,"продукция"))</f>
      </c>
      <c r="I12" s="71">
        <f t="shared" si="2"/>
      </c>
      <c r="K12" s="21">
        <f t="shared" si="1"/>
      </c>
      <c r="L12" s="11">
        <f>MATCH(C13,Продукция!D:D,0)</f>
        <v>2</v>
      </c>
      <c r="M12" s="11">
        <f t="shared" si="0"/>
        <v>0</v>
      </c>
      <c r="N12" s="21"/>
      <c r="O12" s="3" t="s">
        <v>17</v>
      </c>
      <c r="Q12" s="3" t="s">
        <v>17</v>
      </c>
    </row>
    <row r="13">
      <c r="B13" s="92">
        <v>7</v>
      </c>
      <c r="C13" s="206" t="s">
        <v>17</v>
      </c>
      <c r="D13" s="290">
        <f>INDIRECT(ADDRESS(MATCH(C13,Продукция!D:D,0),3,1,1,"продукция"))</f>
      </c>
      <c r="E13" s="291"/>
      <c r="F13" s="292"/>
      <c r="G13" s="71"/>
      <c r="H13" s="71">
        <f>INDIRECT(ADDRESS(MATCH(C13,Продукция!D:D,0),7,1,1,"продукция"))</f>
      </c>
      <c r="I13" s="71">
        <f t="shared" si="2"/>
      </c>
      <c r="K13" s="21">
        <f t="shared" si="1"/>
      </c>
      <c r="L13" s="11">
        <f>MATCH(C14,Продукция!D:D,0)</f>
        <v>2</v>
      </c>
      <c r="M13" s="11">
        <f t="shared" si="0"/>
        <v>0</v>
      </c>
      <c r="N13" s="21"/>
    </row>
    <row r="14">
      <c r="B14" s="22">
        <v>8</v>
      </c>
      <c r="C14" s="204" t="s">
        <v>17</v>
      </c>
      <c r="D14" s="290">
        <f>INDIRECT(ADDRESS(MATCH(C14,Продукция!D:D,0),3,1,1,"продукция"))</f>
      </c>
      <c r="E14" s="291"/>
      <c r="F14" s="292"/>
      <c r="G14" s="71"/>
      <c r="H14" s="71">
        <f>INDIRECT(ADDRESS(MATCH(C14,Продукция!D:D,0),7,1,1,"продукция"))</f>
      </c>
      <c r="I14" s="71">
        <f t="shared" si="2"/>
      </c>
      <c r="K14" s="21">
        <f t="shared" si="1"/>
      </c>
      <c r="L14" s="11">
        <f>MATCH(C15,Продукция!D:D,0)</f>
        <v>2</v>
      </c>
      <c r="M14" s="11">
        <f t="shared" si="0"/>
        <v>0</v>
      </c>
      <c r="N14" s="21"/>
    </row>
    <row r="15">
      <c r="B15" s="22">
        <v>9</v>
      </c>
      <c r="C15" s="204" t="s">
        <v>17</v>
      </c>
      <c r="D15" s="290">
        <f>INDIRECT(ADDRESS(MATCH(C15,Продукция!D:D,0),3,1,1,"продукция"))</f>
      </c>
      <c r="E15" s="291"/>
      <c r="F15" s="292"/>
      <c r="G15" s="71"/>
      <c r="H15" s="71">
        <f>INDIRECT(ADDRESS(MATCH(C15,Продукция!D:D,0),7,1,1,"продукция"))</f>
      </c>
      <c r="I15" s="71">
        <f t="shared" si="2"/>
      </c>
      <c r="K15" s="21">
        <f t="shared" si="1"/>
      </c>
      <c r="L15" s="11">
        <f>MATCH(C16,Продукция!D:D,0)</f>
        <v>2</v>
      </c>
      <c r="M15" s="11">
        <f t="shared" si="0"/>
        <v>0</v>
      </c>
      <c r="N15" s="21"/>
      <c r="P15" s="3" t="s">
        <v>17</v>
      </c>
    </row>
    <row r="16">
      <c r="B16" s="22">
        <v>10</v>
      </c>
      <c r="C16" s="204" t="s">
        <v>17</v>
      </c>
      <c r="D16" s="290">
        <f>INDIRECT(ADDRESS(MATCH(C16,Продукция!D:D,0),3,1,1,"продукция"))</f>
      </c>
      <c r="E16" s="291"/>
      <c r="F16" s="292"/>
      <c r="G16" s="71"/>
      <c r="H16" s="71">
        <f>INDIRECT(ADDRESS(MATCH(C16,Продукция!D:D,0),7,1,1,"продукция"))</f>
      </c>
      <c r="I16" s="71">
        <f t="shared" si="2"/>
      </c>
      <c r="K16" s="21">
        <f t="shared" si="1"/>
      </c>
      <c r="L16" s="3">
        <v>2</v>
      </c>
      <c r="N16" s="215">
        <f>MROUND(SUM(N6:N15),50)</f>
        <v>0</v>
      </c>
      <c r="O16" s="3" t="s">
        <v>18</v>
      </c>
    </row>
    <row r="17">
      <c r="B17" s="8"/>
      <c r="D17" s="9"/>
      <c r="E17" s="8"/>
      <c r="F17" s="8"/>
      <c r="G17" s="48" t="str">
        <f>CONCATENATE("Скидка  ",P4,"%")</f>
        <v>Скидка  %</v>
      </c>
      <c r="H17" s="24"/>
      <c r="I17" s="21">
        <f>PRODUCT(N16,-1)</f>
        <v>0</v>
      </c>
    </row>
    <row r="18">
      <c r="H18" s="3" t="s">
        <v>19</v>
      </c>
      <c r="I18" s="44">
        <f> SUM(I7:I16,I17)</f>
        <v>0</v>
      </c>
    </row>
    <row r="19">
      <c r="C19" s="12" t="s">
        <v>20</v>
      </c>
      <c r="D19" s="7"/>
      <c r="E19" s="3" t="s">
        <v>21</v>
      </c>
      <c r="K19" s="3" t="s">
        <v>17</v>
      </c>
    </row>
    <row r="20" ht="15.75">
      <c r="K20" s="8"/>
      <c r="L20" s="305"/>
      <c r="M20" s="8"/>
      <c r="N20" s="281"/>
      <c r="O20" s="8"/>
      <c r="P20" s="330"/>
    </row>
    <row r="21">
      <c r="K21" s="8"/>
      <c r="L21" s="281"/>
      <c r="M21" s="281"/>
      <c r="N21" s="281"/>
      <c r="O21" s="8"/>
      <c r="P21" s="8"/>
    </row>
    <row r="22" ht="37.5" customHeight="1">
      <c r="A22" s="3" t="s">
        <v>17</v>
      </c>
      <c r="B22" s="332" t="s">
        <v>22</v>
      </c>
      <c r="C22" s="332"/>
      <c r="D22" s="332"/>
      <c r="E22" s="332"/>
      <c r="F22" s="332"/>
      <c r="G22" s="332"/>
      <c r="H22" s="332"/>
      <c r="I22" s="332"/>
      <c r="K22" s="8"/>
      <c r="L22" s="281"/>
      <c r="M22" s="281"/>
      <c r="N22" s="281"/>
      <c r="O22" s="8"/>
      <c r="P22" s="8"/>
    </row>
    <row r="23" ht="8.25" customHeight="1">
      <c r="K23" s="8"/>
      <c r="L23" s="307"/>
      <c r="M23" s="281"/>
      <c r="N23" s="8"/>
      <c r="O23" s="8"/>
      <c r="P23" s="8"/>
    </row>
    <row r="24">
      <c r="K24" s="8"/>
      <c r="L24" s="8"/>
      <c r="M24" s="281"/>
      <c r="N24" s="306"/>
      <c r="O24" s="8"/>
      <c r="P24" s="8"/>
    </row>
    <row r="25">
      <c r="A25" s="7"/>
      <c r="B25" s="7"/>
      <c r="C25" s="59"/>
      <c r="D25" s="7"/>
      <c r="E25" s="7"/>
      <c r="F25" s="7"/>
      <c r="G25" s="7"/>
      <c r="H25" s="7"/>
      <c r="I25" s="7"/>
      <c r="J25" s="7"/>
      <c r="K25" s="8"/>
      <c r="L25" s="281"/>
      <c r="M25" s="281"/>
      <c r="N25" s="281"/>
      <c r="O25" s="281"/>
      <c r="P25" s="281"/>
      <c r="Q25" s="281"/>
    </row>
    <row r="26">
      <c r="K26" s="8"/>
      <c r="L26" s="281"/>
      <c r="M26" s="281"/>
      <c r="N26" s="281"/>
      <c r="O26" s="281"/>
      <c r="P26" s="281"/>
      <c r="Q26" s="281"/>
    </row>
    <row r="27">
      <c r="F27" s="16" t="s">
        <v>0</v>
      </c>
      <c r="H27" s="95" t="s">
        <v>1</v>
      </c>
      <c r="I27" s="6">
        <v>556101719582</v>
      </c>
      <c r="K27" s="8"/>
      <c r="L27" s="281"/>
      <c r="M27" s="281"/>
      <c r="N27" s="281"/>
      <c r="O27" s="281"/>
      <c r="P27" s="281"/>
      <c r="Q27" s="281"/>
    </row>
    <row r="28">
      <c r="F28" s="4" t="s">
        <v>3</v>
      </c>
      <c r="K28" s="8"/>
      <c r="L28" s="281"/>
      <c r="M28" s="281"/>
      <c r="N28" s="281"/>
      <c r="O28" s="281"/>
      <c r="P28" s="281"/>
      <c r="Q28" s="281"/>
    </row>
    <row r="29">
      <c r="B29" s="3" t="s">
        <v>4</v>
      </c>
      <c r="C29" s="57">
        <f>TODAY()</f>
        <v>42767</v>
      </c>
      <c r="D29" s="31" t="s">
        <v>5</v>
      </c>
      <c r="E29" s="5">
        <f>E4</f>
        <v>8857</v>
      </c>
      <c r="K29" s="8"/>
      <c r="L29" s="281"/>
      <c r="M29" s="281"/>
      <c r="N29" s="281"/>
      <c r="O29" s="281"/>
      <c r="P29" s="281"/>
      <c r="Q29" s="281"/>
    </row>
    <row r="30">
      <c r="K30" s="8"/>
      <c r="L30" s="8"/>
      <c r="M30" s="198"/>
      <c r="N30" s="281"/>
      <c r="O30" s="281"/>
      <c r="P30" s="8"/>
    </row>
    <row r="31">
      <c r="B31" s="27" t="s">
        <v>9</v>
      </c>
      <c r="C31" s="27" t="s">
        <v>10</v>
      </c>
      <c r="D31" s="61" t="s">
        <v>11</v>
      </c>
      <c r="E31" s="29"/>
      <c r="F31" s="30"/>
      <c r="G31" s="26" t="s">
        <v>12</v>
      </c>
      <c r="H31" s="27" t="s">
        <v>13</v>
      </c>
      <c r="I31" s="26" t="s">
        <v>14</v>
      </c>
      <c r="K31" s="8"/>
      <c r="L31" s="285"/>
      <c r="M31" s="198"/>
      <c r="N31" s="8"/>
      <c r="O31" s="281"/>
      <c r="P31" s="8"/>
    </row>
    <row r="32">
      <c r="B32" s="22">
        <v>1</v>
      </c>
      <c r="C32" s="296">
        <f>C7</f>
      </c>
      <c r="D32" s="25">
        <f>D7</f>
      </c>
      <c r="E32" s="23"/>
      <c r="F32" s="24"/>
      <c r="G32" s="21">
        <f ref="G32:G41" t="shared" si="3">IF(G7,G7,"")</f>
      </c>
      <c r="H32" s="21">
        <f>H7</f>
      </c>
      <c r="I32" s="21">
        <f>I7</f>
      </c>
      <c r="K32" s="8"/>
      <c r="L32" s="8"/>
      <c r="M32" s="198"/>
      <c r="N32" s="8"/>
      <c r="O32" s="8"/>
      <c r="P32" s="8"/>
    </row>
    <row r="33">
      <c r="B33" s="22">
        <v>2</v>
      </c>
      <c r="C33" s="296">
        <f>C8</f>
      </c>
      <c r="D33" s="25">
        <f ref="D33:D41" t="shared" si="4">D8</f>
      </c>
      <c r="E33" s="23"/>
      <c r="F33" s="24"/>
      <c r="G33" s="21">
        <f t="shared" si="3"/>
      </c>
      <c r="H33" s="21">
        <f ref="H33:I41" t="shared" si="5">H8</f>
      </c>
      <c r="I33" s="21">
        <f t="shared" si="5"/>
      </c>
      <c r="K33" s="8"/>
      <c r="L33" s="8"/>
      <c r="M33" s="281"/>
      <c r="N33" s="8"/>
      <c r="O33" s="8"/>
      <c r="P33" s="8"/>
    </row>
    <row r="34">
      <c r="B34" s="22">
        <v>3</v>
      </c>
      <c r="C34" s="296">
        <f ref="C34:C41" t="shared" si="6">C9</f>
      </c>
      <c r="D34" s="25">
        <f t="shared" si="4"/>
      </c>
      <c r="E34" s="23"/>
      <c r="F34" s="24"/>
      <c r="G34" s="21">
        <f t="shared" si="3"/>
      </c>
      <c r="H34" s="21">
        <f t="shared" si="5"/>
      </c>
      <c r="I34" s="21">
        <f t="shared" si="5"/>
      </c>
      <c r="K34" s="8"/>
      <c r="L34" s="8"/>
      <c r="M34" s="281"/>
      <c r="N34" s="8"/>
      <c r="O34" s="8"/>
      <c r="P34" s="8"/>
    </row>
    <row r="35">
      <c r="B35" s="22">
        <v>4</v>
      </c>
      <c r="C35" s="296">
        <f t="shared" si="6"/>
      </c>
      <c r="D35" s="25">
        <f t="shared" si="4"/>
      </c>
      <c r="E35" s="23"/>
      <c r="F35" s="24"/>
      <c r="G35" s="21">
        <f t="shared" si="3"/>
      </c>
      <c r="H35" s="21">
        <f t="shared" si="5"/>
      </c>
      <c r="I35" s="21">
        <f t="shared" si="5"/>
      </c>
      <c r="M35" s="281"/>
    </row>
    <row r="36">
      <c r="B36" s="22">
        <v>5</v>
      </c>
      <c r="C36" s="296">
        <f t="shared" si="6"/>
      </c>
      <c r="D36" s="25">
        <f t="shared" si="4"/>
      </c>
      <c r="E36" s="23"/>
      <c r="F36" s="24"/>
      <c r="G36" s="21">
        <f t="shared" si="3"/>
      </c>
      <c r="H36" s="21">
        <f t="shared" si="5"/>
      </c>
      <c r="I36" s="21">
        <f t="shared" si="5"/>
      </c>
    </row>
    <row r="37">
      <c r="B37" s="22">
        <v>6</v>
      </c>
      <c r="C37" s="296">
        <f t="shared" si="6"/>
      </c>
      <c r="D37" s="25">
        <f t="shared" si="4"/>
      </c>
      <c r="E37" s="23"/>
      <c r="F37" s="24"/>
      <c r="G37" s="21">
        <f t="shared" si="3"/>
      </c>
      <c r="H37" s="21">
        <f t="shared" si="5"/>
      </c>
      <c r="I37" s="21">
        <f t="shared" si="5"/>
      </c>
    </row>
    <row r="38">
      <c r="B38" s="22">
        <v>7</v>
      </c>
      <c r="C38" s="296">
        <f t="shared" si="6"/>
      </c>
      <c r="D38" s="25">
        <f t="shared" si="4"/>
      </c>
      <c r="E38" s="23"/>
      <c r="F38" s="24"/>
      <c r="G38" s="21">
        <f t="shared" si="3"/>
      </c>
      <c r="H38" s="21">
        <f t="shared" si="5"/>
      </c>
      <c r="I38" s="21">
        <f t="shared" si="5"/>
      </c>
    </row>
    <row r="39">
      <c r="B39" s="22">
        <v>8</v>
      </c>
      <c r="C39" s="296">
        <f t="shared" si="6"/>
      </c>
      <c r="D39" s="25">
        <f t="shared" si="4"/>
      </c>
      <c r="E39" s="23"/>
      <c r="F39" s="24"/>
      <c r="G39" s="21">
        <f t="shared" si="3"/>
      </c>
      <c r="H39" s="21">
        <f t="shared" si="5"/>
      </c>
      <c r="I39" s="21">
        <f t="shared" si="5"/>
      </c>
    </row>
    <row r="40">
      <c r="B40" s="22">
        <v>9</v>
      </c>
      <c r="C40" s="296">
        <f t="shared" si="6"/>
      </c>
      <c r="D40" s="25">
        <f t="shared" si="4"/>
      </c>
      <c r="E40" s="23"/>
      <c r="F40" s="24"/>
      <c r="G40" s="21">
        <f t="shared" si="3"/>
      </c>
      <c r="H40" s="21">
        <f t="shared" si="5"/>
      </c>
      <c r="I40" s="21">
        <f t="shared" si="5"/>
      </c>
    </row>
    <row r="41">
      <c r="B41" s="22">
        <v>10</v>
      </c>
      <c r="C41" s="296">
        <f t="shared" si="6"/>
      </c>
      <c r="D41" s="25">
        <f t="shared" si="4"/>
      </c>
      <c r="E41" s="23"/>
      <c r="F41" s="24"/>
      <c r="G41" s="21">
        <f t="shared" si="3"/>
      </c>
      <c r="H41" s="21">
        <f t="shared" si="5"/>
      </c>
      <c r="I41" s="21">
        <f t="shared" si="5"/>
      </c>
    </row>
    <row r="42">
      <c r="B42" s="8"/>
      <c r="D42" s="9"/>
      <c r="E42" s="8"/>
      <c r="F42" s="8"/>
      <c r="G42" s="47" t="str">
        <f>G17</f>
        <v>Скидка  %</v>
      </c>
      <c r="H42" s="24"/>
      <c r="I42" s="21">
        <f>IF(I17,I17,"")</f>
      </c>
    </row>
    <row r="43">
      <c r="H43" s="3" t="s">
        <v>19</v>
      </c>
      <c r="I43" s="44">
        <f>IF(I18,I18,"")</f>
      </c>
    </row>
    <row r="44">
      <c r="C44" s="12" t="s">
        <v>20</v>
      </c>
      <c r="D44" s="7"/>
      <c r="E44" s="3" t="s">
        <v>21</v>
      </c>
    </row>
    <row r="49">
      <c r="F49" s="8"/>
    </row>
  </sheetData>
  <sheetProtection selectLockedCells="1"/>
  <mergeCells>
    <mergeCell ref="B22:I22"/>
  </mergeCells>
  <conditionalFormatting sqref="Q6">
    <cfRule type="colorScale" priority="3">
      <colorScale>
        <cfvo type="num" val="1"/>
        <cfvo type="num" val="60"/>
        <color rgb="FFFF0000"/>
        <color rgb="FF00B050"/>
      </colorScale>
    </cfRule>
  </conditionalFormatting>
  <conditionalFormatting sqref="K7:K16">
    <cfRule type="colorScale" priority="2">
      <colorScale>
        <cfvo type="num" val="1"/>
        <cfvo type="num" val="5"/>
        <color rgb="FFFF0000"/>
        <color rgb="FF00B050"/>
      </colorScale>
    </cfRule>
  </conditionalFormatting>
  <conditionalFormatting sqref="M6:M15">
    <cfRule type="colorScale" priority="1">
      <colorScale>
        <cfvo type="num" val="0"/>
        <cfvo type="num" val="1"/>
        <color rgb="FF00B050"/>
        <color rgb="FFFF0000"/>
      </colorScale>
    </cfRule>
  </conditionalFormatting>
  <pageMargins left="0.25" right="0.25" top="0.75" bottom="0.75" header="0.3" footer="0.3"/>
  <pageSetup paperSize="9" orientation="portrait"/>
  <headerFooter/>
  <ignoredErrors>
    <ignoredError sqref="G32" evalError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I21"/>
  <sheetViews>
    <sheetView workbookViewId="0">
      <selection activeCell="F10" sqref="F10"/>
    </sheetView>
  </sheetViews>
  <sheetFormatPr defaultRowHeight="15"/>
  <cols>
    <col min="1" max="4" width="22.7109375" customWidth="1" style="3"/>
  </cols>
  <sheetData>
    <row r="1" ht="19.5" customHeight="1">
      <c r="A1" s="204" t="s">
        <v>23</v>
      </c>
      <c r="B1" s="204" t="s">
        <v>24</v>
      </c>
      <c r="C1" s="204" t="s">
        <v>25</v>
      </c>
      <c r="D1" s="204" t="s">
        <v>26</v>
      </c>
    </row>
    <row r="2" ht="69" customHeight="1">
      <c r="A2" s="93" t="str">
        <f>INDIRECT(ADDRESS(MATCH(A1,Продукция!D:D,0),3,1,1,"продукция"))</f>
        <v>ССО Бобер М рюкзак штурмовой модернизированный Цифрофлора</v>
      </c>
      <c r="B2" s="93" t="str">
        <f>INDIRECT(ADDRESS(MATCH(B1,Продукция!D:D,0),3,1,1,"продукция"))</f>
        <v>ССО Адлер рюкзак патрульный, 30л Цифрофлора</v>
      </c>
      <c r="C2" s="93" t="str">
        <f>INDIRECT(ADDRESS(MATCH(C1,Продукция!D:D,0),3,1,1,"продукция"))</f>
        <v>ССО Бобер рюкзак штурмовой Олива</v>
      </c>
      <c r="D2" s="93" t="str">
        <f>INDIRECT(ADDRESS(MATCH(D1,Продукция!D:D,0),3,1,1,"продукция"))</f>
        <v>ССО РД-99 рюкзак боевой, 30л Олива</v>
      </c>
    </row>
    <row r="3" ht="19.5" customHeight="1">
      <c r="A3" s="269" t="str">
        <f>CONCATENATE("Цена: ",INDIRECT(ADDRESS(MATCH(A1,Продукция!D:D,0),7,1,1,"продукция"))," руб.")</f>
        <v>Цена: 4200 руб.</v>
      </c>
      <c r="B3" s="269" t="str">
        <f>CONCATENATE("Цена: ",INDIRECT(ADDRESS(MATCH(B1,Продукция!D:D,0),7,1,1,"продукция"))," руб.")</f>
        <v>Цена: 4200 руб.</v>
      </c>
      <c r="C3" s="269" t="str">
        <f>CONCATENATE("Цена: ",INDIRECT(ADDRESS(MATCH(C1,Продукция!D:D,0),7,1,1,"продукция"))," руб.")</f>
        <v>Цена: 4000 руб.</v>
      </c>
      <c r="D3" s="269" t="str">
        <f>CONCATENATE("Цена: ",INDIRECT(ADDRESS(MATCH(D1,Продукция!D:D,0),7,1,1,"продукция"))," руб.")</f>
        <v>Цена: 5200 руб.</v>
      </c>
      <c r="F3" s="3" t="s">
        <v>27</v>
      </c>
    </row>
    <row r="4" ht="19.5" customHeight="1">
      <c r="A4" s="204" t="s">
        <v>28</v>
      </c>
      <c r="B4" s="204" t="s">
        <v>29</v>
      </c>
      <c r="C4" s="204" t="s">
        <v>30</v>
      </c>
      <c r="D4" s="204" t="s">
        <v>31</v>
      </c>
      <c r="F4" s="3" t="s">
        <v>32</v>
      </c>
    </row>
    <row r="5" ht="69" customHeight="1">
      <c r="A5" s="93" t="str">
        <f>INDIRECT(ADDRESS(MATCH(A4,Продукция!D:D,0),3,1,1,"продукция"))</f>
        <v>ССО Нерпа жилет тактический Олива</v>
      </c>
      <c r="B5" s="93" t="str">
        <f>INDIRECT(ADDRESS(MATCH(B4,Продукция!D:D,0),3,1,1,"продукция"))</f>
        <v>ССО Лазутчик сумка нагрудная Олива</v>
      </c>
      <c r="C5" s="93" t="str">
        <f>INDIRECT(ADDRESS(MATCH(C4,Продукция!D:D,0),3,1,1,"продукция"))</f>
        <v>ССО Легат нагрудная основа Олива</v>
      </c>
      <c r="D5" s="93" t="str">
        <f>INDIRECT(ADDRESS(MATCH(D4,Продукция!D:D,0),3,1,1,"продукция"))</f>
        <v>ССО Егерь сумка нагрудная Олива</v>
      </c>
    </row>
    <row r="6" ht="19.5" customHeight="1">
      <c r="A6" s="269" t="str">
        <f>CONCATENATE("Цена: ",INDIRECT(ADDRESS(MATCH(A4,Продукция!D:D,0),7,1,1,"продукция"))," руб.")</f>
        <v>Цена: 5200 руб.</v>
      </c>
      <c r="B6" s="269" t="str">
        <f>CONCATENATE("Цена: ",INDIRECT(ADDRESS(MATCH(B4,Продукция!D:D,0),7,1,1,"продукция"))," руб.")</f>
        <v>Цена: 4900 руб.</v>
      </c>
      <c r="C6" s="269" t="str">
        <f>CONCATENATE("Цена: ",INDIRECT(ADDRESS(MATCH(C4,Продукция!D:D,0),7,1,1,"продукция"))," руб.")</f>
        <v>Цена: 4600 руб.</v>
      </c>
      <c r="D6" s="269" t="str">
        <f>CONCATENATE("Цена: ",INDIRECT(ADDRESS(MATCH(D4,Продукция!D:D,0),7,1,1,"продукция"))," руб.")</f>
        <v>Цена: 3800 руб.</v>
      </c>
      <c r="F6" s="3" t="s">
        <v>33</v>
      </c>
      <c r="G6" s="15">
        <v>1845</v>
      </c>
    </row>
    <row r="7" ht="19.5" customHeight="1">
      <c r="A7" s="204" t="s">
        <v>34</v>
      </c>
      <c r="B7" s="204" t="s">
        <v>35</v>
      </c>
      <c r="C7" s="204" t="s">
        <v>36</v>
      </c>
      <c r="D7" s="204"/>
    </row>
    <row r="8" ht="69" customHeight="1">
      <c r="A8" s="275" t="str">
        <f>INDIRECT(ADDRESS(MATCH(A7,Продукция!D:D,0),3,1,1,"продукция"))</f>
        <v>ССО Подсумок на 2 магазина АК Molle  Олива</v>
      </c>
      <c r="B8" s="93" t="str">
        <f>INDIRECT(ADDRESS(MATCH(B7,Продукция!D:D,0),3,1,1,"продукция"))</f>
        <v>ССО Подсумок на 2 магазина СВД Molle  Олива</v>
      </c>
      <c r="C8" s="93" t="str">
        <f>INDIRECT(ADDRESS(MATCH(C7,Продукция!D:D,0),3,1,1,"продукция"))</f>
        <v>ССО Подсумок на 4 магазинf AK-103 Molle  Олива</v>
      </c>
      <c r="D8" s="93" t="e">
        <f>INDIRECT(ADDRESS(MATCH(D7,Продукция!D:D,0),3,1,1,"продукция"))</f>
        <v>#N/A</v>
      </c>
      <c r="G8" s="8"/>
      <c r="H8" s="8"/>
      <c r="I8" s="8"/>
    </row>
    <row r="9" ht="19.5" customHeight="1">
      <c r="A9" s="269" t="str">
        <f>CONCATENATE("Цена: ",INDIRECT(ADDRESS(MATCH(A7,Продукция!D:D,0),7,1,1,"продукция"))," руб.")</f>
        <v>Цена: 800 руб.</v>
      </c>
      <c r="B9" s="270" t="str">
        <f>CONCATENATE("Цена: ",INDIRECT(ADDRESS(MATCH(B7,Продукция!D:D,0),7,1,1,"продукция"))," руб.")</f>
        <v>Цена: 800 руб.</v>
      </c>
      <c r="C9" s="270" t="str">
        <f>CONCATENATE("Цена: ",INDIRECT(ADDRESS(MATCH(C7,Продукция!D:D,0),7,1,1,"продукция"))," руб.")</f>
        <v>Цена: 1400 руб.</v>
      </c>
      <c r="D9" s="299" t="e">
        <f>CONCATENATE("Цена: ",INDIRECT(ADDRESS(MATCH(D7,Продукция!D:D,0),7,1,1,"продукция"))," руб.")</f>
        <v>#N/A</v>
      </c>
      <c r="F9" s="78"/>
      <c r="G9" s="281"/>
      <c r="H9" s="281"/>
      <c r="I9" s="281"/>
    </row>
    <row r="10" ht="19.5" customHeight="1">
      <c r="A10" s="322"/>
      <c r="B10" s="204"/>
      <c r="C10" s="204"/>
      <c r="D10" s="204"/>
      <c r="E10" s="3" t="s">
        <v>17</v>
      </c>
      <c r="F10" s="74"/>
      <c r="G10" s="8"/>
      <c r="H10" s="8"/>
      <c r="I10" s="8"/>
    </row>
    <row r="11" ht="69" customHeight="1">
      <c r="A11" s="93" t="e">
        <f>INDIRECT(ADDRESS(MATCH(A10,Продукция!D:D,0),3,1,1,"продукция"))</f>
        <v>#N/A</v>
      </c>
      <c r="B11" s="93" t="e">
        <f>INDIRECT(ADDRESS(MATCH(B10,Продукция!D:D,0),3,1,1,"продукция"))</f>
        <v>#N/A</v>
      </c>
      <c r="C11" s="93" t="e">
        <f>INDIRECT(ADDRESS(MATCH(C10,Продукция!D:D,0),3,1,1,"продукция"))</f>
        <v>#N/A</v>
      </c>
      <c r="D11" s="93" t="e">
        <f>INDIRECT(ADDRESS(MATCH(D10,Продукция!D:D,0),3,1,1,"продукция"))</f>
        <v>#N/A</v>
      </c>
      <c r="G11" s="8"/>
      <c r="H11" s="8"/>
      <c r="I11" s="8"/>
    </row>
    <row r="12" ht="19.5" customHeight="1">
      <c r="A12" s="269" t="e">
        <f>CONCATENATE("Цена: ",INDIRECT(ADDRESS(MATCH(A10,Продукция!D:D,0),7,1,1,"продукция"))," руб.")</f>
        <v>#N/A</v>
      </c>
      <c r="B12" s="269" t="e">
        <f>CONCATENATE("Цена: ",INDIRECT(ADDRESS(MATCH(B10,Продукция!D:D,0),7,1,1,"продукция"))," руб.")</f>
        <v>#N/A</v>
      </c>
      <c r="C12" s="269" t="e">
        <f>CONCATENATE("Цена: ",INDIRECT(ADDRESS(MATCH(C10,Продукция!D:D,0),7,1,1,"продукция"))," руб.")</f>
        <v>#N/A</v>
      </c>
      <c r="D12" s="269" t="e">
        <f>CONCATENATE("Цена: ",INDIRECT(ADDRESS(MATCH(D10,Продукция!D:D,0),7,1,1,"продукция"))," руб.")</f>
        <v>#N/A</v>
      </c>
    </row>
    <row r="13" ht="19.5" customHeight="1">
      <c r="A13" s="204"/>
      <c r="B13" s="204"/>
      <c r="C13" s="204"/>
      <c r="D13" s="204"/>
    </row>
    <row r="14" ht="69" customHeight="1">
      <c r="A14" s="93" t="e">
        <f>INDIRECT(ADDRESS(MATCH(A13,Продукция!D:D,0),3,1,1,"продукция"))</f>
        <v>#N/A</v>
      </c>
      <c r="B14" s="93" t="e">
        <f>INDIRECT(ADDRESS(MATCH(B13,Продукция!D:D,0),3,1,1,"продукция"))</f>
        <v>#N/A</v>
      </c>
      <c r="C14" s="93" t="e">
        <f>INDIRECT(ADDRESS(MATCH(C13,Продукция!D:D,0),3,1,1,"продукция"))</f>
        <v>#N/A</v>
      </c>
      <c r="D14" s="93" t="e">
        <f>INDIRECT(ADDRESS(MATCH(D13,Продукция!D:D,0),3,1,1,"продукция"))</f>
        <v>#N/A</v>
      </c>
      <c r="F14" s="8"/>
      <c r="G14" s="8"/>
      <c r="H14" s="8"/>
      <c r="I14" s="8"/>
    </row>
    <row r="15" ht="19.5" customHeight="1">
      <c r="A15" s="269" t="e">
        <f>CONCATENATE("Цена: ",INDIRECT(ADDRESS(MATCH(A13,Продукция!D:D,0),7,1,1,"продукция"))," руб.")</f>
        <v>#N/A</v>
      </c>
      <c r="B15" s="270" t="e">
        <f>CONCATENATE("Цена: ",INDIRECT(ADDRESS(MATCH(B13,Продукция!D:D,0),7,1,1,"продукция"))," руб.")</f>
        <v>#N/A</v>
      </c>
      <c r="C15" s="270" t="e">
        <f>CONCATENATE("Цена: ",INDIRECT(ADDRESS(MATCH(C13,Продукция!D:D,0),7,1,1,"продукция"))," руб.")</f>
        <v>#N/A</v>
      </c>
      <c r="D15" s="269" t="e">
        <f>CONCATENATE("Цена: ",INDIRECT(ADDRESS(MATCH(D13,Продукция!D:D,0),7,1,1,"продукция"))," руб.")</f>
        <v>#N/A</v>
      </c>
      <c r="F15" s="8"/>
      <c r="G15" s="8"/>
      <c r="H15" s="8"/>
      <c r="I15" s="8"/>
    </row>
    <row r="16" ht="19.5" customHeight="1">
      <c r="A16" s="204"/>
      <c r="B16" s="204"/>
      <c r="C16" s="204"/>
      <c r="D16" s="207"/>
      <c r="F16" s="75"/>
      <c r="G16" s="76"/>
      <c r="H16" s="77"/>
      <c r="I16" s="78"/>
    </row>
    <row r="17" ht="69" customHeight="1">
      <c r="A17" s="93" t="e">
        <f>INDIRECT(ADDRESS(MATCH(A16,Продукция!D:D,0),3,1,1,"продукция"))</f>
        <v>#N/A</v>
      </c>
      <c r="B17" s="93" t="e">
        <f>INDIRECT(ADDRESS(MATCH(B16,Продукция!D:D,0),3,1,1,"продукция"))</f>
        <v>#N/A</v>
      </c>
      <c r="C17" s="93" t="e">
        <f>INDIRECT(ADDRESS(MATCH(C16,Продукция!D:D,0),3,1,1,"продукция"))</f>
        <v>#N/A</v>
      </c>
      <c r="D17" s="93" t="e">
        <f>INDIRECT(ADDRESS(MATCH(D16,Продукция!D:D,0),3,1,1,"продукция"))</f>
        <v>#N/A</v>
      </c>
      <c r="F17" s="8"/>
      <c r="G17" s="8"/>
      <c r="H17" s="8"/>
      <c r="I17" s="8"/>
    </row>
    <row r="18" ht="19.5" customHeight="1">
      <c r="A18" s="269" t="e">
        <f>CONCATENATE("Цена: ",INDIRECT(ADDRESS(MATCH(A16,Продукция!D:D,0),7,1,1,"продукция"))," руб.")</f>
        <v>#N/A</v>
      </c>
      <c r="B18" s="269" t="e">
        <f>CONCATENATE("Цена: ",INDIRECT(ADDRESS(MATCH(B16,Продукция!D:D,0),7,1,1,"продукция"))," руб.")</f>
        <v>#N/A</v>
      </c>
      <c r="C18" s="269" t="e">
        <f>CONCATENATE("Цена: ",INDIRECT(ADDRESS(MATCH(C16,Продукция!D:D,0),7,1,1,"продукция"))," руб.")</f>
        <v>#N/A</v>
      </c>
      <c r="D18" s="269" t="e">
        <f>CONCATENATE("Цена: ",INDIRECT(ADDRESS(MATCH(D16,Продукция!D:D,0),7,1,1,"продукция"))," руб.")</f>
        <v>#N/A</v>
      </c>
      <c r="F18" s="8"/>
      <c r="G18" s="8"/>
      <c r="H18" s="8"/>
      <c r="I18" s="8"/>
    </row>
    <row r="19" ht="19.5" customHeight="1">
      <c r="A19" s="204"/>
      <c r="B19" s="204"/>
      <c r="C19" s="204"/>
      <c r="D19" s="204"/>
      <c r="F19" s="78"/>
      <c r="G19" s="78" t="s">
        <v>37</v>
      </c>
      <c r="H19" s="78"/>
      <c r="I19" s="78"/>
    </row>
    <row r="20" ht="69" customHeight="1">
      <c r="A20" s="93" t="e">
        <f>INDIRECT(ADDRESS(MATCH(A19,Продукция!D:D,0),3,1,1,"продукция"))</f>
        <v>#N/A</v>
      </c>
      <c r="B20" s="93" t="e">
        <f>INDIRECT(ADDRESS(MATCH(B19,Продукция!D:D,0),3,1,1,"продукция"))</f>
        <v>#N/A</v>
      </c>
      <c r="C20" s="93" t="e">
        <f>INDIRECT(ADDRESS(MATCH(C19,Продукция!D:D,0),3,1,1,"продукция"))</f>
        <v>#N/A</v>
      </c>
      <c r="D20" s="93" t="e">
        <f>INDIRECT(ADDRESS(MATCH(D19,Продукция!D:D,0),3,1,1,"продукция"))</f>
        <v>#N/A</v>
      </c>
    </row>
    <row r="21" ht="19.5" customHeight="1">
      <c r="A21" s="269" t="e">
        <f>CONCATENATE("Цена: ",INDIRECT(ADDRESS(MATCH(A19,Продукция!D:D,0),7,1,1,"продукция"))," руб.")</f>
        <v>#N/A</v>
      </c>
      <c r="B21" s="269" t="e">
        <f>CONCATENATE("Цена: ",INDIRECT(ADDRESS(MATCH(B19,Продукция!D:D,0),7,1,1,"продукция"))," руб.")</f>
        <v>#N/A</v>
      </c>
      <c r="C21" s="269" t="e">
        <f>CONCATENATE("Цена: ",INDIRECT(ADDRESS(MATCH(C19,Продукция!D:D,0),7,1,1,"продукция"))," руб.")</f>
        <v>#N/A</v>
      </c>
      <c r="D21" s="269" t="e">
        <f>CONCATENATE("Цена: ",INDIRECT(ADDRESS(MATCH(D19,Продукция!D:D,0),7,1,1,"продукция"))," руб.")</f>
        <v>#N/A</v>
      </c>
    </row>
  </sheetData>
  <pageMargins left="0.25" right="0.25" top="0.75" bottom="0.75" header="0.3" footer="0.3"/>
  <pageSetup paperSize="9" orientation="portrait" verticalDpi="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7"/>
  <dimension ref="A1:F45"/>
  <sheetViews>
    <sheetView workbookViewId="0">
      <selection activeCell="G16" sqref="G16"/>
    </sheetView>
  </sheetViews>
  <sheetFormatPr defaultRowHeight="15"/>
  <cols>
    <col min="1" max="4" width="20.7109375" customWidth="1" style="3"/>
  </cols>
  <sheetData>
    <row r="1" ht="15" customHeight="1">
      <c r="A1" s="62"/>
      <c r="B1" s="62"/>
      <c r="C1" s="62"/>
      <c r="D1" s="62"/>
    </row>
    <row r="2" ht="24" customHeight="1">
      <c r="A2" s="63" t="e">
        <f>INDIRECT(ADDRESS(MATCH(A1,Продукция!D:D,0),3,1,1,"продукция"))</f>
        <v>#N/A</v>
      </c>
      <c r="B2" s="63" t="e">
        <f>INDIRECT(ADDRESS(MATCH(B1,Продукция!D:D,0),3,1,1,"продукция"))</f>
        <v>#N/A</v>
      </c>
      <c r="C2" s="63" t="e">
        <f>INDIRECT(ADDRESS(MATCH(C1,Продукция!D:D,0),3,1,1,"продукция"))</f>
        <v>#N/A</v>
      </c>
      <c r="D2" s="63" t="e">
        <f>INDIRECT(ADDRESS(MATCH(D1,Продукция!D:D,0),3,1,1,"продукция"))</f>
        <v>#N/A</v>
      </c>
    </row>
    <row r="3" ht="15" customHeight="1">
      <c r="A3" s="64" t="e">
        <f>CONCATENATE("Цена: ",INDIRECT(ADDRESS(MATCH(A1,Продукция!D:D,0),7,1,1,"продукция"))," руб.")</f>
        <v>#N/A</v>
      </c>
      <c r="B3" s="64" t="e">
        <f>CONCATENATE("Цена: ",INDIRECT(ADDRESS(MATCH(B1,Продукция!D:D,0),7,1,1,"продукция"))," руб.")</f>
        <v>#N/A</v>
      </c>
      <c r="C3" s="64" t="e">
        <f>CONCATENATE("Цена: ",INDIRECT(ADDRESS(MATCH(C1,Продукция!D:D,0),7,1,1,"продукция"))," руб.")</f>
        <v>#N/A</v>
      </c>
      <c r="D3" s="64" t="e">
        <f>CONCATENATE("Цена: ",INDIRECT(ADDRESS(MATCH(D1,Продукция!D:D,0),7,1,1,"продукция"))," руб.")</f>
        <v>#N/A</v>
      </c>
    </row>
    <row r="4" ht="15" customHeight="1">
      <c r="A4" s="62"/>
      <c r="B4" s="62"/>
      <c r="C4" s="62"/>
      <c r="D4" s="62"/>
    </row>
    <row r="5" ht="24" customHeight="1">
      <c r="A5" s="63" t="e">
        <f>INDIRECT(ADDRESS(MATCH(A4,Продукция!D:D,0),3,1,1,"продукция"))</f>
        <v>#N/A</v>
      </c>
      <c r="B5" s="63" t="e">
        <f>INDIRECT(ADDRESS(MATCH(B4,Продукция!D:D,0),3,1,1,"продукция"))</f>
        <v>#N/A</v>
      </c>
      <c r="C5" s="63" t="e">
        <f>INDIRECT(ADDRESS(MATCH(C4,Продукция!D:D,0),3,1,1,"продукция"))</f>
        <v>#N/A</v>
      </c>
      <c r="D5" s="63" t="e">
        <f>INDIRECT(ADDRESS(MATCH(D4,Продукция!D:D,0),3,1,1,"продукция"))</f>
        <v>#N/A</v>
      </c>
      <c r="F5" s="21">
        <v>710</v>
      </c>
    </row>
    <row r="6" ht="15" customHeight="1">
      <c r="A6" s="64" t="e">
        <f>CONCATENATE("Цена: ",INDIRECT(ADDRESS(MATCH(A4,Продукция!D:D,0),7,1,1,"продукция"))," руб.")</f>
        <v>#N/A</v>
      </c>
      <c r="B6" s="64" t="e">
        <f>CONCATENATE("Цена: ",INDIRECT(ADDRESS(MATCH(B4,Продукция!D:D,0),7,1,1,"продукция"))," руб.")</f>
        <v>#N/A</v>
      </c>
      <c r="C6" s="64" t="e">
        <f>CONCATENATE("Цена: ",INDIRECT(ADDRESS(MATCH(C4,Продукция!D:D,0),7,1,1,"продукция"))," руб.")</f>
        <v>#N/A</v>
      </c>
      <c r="D6" s="64" t="e">
        <f>CONCATENATE("Цена: ",INDIRECT(ADDRESS(MATCH(D4,Продукция!D:D,0),7,1,1,"продукция"))," руб.")</f>
        <v>#N/A</v>
      </c>
    </row>
    <row r="7" ht="15" customHeight="1">
      <c r="A7" s="62"/>
      <c r="B7" s="62"/>
      <c r="C7" s="62"/>
      <c r="D7" s="62"/>
    </row>
    <row r="8" ht="24" customHeight="1">
      <c r="A8" s="63" t="e">
        <f>INDIRECT(ADDRESS(MATCH(A7,Продукция!D:D,0),3,1,1,"продукция"))</f>
        <v>#N/A</v>
      </c>
      <c r="B8" s="63" t="e">
        <f>INDIRECT(ADDRESS(MATCH(B7,Продукция!D:D,0),3,1,1,"продукция"))</f>
        <v>#N/A</v>
      </c>
      <c r="C8" s="63" t="e">
        <f>INDIRECT(ADDRESS(MATCH(C7,Продукция!D:D,0),3,1,1,"продукция"))</f>
        <v>#N/A</v>
      </c>
      <c r="D8" s="63" t="e">
        <f>INDIRECT(ADDRESS(MATCH(D7,Продукция!D:D,0),3,1,1,"продукция"))</f>
        <v>#N/A</v>
      </c>
    </row>
    <row r="9" ht="15" customHeight="1">
      <c r="A9" s="64" t="e">
        <f>CONCATENATE("Цена: ",INDIRECT(ADDRESS(MATCH(A7,Продукция!D:D,0),7,1,1,"продукция"))," руб.")</f>
        <v>#N/A</v>
      </c>
      <c r="B9" s="64" t="e">
        <f>CONCATENATE("Цена: ",INDIRECT(ADDRESS(MATCH(B7,Продукция!D:D,0),7,1,1,"продукция"))," руб.")</f>
        <v>#N/A</v>
      </c>
      <c r="C9" s="64" t="e">
        <f>CONCATENATE("Цена: ",INDIRECT(ADDRESS(MATCH(C7,Продукция!D:D,0),7,1,1,"продукция"))," руб.")</f>
        <v>#N/A</v>
      </c>
      <c r="D9" s="64" t="e">
        <f>CONCATENATE("Цена: ",INDIRECT(ADDRESS(MATCH(D7,Продукция!D:D,0),7,1,1,"продукция"))," руб.")</f>
        <v>#N/A</v>
      </c>
    </row>
    <row r="10" ht="15" customHeight="1">
      <c r="A10" s="62"/>
      <c r="B10" s="62"/>
      <c r="C10" s="62"/>
      <c r="D10" s="62"/>
    </row>
    <row r="11" ht="24" customHeight="1">
      <c r="A11" s="63" t="e">
        <f>INDIRECT(ADDRESS(MATCH(A10,Продукция!D:D,0),3,1,1,"продукция"))</f>
        <v>#N/A</v>
      </c>
      <c r="B11" s="63" t="e">
        <f>INDIRECT(ADDRESS(MATCH(B10,Продукция!D:D,0),3,1,1,"продукция"))</f>
        <v>#N/A</v>
      </c>
      <c r="C11" s="63" t="e">
        <f>INDIRECT(ADDRESS(MATCH(C10,Продукция!D:D,0),3,1,1,"продукция"))</f>
        <v>#N/A</v>
      </c>
      <c r="D11" s="63" t="e">
        <f>INDIRECT(ADDRESS(MATCH(D10,Продукция!D:D,0),3,1,1,"продукция"))</f>
        <v>#N/A</v>
      </c>
    </row>
    <row r="12" ht="15" customHeight="1">
      <c r="A12" s="64" t="e">
        <f>CONCATENATE("Цена: ",INDIRECT(ADDRESS(MATCH(A10,Продукция!D:D,0),7,1,1,"продукция"))," руб.")</f>
        <v>#N/A</v>
      </c>
      <c r="B12" s="64" t="e">
        <f>CONCATENATE("Цена: ",INDIRECT(ADDRESS(MATCH(B10,Продукция!D:D,0),7,1,1,"продукция"))," руб.")</f>
        <v>#N/A</v>
      </c>
      <c r="C12" s="64" t="e">
        <f>CONCATENATE("Цена: ",INDIRECT(ADDRESS(MATCH(C10,Продукция!D:D,0),7,1,1,"продукция"))," руб.")</f>
        <v>#N/A</v>
      </c>
      <c r="D12" s="64" t="e">
        <f>CONCATENATE("Цена: ",INDIRECT(ADDRESS(MATCH(D10,Продукция!D:D,0),7,1,1,"продукция"))," руб.")</f>
        <v>#N/A</v>
      </c>
    </row>
    <row r="13" ht="15" customHeight="1">
      <c r="A13" s="62"/>
      <c r="B13" s="62"/>
      <c r="C13" s="62"/>
      <c r="D13" s="62"/>
    </row>
    <row r="14" ht="24" customHeight="1">
      <c r="A14" s="63" t="e">
        <f>INDIRECT(ADDRESS(MATCH(A13,Продукция!D:D,0),3,1,1,"продукция"))</f>
        <v>#N/A</v>
      </c>
      <c r="B14" s="63" t="e">
        <f>INDIRECT(ADDRESS(MATCH(B13,Продукция!D:D,0),3,1,1,"продукция"))</f>
        <v>#N/A</v>
      </c>
      <c r="C14" s="63" t="e">
        <f>INDIRECT(ADDRESS(MATCH(C13,Продукция!D:D,0),3,1,1,"продукция"))</f>
        <v>#N/A</v>
      </c>
      <c r="D14" s="63" t="e">
        <f>INDIRECT(ADDRESS(MATCH(D13,Продукция!D:D,0),3,1,1,"продукция"))</f>
        <v>#N/A</v>
      </c>
    </row>
    <row r="15" ht="15" customHeight="1">
      <c r="A15" s="64" t="e">
        <f>CONCATENATE("Цена: ",INDIRECT(ADDRESS(MATCH(A13,Продукция!D:D,0),7,1,1,"продукция"))," руб.")</f>
        <v>#N/A</v>
      </c>
      <c r="B15" s="64" t="e">
        <f>CONCATENATE("Цена: ",INDIRECT(ADDRESS(MATCH(B13,Продукция!D:D,0),7,1,1,"продукция"))," руб.")</f>
        <v>#N/A</v>
      </c>
      <c r="C15" s="64" t="e">
        <f>CONCATENATE("Цена: ",INDIRECT(ADDRESS(MATCH(C13,Продукция!D:D,0),7,1,1,"продукция"))," руб.")</f>
        <v>#N/A</v>
      </c>
      <c r="D15" s="64" t="e">
        <f>CONCATENATE("Цена: ",INDIRECT(ADDRESS(MATCH(D13,Продукция!D:D,0),7,1,1,"продукция"))," руб.")</f>
        <v>#N/A</v>
      </c>
    </row>
    <row r="16" ht="15" customHeight="1">
      <c r="A16" s="62"/>
      <c r="B16" s="62"/>
      <c r="C16" s="62"/>
      <c r="D16" s="62"/>
    </row>
    <row r="17" ht="24" customHeight="1">
      <c r="A17" s="63" t="e">
        <f>INDIRECT(ADDRESS(MATCH(A16,Продукция!D:D,0),3,1,1,"продукция"))</f>
        <v>#N/A</v>
      </c>
      <c r="B17" s="63" t="e">
        <f>INDIRECT(ADDRESS(MATCH(B16,Продукция!D:D,0),3,1,1,"продукция"))</f>
        <v>#N/A</v>
      </c>
      <c r="C17" s="63" t="e">
        <f>INDIRECT(ADDRESS(MATCH(C16,Продукция!D:D,0),3,1,1,"продукция"))</f>
        <v>#N/A</v>
      </c>
      <c r="D17" s="63" t="e">
        <f>INDIRECT(ADDRESS(MATCH(D16,Продукция!D:D,0),3,1,1,"продукция"))</f>
        <v>#N/A</v>
      </c>
    </row>
    <row r="18" ht="15" customHeight="1">
      <c r="A18" s="64" t="e">
        <f>CONCATENATE("Цена: ",INDIRECT(ADDRESS(MATCH(A16,Продукция!D:D,0),7,1,1,"продукция"))," руб.")</f>
        <v>#N/A</v>
      </c>
      <c r="B18" s="64" t="e">
        <f>CONCATENATE("Цена: ",INDIRECT(ADDRESS(MATCH(B16,Продукция!D:D,0),7,1,1,"продукция"))," руб.")</f>
        <v>#N/A</v>
      </c>
      <c r="C18" s="64" t="e">
        <f>CONCATENATE("Цена: ",INDIRECT(ADDRESS(MATCH(C16,Продукция!D:D,0),7,1,1,"продукция"))," руб.")</f>
        <v>#N/A</v>
      </c>
      <c r="D18" s="64" t="e">
        <f>CONCATENATE("Цена: ",INDIRECT(ADDRESS(MATCH(D16,Продукция!D:D,0),7,1,1,"продукция"))," руб.")</f>
        <v>#N/A</v>
      </c>
    </row>
    <row r="19" ht="15" customHeight="1">
      <c r="A19" s="62"/>
      <c r="B19" s="62"/>
      <c r="C19" s="62"/>
      <c r="D19" s="62"/>
    </row>
    <row r="20" ht="24" customHeight="1">
      <c r="A20" s="63" t="e">
        <f>INDIRECT(ADDRESS(MATCH(A19,Продукция!D:D,0),3,1,1,"продукция"))</f>
        <v>#N/A</v>
      </c>
      <c r="B20" s="63" t="e">
        <f>INDIRECT(ADDRESS(MATCH(B19,Продукция!D:D,0),3,1,1,"продукция"))</f>
        <v>#N/A</v>
      </c>
      <c r="C20" s="63" t="e">
        <f>INDIRECT(ADDRESS(MATCH(C19,Продукция!D:D,0),3,1,1,"продукция"))</f>
        <v>#N/A</v>
      </c>
      <c r="D20" s="63" t="e">
        <f>INDIRECT(ADDRESS(MATCH(D19,Продукция!D:D,0),3,1,1,"продукция"))</f>
        <v>#N/A</v>
      </c>
    </row>
    <row r="21" ht="15" customHeight="1">
      <c r="A21" s="64" t="e">
        <f>CONCATENATE("Цена: ",INDIRECT(ADDRESS(MATCH(A19,Продукция!D:D,0),7,1,1,"продукция"))," руб.")</f>
        <v>#N/A</v>
      </c>
      <c r="B21" s="64" t="e">
        <f>CONCATENATE("Цена: ",INDIRECT(ADDRESS(MATCH(B19,Продукция!D:D,0),7,1,1,"продукция"))," руб.")</f>
        <v>#N/A</v>
      </c>
      <c r="C21" s="64" t="e">
        <f>CONCATENATE("Цена: ",INDIRECT(ADDRESS(MATCH(C19,Продукция!D:D,0),7,1,1,"продукция"))," руб.")</f>
        <v>#N/A</v>
      </c>
      <c r="D21" s="64" t="e">
        <f>CONCATENATE("Цена: ",INDIRECT(ADDRESS(MATCH(D19,Продукция!D:D,0),7,1,1,"продукция"))," руб.")</f>
        <v>#N/A</v>
      </c>
    </row>
    <row r="22" ht="15" customHeight="1">
      <c r="A22" s="62"/>
      <c r="B22" s="62"/>
      <c r="C22" s="62"/>
      <c r="D22" s="62"/>
    </row>
    <row r="23" ht="24" customHeight="1">
      <c r="A23" s="63" t="e">
        <f>INDIRECT(ADDRESS(MATCH(A22,Продукция!D:D,0),3,1,1,"продукция"))</f>
        <v>#N/A</v>
      </c>
      <c r="B23" s="63" t="e">
        <f>INDIRECT(ADDRESS(MATCH(B22,Продукция!D:D,0),3,1,1,"продукция"))</f>
        <v>#N/A</v>
      </c>
      <c r="C23" s="63" t="e">
        <f>INDIRECT(ADDRESS(MATCH(C22,Продукция!D:D,0),3,1,1,"продукция"))</f>
        <v>#N/A</v>
      </c>
      <c r="D23" s="63" t="e">
        <f>INDIRECT(ADDRESS(MATCH(D22,Продукция!D:D,0),3,1,1,"продукция"))</f>
        <v>#N/A</v>
      </c>
    </row>
    <row r="24" ht="15" customHeight="1">
      <c r="A24" s="64" t="e">
        <f>CONCATENATE("Цена: ",INDIRECT(ADDRESS(MATCH(A22,Продукция!D:D,0),7,1,1,"продукция"))," руб.")</f>
        <v>#N/A</v>
      </c>
      <c r="B24" s="64" t="e">
        <f>CONCATENATE("Цена: ",INDIRECT(ADDRESS(MATCH(B22,Продукция!D:D,0),7,1,1,"продукция"))," руб.")</f>
        <v>#N/A</v>
      </c>
      <c r="C24" s="64" t="e">
        <f>CONCATENATE("Цена: ",INDIRECT(ADDRESS(MATCH(C22,Продукция!D:D,0),7,1,1,"продукция"))," руб.")</f>
        <v>#N/A</v>
      </c>
      <c r="D24" s="64" t="e">
        <f>CONCATENATE("Цена: ",INDIRECT(ADDRESS(MATCH(D22,Продукция!D:D,0),7,1,1,"продукция"))," руб.")</f>
        <v>#N/A</v>
      </c>
    </row>
    <row r="25" ht="15" customHeight="1">
      <c r="A25" s="62"/>
      <c r="B25" s="62"/>
      <c r="C25" s="62"/>
      <c r="D25" s="62"/>
    </row>
    <row r="26" ht="24" customHeight="1">
      <c r="A26" s="63" t="e">
        <f>INDIRECT(ADDRESS(MATCH(A25,Продукция!D:D,0),3,1,1,"продукция"))</f>
        <v>#N/A</v>
      </c>
      <c r="B26" s="63" t="e">
        <f>INDIRECT(ADDRESS(MATCH(B25,Продукция!D:D,0),3,1,1,"продукция"))</f>
        <v>#N/A</v>
      </c>
      <c r="C26" s="63" t="e">
        <f>INDIRECT(ADDRESS(MATCH(C25,Продукция!D:D,0),3,1,1,"продукция"))</f>
        <v>#N/A</v>
      </c>
      <c r="D26" s="63" t="e">
        <f>INDIRECT(ADDRESS(MATCH(D25,Продукция!D:D,0),3,1,1,"продукция"))</f>
        <v>#N/A</v>
      </c>
    </row>
    <row r="27" ht="15" customHeight="1">
      <c r="A27" s="64" t="e">
        <f>CONCATENATE("Цена: ",INDIRECT(ADDRESS(MATCH(A25,Продукция!D:D,0),7,1,1,"продукция"))," руб.")</f>
        <v>#N/A</v>
      </c>
      <c r="B27" s="64" t="e">
        <f>CONCATENATE("Цена: ",INDIRECT(ADDRESS(MATCH(B25,Продукция!D:D,0),7,1,1,"продукция"))," руб.")</f>
        <v>#N/A</v>
      </c>
      <c r="C27" s="64" t="e">
        <f>CONCATENATE("Цена: ",INDIRECT(ADDRESS(MATCH(C25,Продукция!D:D,0),7,1,1,"продукция"))," руб.")</f>
        <v>#N/A</v>
      </c>
      <c r="D27" s="64" t="e">
        <f>CONCATENATE("Цена: ",INDIRECT(ADDRESS(MATCH(D25,Продукция!D:D,0),7,1,1,"продукция"))," руб.")</f>
        <v>#N/A</v>
      </c>
    </row>
    <row r="28" ht="15" customHeight="1">
      <c r="A28" s="62"/>
      <c r="B28" s="62"/>
      <c r="C28" s="62"/>
      <c r="D28" s="62"/>
    </row>
    <row r="29" ht="24" customHeight="1">
      <c r="A29" s="63" t="e">
        <f>INDIRECT(ADDRESS(MATCH(A28,Продукция!D:D,0),3,1,1,"продукция"))</f>
        <v>#N/A</v>
      </c>
      <c r="B29" s="63" t="e">
        <f>INDIRECT(ADDRESS(MATCH(B28,Продукция!D:D,0),3,1,1,"продукция"))</f>
        <v>#N/A</v>
      </c>
      <c r="C29" s="63" t="e">
        <f>INDIRECT(ADDRESS(MATCH(C28,Продукция!D:D,0),3,1,1,"продукция"))</f>
        <v>#N/A</v>
      </c>
      <c r="D29" s="63" t="e">
        <f>INDIRECT(ADDRESS(MATCH(D28,Продукция!D:D,0),3,1,1,"продукция"))</f>
        <v>#N/A</v>
      </c>
    </row>
    <row r="30" ht="15" customHeight="1">
      <c r="A30" s="64" t="e">
        <f>CONCATENATE("Цена: ",INDIRECT(ADDRESS(MATCH(A28,Продукция!D:D,0),7,1,1,"продукция"))," руб.")</f>
        <v>#N/A</v>
      </c>
      <c r="B30" s="64" t="e">
        <f>CONCATENATE("Цена: ",INDIRECT(ADDRESS(MATCH(B28,Продукция!D:D,0),7,1,1,"продукция"))," руб.")</f>
        <v>#N/A</v>
      </c>
      <c r="C30" s="64" t="e">
        <f>CONCATENATE("Цена: ",INDIRECT(ADDRESS(MATCH(C28,Продукция!D:D,0),7,1,1,"продукция"))," руб.")</f>
        <v>#N/A</v>
      </c>
      <c r="D30" s="64" t="e">
        <f>CONCATENATE("Цена: ",INDIRECT(ADDRESS(MATCH(D28,Продукция!D:D,0),7,1,1,"продукция"))," руб.")</f>
        <v>#N/A</v>
      </c>
    </row>
    <row r="31" ht="15" customHeight="1">
      <c r="A31" s="62"/>
      <c r="B31" s="62"/>
      <c r="C31" s="62"/>
      <c r="D31" s="62"/>
    </row>
    <row r="32" ht="24" customHeight="1">
      <c r="A32" s="63" t="e">
        <f>INDIRECT(ADDRESS(MATCH(A31,Продукция!D:D,0),3,1,1,"продукция"))</f>
        <v>#N/A</v>
      </c>
      <c r="B32" s="63" t="e">
        <f>INDIRECT(ADDRESS(MATCH(B31,Продукция!D:D,0),3,1,1,"продукция"))</f>
        <v>#N/A</v>
      </c>
      <c r="C32" s="63" t="e">
        <f>INDIRECT(ADDRESS(MATCH(C31,Продукция!D:D,0),3,1,1,"продукция"))</f>
        <v>#N/A</v>
      </c>
      <c r="D32" s="63" t="e">
        <f>INDIRECT(ADDRESS(MATCH(D31,Продукция!D:D,0),3,1,1,"продукция"))</f>
        <v>#N/A</v>
      </c>
    </row>
    <row r="33" ht="15" customHeight="1">
      <c r="A33" s="64" t="e">
        <f>CONCATENATE("Цена: ",INDIRECT(ADDRESS(MATCH(A31,Продукция!D:D,0),7,1,1,"продукция"))," руб.")</f>
        <v>#N/A</v>
      </c>
      <c r="B33" s="64" t="e">
        <f>CONCATENATE("Цена: ",INDIRECT(ADDRESS(MATCH(B31,Продукция!D:D,0),7,1,1,"продукция"))," руб.")</f>
        <v>#N/A</v>
      </c>
      <c r="C33" s="64" t="e">
        <f>CONCATENATE("Цена: ",INDIRECT(ADDRESS(MATCH(C31,Продукция!D:D,0),7,1,1,"продукция"))," руб.")</f>
        <v>#N/A</v>
      </c>
      <c r="D33" s="64" t="e">
        <f>CONCATENATE("Цена: ",INDIRECT(ADDRESS(MATCH(D31,Продукция!D:D,0),7,1,1,"продукция"))," руб.")</f>
        <v>#N/A</v>
      </c>
    </row>
    <row r="34" ht="15" customHeight="1">
      <c r="A34" s="62"/>
      <c r="B34" s="62"/>
      <c r="C34" s="62"/>
      <c r="D34" s="62"/>
    </row>
    <row r="35" ht="24" customHeight="1">
      <c r="A35" s="63" t="e">
        <f>INDIRECT(ADDRESS(MATCH(A34,Продукция!D:D,0),3,1,1,"продукция"))</f>
        <v>#N/A</v>
      </c>
      <c r="B35" s="63" t="e">
        <f>INDIRECT(ADDRESS(MATCH(B34,Продукция!D:D,0),3,1,1,"продукция"))</f>
        <v>#N/A</v>
      </c>
      <c r="C35" s="63" t="e">
        <f>INDIRECT(ADDRESS(MATCH(C34,Продукция!D:D,0),3,1,1,"продукция"))</f>
        <v>#N/A</v>
      </c>
      <c r="D35" s="63" t="e">
        <f>INDIRECT(ADDRESS(MATCH(D34,Продукция!D:D,0),3,1,1,"продукция"))</f>
        <v>#N/A</v>
      </c>
    </row>
    <row r="36" ht="15" customHeight="1">
      <c r="A36" s="64" t="e">
        <f>CONCATENATE("Цена: ",INDIRECT(ADDRESS(MATCH(A34,Продукция!D:D,0),7,1,1,"продукция"))," руб.")</f>
        <v>#N/A</v>
      </c>
      <c r="B36" s="64" t="e">
        <f>CONCATENATE("Цена: ",INDIRECT(ADDRESS(MATCH(B34,Продукция!D:D,0),7,1,1,"продукция"))," руб.")</f>
        <v>#N/A</v>
      </c>
      <c r="C36" s="64" t="e">
        <f>CONCATENATE("Цена: ",INDIRECT(ADDRESS(MATCH(C34,Продукция!D:D,0),7,1,1,"продукция"))," руб.")</f>
        <v>#N/A</v>
      </c>
      <c r="D36" s="64" t="e">
        <f>CONCATENATE("Цена: ",INDIRECT(ADDRESS(MATCH(D34,Продукция!D:D,0),7,1,1,"продукция"))," руб.")</f>
        <v>#N/A</v>
      </c>
    </row>
    <row r="37" ht="15" customHeight="1">
      <c r="A37" s="62"/>
      <c r="B37" s="62"/>
      <c r="C37" s="62"/>
      <c r="D37" s="62"/>
    </row>
    <row r="38" ht="24" customHeight="1">
      <c r="A38" s="63" t="e">
        <f>INDIRECT(ADDRESS(MATCH(A37,Продукция!D:D,0),3,1,1,"продукция"))</f>
        <v>#N/A</v>
      </c>
      <c r="B38" s="63" t="e">
        <f>INDIRECT(ADDRESS(MATCH(B37,Продукция!D:D,0),3,1,1,"продукция"))</f>
        <v>#N/A</v>
      </c>
      <c r="C38" s="63" t="e">
        <f>INDIRECT(ADDRESS(MATCH(C37,Продукция!D:D,0),3,1,1,"продукция"))</f>
        <v>#N/A</v>
      </c>
      <c r="D38" s="63" t="e">
        <f>INDIRECT(ADDRESS(MATCH(D37,Продукция!D:D,0),3,1,1,"продукция"))</f>
        <v>#N/A</v>
      </c>
    </row>
    <row r="39" ht="15" customHeight="1">
      <c r="A39" s="64" t="e">
        <f>CONCATENATE("Цена: ",INDIRECT(ADDRESS(MATCH(A37,Продукция!D:D,0),7,1,1,"продукция"))," руб.")</f>
        <v>#N/A</v>
      </c>
      <c r="B39" s="64" t="e">
        <f>CONCATENATE("Цена: ",INDIRECT(ADDRESS(MATCH(B37,Продукция!D:D,0),7,1,1,"продукция"))," руб.")</f>
        <v>#N/A</v>
      </c>
      <c r="C39" s="64" t="e">
        <f>CONCATENATE("Цена: ",INDIRECT(ADDRESS(MATCH(C37,Продукция!D:D,0),7,1,1,"продукция"))," руб.")</f>
        <v>#N/A</v>
      </c>
      <c r="D39" s="64" t="e">
        <f>CONCATENATE("Цена: ",INDIRECT(ADDRESS(MATCH(D37,Продукция!D:D,0),7,1,1,"продукция"))," руб.")</f>
        <v>#N/A</v>
      </c>
    </row>
    <row r="40" ht="15" customHeight="1">
      <c r="A40" s="62"/>
      <c r="B40" s="62"/>
      <c r="C40" s="62"/>
      <c r="D40" s="62"/>
    </row>
    <row r="41" ht="24" customHeight="1">
      <c r="A41" s="63" t="e">
        <f>INDIRECT(ADDRESS(MATCH(A40,Продукция!D:D,0),3,1,1,"продукция"))</f>
        <v>#N/A</v>
      </c>
      <c r="B41" s="63" t="e">
        <f>INDIRECT(ADDRESS(MATCH(B40,Продукция!D:D,0),3,1,1,"продукция"))</f>
        <v>#N/A</v>
      </c>
      <c r="C41" s="63" t="e">
        <f>INDIRECT(ADDRESS(MATCH(C40,Продукция!D:D,0),3,1,1,"продукция"))</f>
        <v>#N/A</v>
      </c>
      <c r="D41" s="63" t="e">
        <f>INDIRECT(ADDRESS(MATCH(D40,Продукция!D:D,0),3,1,1,"продукция"))</f>
        <v>#N/A</v>
      </c>
    </row>
    <row r="42" ht="15" customHeight="1">
      <c r="A42" s="64" t="e">
        <f>CONCATENATE("Цена: ",INDIRECT(ADDRESS(MATCH(A40,Продукция!D:D,0),7,1,1,"продукция"))," руб.")</f>
        <v>#N/A</v>
      </c>
      <c r="B42" s="64" t="e">
        <f>CONCATENATE("Цена: ",INDIRECT(ADDRESS(MATCH(B40,Продукция!D:D,0),7,1,1,"продукция"))," руб.")</f>
        <v>#N/A</v>
      </c>
      <c r="C42" s="64" t="e">
        <f>CONCATENATE("Цена: ",INDIRECT(ADDRESS(MATCH(C40,Продукция!D:D,0),7,1,1,"продукция"))," руб.")</f>
        <v>#N/A</v>
      </c>
      <c r="D42" s="64" t="e">
        <f>CONCATENATE("Цена: ",INDIRECT(ADDRESS(MATCH(D40,Продукция!D:D,0),7,1,1,"продукция"))," руб.")</f>
        <v>#N/A</v>
      </c>
    </row>
    <row r="43" ht="15" customHeight="1">
      <c r="A43" s="62"/>
      <c r="B43" s="62"/>
      <c r="C43" s="62"/>
      <c r="D43" s="62"/>
    </row>
    <row r="44" ht="24" customHeight="1">
      <c r="A44" s="63" t="e">
        <f>INDIRECT(ADDRESS(MATCH(A43,Продукция!D:D,0),3,1,1,"продукция"))</f>
        <v>#N/A</v>
      </c>
      <c r="B44" s="63" t="e">
        <f>INDIRECT(ADDRESS(MATCH(B43,Продукция!D:D,0),3,1,1,"продукция"))</f>
        <v>#N/A</v>
      </c>
      <c r="C44" s="63" t="e">
        <f>INDIRECT(ADDRESS(MATCH(C43,Продукция!D:D,0),3,1,1,"продукция"))</f>
        <v>#N/A</v>
      </c>
      <c r="D44" s="63" t="e">
        <f>INDIRECT(ADDRESS(MATCH(D43,Продукция!D:D,0),3,1,1,"продукция"))</f>
        <v>#N/A</v>
      </c>
    </row>
    <row r="45" ht="15" customHeight="1">
      <c r="A45" s="64" t="e">
        <f>CONCATENATE("Цена: ",INDIRECT(ADDRESS(MATCH(A43,Продукция!D:D,0),7,1,1,"продукция"))," руб.")</f>
        <v>#N/A</v>
      </c>
      <c r="B45" s="64" t="e">
        <f>CONCATENATE("Цена: ",INDIRECT(ADDRESS(MATCH(B43,Продукция!D:D,0),7,1,1,"продукция"))," руб.")</f>
        <v>#N/A</v>
      </c>
      <c r="C45" s="64" t="e">
        <f>CONCATENATE("Цена: ",INDIRECT(ADDRESS(MATCH(C43,Продукция!D:D,0),7,1,1,"продукция"))," руб.")</f>
        <v>#N/A</v>
      </c>
      <c r="D45" s="64" t="e">
        <f>CONCATENATE("Цена: ",INDIRECT(ADDRESS(MATCH(D43,Продукция!D:D,0),7,1,1,"продукция"))," руб.")</f>
        <v>#N/A</v>
      </c>
    </row>
  </sheetData>
  <pageMargins left="0.7" right="0.7" top="0.75" bottom="0.75" header="0.3" footer="0.3"/>
  <pageSetup paperSize="9" orientation="portrait" verticalDpi="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2:K36"/>
  <sheetViews>
    <sheetView workbookViewId="0">
      <selection activeCell="C6" sqref="C6"/>
    </sheetView>
  </sheetViews>
  <sheetFormatPr defaultRowHeight="15"/>
  <cols>
    <col min="1" max="1" width="1.140625" customWidth="1" style="3"/>
    <col min="2" max="2" width="4.85546875" customWidth="1" style="3"/>
    <col min="3" max="3" width="10.42578125" customWidth="1" style="3"/>
    <col min="4" max="4" width="52.140625" customWidth="1" style="3"/>
    <col min="5" max="5" width="6.5703125" customWidth="1" style="3"/>
    <col min="6" max="6" width="12.28515625" customWidth="1" style="3"/>
    <col min="7" max="7" bestFit="1" width="10.28515625" customWidth="1" style="3"/>
    <col min="8" max="8" width="1.140625" customWidth="1" style="3"/>
    <col min="11" max="11" width="13.5703125" customWidth="1" style="3"/>
  </cols>
  <sheetData>
    <row r="1" ht="10.5" customHeight="1"/>
    <row r="2">
      <c r="D2" s="12" t="s">
        <v>7528</v>
      </c>
    </row>
    <row r="3">
      <c r="B3" s="48" t="s">
        <v>9</v>
      </c>
      <c r="C3" s="22" t="s">
        <v>7529</v>
      </c>
      <c r="D3" s="217" t="s">
        <v>11</v>
      </c>
      <c r="E3" s="22" t="s">
        <v>12</v>
      </c>
      <c r="F3" s="22" t="s">
        <v>13</v>
      </c>
      <c r="G3" s="240" t="s">
        <v>7530</v>
      </c>
      <c r="I3" s="241" t="s">
        <v>15</v>
      </c>
      <c r="K3" s="3" t="s">
        <v>7531</v>
      </c>
    </row>
    <row r="4">
      <c r="B4" s="21">
        <v>1</v>
      </c>
      <c r="C4" s="204" t="s">
        <v>7532</v>
      </c>
      <c r="D4" s="21" t="str">
        <f>INDIRECT(ADDRESS(MATCH(C4,Продукция!D:D,0),3,1,1,"продукция"))</f>
        <v>EXACT 0.20*5000 шары белые</v>
      </c>
      <c r="E4" s="21">
        <v>10</v>
      </c>
      <c r="F4" s="71">
        <f>INDIRECT(ADDRESS(MATCH(C4,Продукция!D:D,0),7,1,1,"продукция"))</f>
        <v>550</v>
      </c>
      <c r="G4" s="11">
        <f>MATCH(C4,Продукция!D:D,0)</f>
        <v>1000</v>
      </c>
      <c r="H4" s="3">
        <v>3</v>
      </c>
      <c r="I4" s="21">
        <f>INDIRECT(ADDRESS(MATCH(C4,Продукция!D:D,0),6,1,1,"продукция"))</f>
        <v>42</v>
      </c>
      <c r="K4" s="3" t="s">
        <v>7533</v>
      </c>
    </row>
    <row r="5">
      <c r="B5" s="21">
        <v>2</v>
      </c>
      <c r="C5" s="204" t="s">
        <v>3252</v>
      </c>
      <c r="D5" s="21" t="str">
        <f>INDIRECT(ADDRESS(MATCH(C5,Продукция!D:D,0),3,1,1,"продукция"))</f>
        <v>BLS 0.23g 1kg шары белые</v>
      </c>
      <c r="E5" s="21">
        <v>5</v>
      </c>
      <c r="F5" s="71">
        <f>INDIRECT(ADDRESS(MATCH(C5,Продукция!D:D,0),7,1,1,"продукция"))</f>
        <v>650</v>
      </c>
      <c r="G5" s="11">
        <f>MATCH(C5,Продукция!D:D,0)</f>
        <v>991</v>
      </c>
      <c r="I5" s="21">
        <f>INDIRECT(ADDRESS(MATCH(C5,Продукция!D:D,0),6,1,1,"продукция"))</f>
        <v>20</v>
      </c>
      <c r="K5" s="3" t="s">
        <v>7534</v>
      </c>
    </row>
    <row r="6">
      <c r="B6" s="21">
        <v>3</v>
      </c>
      <c r="C6" s="204" t="s">
        <v>17</v>
      </c>
      <c r="D6" s="21">
        <f>INDIRECT(ADDRESS(MATCH(C6,Продукция!D:D,0),3,1,1,"продукция"))</f>
      </c>
      <c r="E6" s="21"/>
      <c r="F6" s="71">
        <f>INDIRECT(ADDRESS(MATCH(C6,Продукция!D:D,0),7,1,1,"продукция"))</f>
      </c>
      <c r="G6" s="11">
        <f>MATCH(C6,Продукция!D:D,0)</f>
        <v>2</v>
      </c>
      <c r="I6" s="21">
        <f>INDIRECT(ADDRESS(MATCH(C6,Продукция!D:D,0),6,1,1,"продукция"))</f>
      </c>
      <c r="K6" s="3" t="s">
        <v>7535</v>
      </c>
    </row>
    <row r="7">
      <c r="B7" s="21">
        <v>4</v>
      </c>
      <c r="C7" s="204" t="s">
        <v>17</v>
      </c>
      <c r="D7" s="21">
        <f>INDIRECT(ADDRESS(MATCH(C7,Продукция!D:D,0),3,1,1,"продукция"))</f>
      </c>
      <c r="E7" s="21"/>
      <c r="F7" s="71">
        <f>INDIRECT(ADDRESS(MATCH(C7,Продукция!D:D,0),7,1,1,"продукция"))</f>
      </c>
      <c r="G7" s="11">
        <f>MATCH(C7,Продукция!D:D,0)</f>
        <v>2</v>
      </c>
      <c r="I7" s="21">
        <f>INDIRECT(ADDRESS(MATCH(C7,Продукция!D:D,0),6,1,1,"продукция"))</f>
      </c>
      <c r="K7" s="3" t="s">
        <v>7536</v>
      </c>
    </row>
    <row r="8">
      <c r="B8" s="21">
        <v>5</v>
      </c>
      <c r="C8" s="204" t="s">
        <v>17</v>
      </c>
      <c r="D8" s="21">
        <f>INDIRECT(ADDRESS(MATCH(C8,Продукция!D:D,0),3,1,1,"продукция"))</f>
      </c>
      <c r="E8" s="21"/>
      <c r="F8" s="71">
        <f>INDIRECT(ADDRESS(MATCH(C8,Продукция!D:D,0),7,1,1,"продукция"))</f>
      </c>
      <c r="G8" s="11">
        <f>MATCH(C8,Продукция!D:D,0)</f>
        <v>2</v>
      </c>
      <c r="I8" s="21">
        <f>INDIRECT(ADDRESS(MATCH(C8,Продукция!D:D,0),6,1,1,"продукция"))</f>
      </c>
    </row>
    <row r="9">
      <c r="B9" s="21">
        <v>6</v>
      </c>
      <c r="C9" s="204" t="s">
        <v>17</v>
      </c>
      <c r="D9" s="21">
        <f>INDIRECT(ADDRESS(MATCH(C9,Продукция!D:D,0),3,1,1,"продукция"))</f>
      </c>
      <c r="E9" s="21"/>
      <c r="F9" s="71">
        <f>INDIRECT(ADDRESS(MATCH(C9,Продукция!D:D,0),7,1,1,"продукция"))</f>
      </c>
      <c r="G9" s="11">
        <f>MATCH(C9,Продукция!D:D,0)</f>
        <v>2</v>
      </c>
      <c r="I9" s="21">
        <f>INDIRECT(ADDRESS(MATCH(C9,Продукция!D:D,0),6,1,1,"продукция"))</f>
      </c>
    </row>
    <row r="10">
      <c r="B10" s="21">
        <v>7</v>
      </c>
      <c r="C10" s="204" t="s">
        <v>17</v>
      </c>
      <c r="D10" s="21">
        <f>INDIRECT(ADDRESS(MATCH(C10,Продукция!D:D,0),3,1,1,"продукция"))</f>
      </c>
      <c r="E10" s="21"/>
      <c r="F10" s="71">
        <f>INDIRECT(ADDRESS(MATCH(C10,Продукция!D:D,0),7,1,1,"продукция"))</f>
      </c>
      <c r="G10" s="11">
        <f>MATCH(C10,Продукция!D:D,0)</f>
        <v>2</v>
      </c>
      <c r="I10" s="21">
        <f>INDIRECT(ADDRESS(MATCH(C10,Продукция!D:D,0),6,1,1,"продукция"))</f>
      </c>
    </row>
    <row r="11">
      <c r="B11" s="21">
        <v>8</v>
      </c>
      <c r="C11" s="204" t="s">
        <v>17</v>
      </c>
      <c r="D11" s="21">
        <f>INDIRECT(ADDRESS(MATCH(C11,Продукция!D:D,0),3,1,1,"продукция"))</f>
      </c>
      <c r="E11" s="21"/>
      <c r="F11" s="71">
        <f>INDIRECT(ADDRESS(MATCH(C11,Продукция!D:D,0),7,1,1,"продукция"))</f>
      </c>
      <c r="G11" s="11">
        <f>MATCH(C11,Продукция!D:D,0)</f>
        <v>2</v>
      </c>
      <c r="I11" s="21">
        <f>INDIRECT(ADDRESS(MATCH(C11,Продукция!D:D,0),6,1,1,"продукция"))</f>
      </c>
    </row>
    <row r="12">
      <c r="B12" s="21">
        <v>9</v>
      </c>
      <c r="C12" s="204" t="s">
        <v>17</v>
      </c>
      <c r="D12" s="21">
        <f>INDIRECT(ADDRESS(MATCH(C12,Продукция!D:D,0),3,1,1,"продукция"))</f>
      </c>
      <c r="E12" s="21"/>
      <c r="F12" s="71">
        <f>INDIRECT(ADDRESS(MATCH(C12,Продукция!D:D,0),7,1,1,"продукция"))</f>
      </c>
      <c r="G12" s="11">
        <f>MATCH(C12,Продукция!D:D,0)</f>
        <v>2</v>
      </c>
      <c r="I12" s="21">
        <f>INDIRECT(ADDRESS(MATCH(C12,Продукция!D:D,0),6,1,1,"продукция"))</f>
      </c>
    </row>
    <row r="13">
      <c r="B13" s="21">
        <v>10</v>
      </c>
      <c r="C13" s="204" t="s">
        <v>17</v>
      </c>
      <c r="D13" s="21">
        <f>INDIRECT(ADDRESS(MATCH(C13,Продукция!D:D,0),3,1,1,"продукция"))</f>
      </c>
      <c r="E13" s="21"/>
      <c r="F13" s="71">
        <f>INDIRECT(ADDRESS(MATCH(C13,Продукция!D:D,0),7,1,1,"продукция"))</f>
      </c>
      <c r="G13" s="11">
        <f>MATCH(C13,Продукция!D:D,0)</f>
        <v>2</v>
      </c>
      <c r="I13" s="21">
        <f>INDIRECT(ADDRESS(MATCH(C13,Продукция!D:D,0),6,1,1,"продукция"))</f>
      </c>
    </row>
    <row r="14">
      <c r="B14" s="21">
        <v>11</v>
      </c>
      <c r="C14" s="204" t="s">
        <v>17</v>
      </c>
      <c r="D14" s="21">
        <f>INDIRECT(ADDRESS(MATCH(C14,Продукция!D:D,0),3,1,1,"продукция"))</f>
      </c>
      <c r="E14" s="21"/>
      <c r="F14" s="71">
        <f>INDIRECT(ADDRESS(MATCH(C14,Продукция!D:D,0),7,1,1,"продукция"))</f>
      </c>
      <c r="G14" s="11">
        <f>MATCH(C14,Продукция!D:D,0)</f>
        <v>2</v>
      </c>
      <c r="I14" s="21">
        <f>INDIRECT(ADDRESS(MATCH(C14,Продукция!D:D,0),6,1,1,"продукция"))</f>
      </c>
    </row>
    <row r="15">
      <c r="B15" s="21">
        <v>12</v>
      </c>
      <c r="C15" s="204" t="s">
        <v>17</v>
      </c>
      <c r="D15" s="21">
        <f>INDIRECT(ADDRESS(MATCH(C15,Продукция!D:D,0),3,1,1,"продукция"))</f>
      </c>
      <c r="E15" s="21"/>
      <c r="F15" s="71">
        <f>INDIRECT(ADDRESS(MATCH(C15,Продукция!D:D,0),7,1,1,"продукция"))</f>
      </c>
      <c r="G15" s="11">
        <f>MATCH(C15,Продукция!D:D,0)</f>
        <v>2</v>
      </c>
      <c r="I15" s="21">
        <f>INDIRECT(ADDRESS(MATCH(C15,Продукция!D:D,0),6,1,1,"продукция"))</f>
      </c>
    </row>
    <row r="16">
      <c r="B16" s="21">
        <v>13</v>
      </c>
      <c r="C16" s="204" t="s">
        <v>17</v>
      </c>
      <c r="D16" s="21">
        <f>INDIRECT(ADDRESS(MATCH(C16,Продукция!D:D,0),3,1,1,"продукция"))</f>
      </c>
      <c r="E16" s="21"/>
      <c r="F16" s="71">
        <f>INDIRECT(ADDRESS(MATCH(C16,Продукция!D:D,0),7,1,1,"продукция"))</f>
      </c>
      <c r="G16" s="11">
        <f>MATCH(C16,Продукция!D:D,0)</f>
        <v>2</v>
      </c>
      <c r="I16" s="21">
        <f>INDIRECT(ADDRESS(MATCH(C16,Продукция!D:D,0),6,1,1,"продукция"))</f>
      </c>
    </row>
    <row r="17">
      <c r="B17" s="21">
        <v>14</v>
      </c>
      <c r="C17" s="204" t="s">
        <v>17</v>
      </c>
      <c r="D17" s="21">
        <f>INDIRECT(ADDRESS(MATCH(C17,Продукция!D:D,0),3,1,1,"продукция"))</f>
      </c>
      <c r="E17" s="21"/>
      <c r="F17" s="71">
        <f>INDIRECT(ADDRESS(MATCH(C17,Продукция!D:D,0),7,1,1,"продукция"))</f>
      </c>
      <c r="G17" s="11">
        <f>MATCH(C17,Продукция!D:D,0)</f>
        <v>2</v>
      </c>
      <c r="I17" s="21">
        <f>INDIRECT(ADDRESS(MATCH(C17,Продукция!D:D,0),6,1,1,"продукция"))</f>
      </c>
    </row>
    <row r="18">
      <c r="B18" s="21">
        <v>15</v>
      </c>
      <c r="C18" s="204" t="s">
        <v>17</v>
      </c>
      <c r="D18" s="21">
        <f>INDIRECT(ADDRESS(MATCH(C18,Продукция!D:D,0),3,1,1,"продукция"))</f>
      </c>
      <c r="E18" s="21"/>
      <c r="F18" s="71">
        <f>INDIRECT(ADDRESS(MATCH(C18,Продукция!D:D,0),7,1,1,"продукция"))</f>
      </c>
      <c r="G18" s="11">
        <f>MATCH(C18,Продукция!D:D,0)</f>
        <v>2</v>
      </c>
      <c r="I18" s="21">
        <f>INDIRECT(ADDRESS(MATCH(C18,Продукция!D:D,0),6,1,1,"продукция"))</f>
      </c>
    </row>
    <row r="19">
      <c r="B19" s="21">
        <v>16</v>
      </c>
      <c r="C19" s="204" t="s">
        <v>17</v>
      </c>
      <c r="D19" s="21">
        <f>INDIRECT(ADDRESS(MATCH(C19,Продукция!D:D,0),3,1,1,"продукция"))</f>
      </c>
      <c r="E19" s="21"/>
      <c r="F19" s="71">
        <f>INDIRECT(ADDRESS(MATCH(C19,Продукция!D:D,0),7,1,1,"продукция"))</f>
      </c>
      <c r="G19" s="11">
        <f>MATCH(C19,Продукция!D:D,0)</f>
        <v>2</v>
      </c>
      <c r="I19" s="21">
        <f>INDIRECT(ADDRESS(MATCH(C19,Продукция!D:D,0),6,1,1,"продукция"))</f>
      </c>
    </row>
    <row r="20">
      <c r="B20" s="21">
        <v>17</v>
      </c>
      <c r="C20" s="204" t="s">
        <v>17</v>
      </c>
      <c r="D20" s="21">
        <f>INDIRECT(ADDRESS(MATCH(C20,Продукция!D:D,0),3,1,1,"продукция"))</f>
      </c>
      <c r="E20" s="21"/>
      <c r="F20" s="71">
        <f>INDIRECT(ADDRESS(MATCH(C20,Продукция!D:D,0),7,1,1,"продукция"))</f>
      </c>
      <c r="G20" s="11">
        <f>MATCH(C20,Продукция!D:D,0)</f>
        <v>2</v>
      </c>
      <c r="I20" s="21">
        <f>INDIRECT(ADDRESS(MATCH(C20,Продукция!D:D,0),6,1,1,"продукция"))</f>
      </c>
    </row>
    <row r="21">
      <c r="B21" s="21">
        <v>18</v>
      </c>
      <c r="C21" s="204" t="s">
        <v>17</v>
      </c>
      <c r="D21" s="21">
        <f>INDIRECT(ADDRESS(MATCH(C21,Продукция!D:D,0),3,1,1,"продукция"))</f>
      </c>
      <c r="E21" s="21"/>
      <c r="F21" s="71">
        <f>INDIRECT(ADDRESS(MATCH(C21,Продукция!D:D,0),7,1,1,"продукция"))</f>
      </c>
      <c r="G21" s="11">
        <f>MATCH(C21,Продукция!D:D,0)</f>
        <v>2</v>
      </c>
      <c r="I21" s="21">
        <f>INDIRECT(ADDRESS(MATCH(C21,Продукция!D:D,0),6,1,1,"продукция"))</f>
      </c>
    </row>
    <row r="22">
      <c r="B22" s="21">
        <v>19</v>
      </c>
      <c r="C22" s="204" t="s">
        <v>17</v>
      </c>
      <c r="D22" s="21">
        <f>INDIRECT(ADDRESS(MATCH(C22,Продукция!D:D,0),3,1,1,"продукция"))</f>
      </c>
      <c r="E22" s="21"/>
      <c r="F22" s="71">
        <f>INDIRECT(ADDRESS(MATCH(C22,Продукция!D:D,0),7,1,1,"продукция"))</f>
      </c>
      <c r="G22" s="11">
        <f>MATCH(C22,Продукция!D:D,0)</f>
        <v>2</v>
      </c>
      <c r="I22" s="21">
        <f>INDIRECT(ADDRESS(MATCH(C22,Продукция!D:D,0),6,1,1,"продукция"))</f>
      </c>
    </row>
    <row r="23">
      <c r="B23" s="21">
        <v>20</v>
      </c>
      <c r="C23" s="204" t="s">
        <v>17</v>
      </c>
      <c r="D23" s="21">
        <f>INDIRECT(ADDRESS(MATCH(C23,Продукция!D:D,0),3,1,1,"продукция"))</f>
      </c>
      <c r="E23" s="21"/>
      <c r="F23" s="71">
        <f>INDIRECT(ADDRESS(MATCH(C23,Продукция!D:D,0),7,1,1,"продукция"))</f>
      </c>
      <c r="G23" s="11">
        <f>MATCH(C23,Продукция!D:D,0)</f>
        <v>2</v>
      </c>
      <c r="I23" s="21">
        <f>INDIRECT(ADDRESS(MATCH(C23,Продукция!D:D,0),6,1,1,"продукция"))</f>
      </c>
    </row>
    <row r="24">
      <c r="B24" s="21">
        <v>21</v>
      </c>
      <c r="C24" s="204" t="s">
        <v>17</v>
      </c>
      <c r="D24" s="21">
        <f>INDIRECT(ADDRESS(MATCH(C24,Продукция!D:D,0),3,1,1,"продукция"))</f>
      </c>
      <c r="E24" s="21"/>
      <c r="F24" s="71">
        <f>INDIRECT(ADDRESS(MATCH(C24,Продукция!D:D,0),7,1,1,"продукция"))</f>
      </c>
      <c r="G24" s="11">
        <f>MATCH(C24,Продукция!D:D,0)</f>
        <v>2</v>
      </c>
      <c r="I24" s="21">
        <f>INDIRECT(ADDRESS(MATCH(C24,Продукция!D:D,0),6,1,1,"продукция"))</f>
      </c>
    </row>
    <row r="25">
      <c r="B25" s="21">
        <v>22</v>
      </c>
      <c r="C25" s="204" t="s">
        <v>17</v>
      </c>
      <c r="D25" s="21">
        <f>INDIRECT(ADDRESS(MATCH(C25,Продукция!D:D,0),3,1,1,"продукция"))</f>
      </c>
      <c r="E25" s="21"/>
      <c r="F25" s="71">
        <f>INDIRECT(ADDRESS(MATCH(C25,Продукция!D:D,0),7,1,1,"продукция"))</f>
      </c>
      <c r="G25" s="11">
        <f>MATCH(C25,Продукция!D:D,0)</f>
        <v>2</v>
      </c>
      <c r="I25" s="21">
        <f>INDIRECT(ADDRESS(MATCH(C25,Продукция!D:D,0),6,1,1,"продукция"))</f>
      </c>
    </row>
    <row r="26">
      <c r="B26" s="21">
        <v>23</v>
      </c>
      <c r="C26" s="204" t="s">
        <v>17</v>
      </c>
      <c r="D26" s="21">
        <f>INDIRECT(ADDRESS(MATCH(C26,Продукция!D:D,0),3,1,1,"продукция"))</f>
      </c>
      <c r="E26" s="21"/>
      <c r="F26" s="71">
        <f>INDIRECT(ADDRESS(MATCH(C26,Продукция!D:D,0),7,1,1,"продукция"))</f>
      </c>
      <c r="G26" s="11">
        <f>MATCH(C26,Продукция!D:D,0)</f>
        <v>2</v>
      </c>
      <c r="I26" s="21">
        <f>INDIRECT(ADDRESS(MATCH(C26,Продукция!D:D,0),6,1,1,"продукция"))</f>
      </c>
    </row>
    <row r="27">
      <c r="B27" s="21">
        <v>24</v>
      </c>
      <c r="C27" s="204" t="s">
        <v>17</v>
      </c>
      <c r="D27" s="21">
        <f>INDIRECT(ADDRESS(MATCH(C27,Продукция!D:D,0),3,1,1,"продукция"))</f>
      </c>
      <c r="E27" s="21"/>
      <c r="F27" s="71">
        <f>INDIRECT(ADDRESS(MATCH(C27,Продукция!D:D,0),7,1,1,"продукция"))</f>
      </c>
      <c r="G27" s="11">
        <f>MATCH(C27,Продукция!D:D,0)</f>
        <v>2</v>
      </c>
      <c r="I27" s="21">
        <f>INDIRECT(ADDRESS(MATCH(C27,Продукция!D:D,0),6,1,1,"продукция"))</f>
      </c>
    </row>
    <row r="28">
      <c r="B28" s="21">
        <v>25</v>
      </c>
      <c r="C28" s="204" t="s">
        <v>17</v>
      </c>
      <c r="D28" s="21">
        <f>INDIRECT(ADDRESS(MATCH(C28,Продукция!D:D,0),3,1,1,"продукция"))</f>
      </c>
      <c r="E28" s="21"/>
      <c r="F28" s="71">
        <f>INDIRECT(ADDRESS(MATCH(C28,Продукция!D:D,0),7,1,1,"продукция"))</f>
      </c>
      <c r="G28" s="11">
        <f>MATCH(C28,Продукция!D:D,0)</f>
        <v>2</v>
      </c>
      <c r="I28" s="21">
        <f>INDIRECT(ADDRESS(MATCH(C28,Продукция!D:D,0),6,1,1,"продукция"))</f>
      </c>
    </row>
    <row r="29">
      <c r="B29" s="21">
        <v>26</v>
      </c>
      <c r="C29" s="204" t="s">
        <v>17</v>
      </c>
      <c r="D29" s="21">
        <f>INDIRECT(ADDRESS(MATCH(C29,Продукция!D:D,0),3,1,1,"продукция"))</f>
      </c>
      <c r="E29" s="21"/>
      <c r="F29" s="71">
        <f>INDIRECT(ADDRESS(MATCH(C29,Продукция!D:D,0),7,1,1,"продукция"))</f>
      </c>
      <c r="G29" s="11">
        <f>MATCH(C29,Продукция!D:D,0)</f>
        <v>2</v>
      </c>
      <c r="I29" s="21">
        <f>INDIRECT(ADDRESS(MATCH(C29,Продукция!D:D,0),6,1,1,"продукция"))</f>
      </c>
    </row>
    <row r="30">
      <c r="B30" s="21">
        <v>27</v>
      </c>
      <c r="C30" s="204" t="s">
        <v>17</v>
      </c>
      <c r="D30" s="21">
        <f>INDIRECT(ADDRESS(MATCH(C30,Продукция!D:D,0),3,1,1,"продукция"))</f>
      </c>
      <c r="E30" s="21"/>
      <c r="F30" s="71">
        <f>INDIRECT(ADDRESS(MATCH(C30,Продукция!D:D,0),7,1,1,"продукция"))</f>
      </c>
      <c r="G30" s="11">
        <f>MATCH(C30,Продукция!D:D,0)</f>
        <v>2</v>
      </c>
      <c r="I30" s="21">
        <f>INDIRECT(ADDRESS(MATCH(C30,Продукция!D:D,0),6,1,1,"продукция"))</f>
      </c>
    </row>
    <row r="31">
      <c r="B31" s="21">
        <v>28</v>
      </c>
      <c r="C31" s="207" t="s">
        <v>17</v>
      </c>
      <c r="D31" s="21">
        <f>INDIRECT(ADDRESS(MATCH(C31,Продукция!D:D,0),3,1,1,"продукция"))</f>
      </c>
      <c r="E31" s="21"/>
      <c r="F31" s="71">
        <f>INDIRECT(ADDRESS(MATCH(C31,Продукция!D:D,0),7,1,1,"продукция"))</f>
      </c>
      <c r="G31" s="11">
        <f>MATCH(C31,Продукция!D:D,0)</f>
        <v>2</v>
      </c>
      <c r="I31" s="21">
        <f>INDIRECT(ADDRESS(MATCH(C31,Продукция!D:D,0),6,1,1,"продукция"))</f>
      </c>
    </row>
    <row r="32">
      <c r="B32" s="21">
        <v>29</v>
      </c>
      <c r="C32" s="207" t="s">
        <v>17</v>
      </c>
      <c r="D32" s="21">
        <f>INDIRECT(ADDRESS(MATCH(C32,Продукция!D:D,0),3,1,1,"продукция"))</f>
      </c>
      <c r="E32" s="21"/>
      <c r="F32" s="71">
        <f>INDIRECT(ADDRESS(MATCH(C32,Продукция!D:D,0),7,1,1,"продукция"))</f>
      </c>
      <c r="G32" s="11">
        <f>MATCH(C32,Продукция!D:D,0)</f>
        <v>2</v>
      </c>
      <c r="I32" s="21">
        <f>INDIRECT(ADDRESS(MATCH(C32,Продукция!D:D,0),6,1,1,"продукция"))</f>
      </c>
    </row>
    <row r="33">
      <c r="B33" s="21">
        <v>30</v>
      </c>
      <c r="C33" s="27" t="s">
        <v>17</v>
      </c>
      <c r="D33" s="21">
        <f>INDIRECT(ADDRESS(MATCH(C33,Продукция!D:D,0),3,1,1,"продукция"))</f>
      </c>
      <c r="E33" s="21"/>
      <c r="F33" s="71">
        <f>INDIRECT(ADDRESS(MATCH(C33,Продукция!D:D,0),7,1,1,"продукция"))</f>
      </c>
      <c r="G33" s="11">
        <f>MATCH(C33,Продукция!D:D,0)</f>
        <v>2</v>
      </c>
      <c r="I33" s="21">
        <f>INDIRECT(ADDRESS(MATCH(C33,Продукция!D:D,0),6,1,1,"продукция"))</f>
      </c>
    </row>
    <row r="34">
      <c r="C34" s="3" t="s">
        <v>17</v>
      </c>
    </row>
    <row r="35">
      <c r="C35" s="10">
        <f>TODAY()</f>
        <v>42767</v>
      </c>
      <c r="D35" s="7"/>
    </row>
    <row r="36">
      <c r="D36" s="55" t="s">
        <v>7537</v>
      </c>
      <c r="E36" s="3" t="str">
        <f>INDIRECT(ADDRESS(H4+2,11,,,))</f>
        <v>Прокат</v>
      </c>
    </row>
  </sheetData>
  <pageMargins left="0.7" right="0.7" top="0.75" bottom="0.75" header="0.3" footer="0.3"/>
  <pageSetup paperSize="9" orientation="portrait" verticalDpi="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4"/>
  <dimension ref="A1:F18"/>
  <sheetViews>
    <sheetView workbookViewId="0">
      <selection activeCell="A8" sqref="A8"/>
    </sheetView>
  </sheetViews>
  <sheetFormatPr defaultRowHeight="15"/>
  <cols>
    <col min="1" max="3" width="32.7109375" customWidth="1" style="3"/>
    <col min="5" max="5" width="10.140625" customWidth="1" style="3"/>
    <col min="6" max="6" width="10" customWidth="1" style="3"/>
  </cols>
  <sheetData>
    <row r="1" ht="36" customHeight="1">
      <c r="A1" s="20" t="str">
        <f>INDIRECT(ADDRESS(MATCH(A2,Продукция!D:D,0),3,1,1,"продукция"))</f>
        <v>Cyma гранатомет-пистолет 40мм М052</v>
      </c>
      <c r="B1" s="310" t="str">
        <f>INDIRECT(ADDRESS(MATCH(B2,Продукция!D:D,0),3,1,1,"продукция"))</f>
        <v>CYMA M24 SWS military black</v>
      </c>
      <c r="C1" s="311" t="str">
        <f>INDIRECT(ADDRESS(MATCH(C2,Продукция!D:D,0),3,1,1,"продукция"))</f>
        <v>CYMA    СВДС</v>
      </c>
    </row>
    <row r="2">
      <c r="A2" s="204" t="s">
        <v>7525</v>
      </c>
      <c r="B2" s="204" t="s">
        <v>262</v>
      </c>
      <c r="C2" s="204" t="s">
        <v>7526</v>
      </c>
      <c r="F2" s="3" t="s">
        <v>27</v>
      </c>
    </row>
    <row r="3" ht="30" customHeight="1">
      <c r="A3" s="13">
        <f>INDIRECT(ADDRESS(MATCH(A2,Продукция!D:D,0),10,1,1,"продукция"))</f>
        <v>0</v>
      </c>
      <c r="B3" s="13" t="str">
        <f>INDIRECT(ADDRESS(MATCH(B2,Продукция!D:D,0),10,1,1,"продукция"))</f>
        <v>Металл, пластик</v>
      </c>
      <c r="C3" s="13" t="str">
        <f>INDIRECT(ADDRESS(MATCH(C2,Продукция!D:D,0),10,1,1,"продукция"))</f>
        <v>Металл, пластик</v>
      </c>
      <c r="F3" s="3" t="s">
        <v>32</v>
      </c>
    </row>
    <row r="4" ht="18" customHeight="1">
      <c r="A4" s="14" t="str">
        <f>CONCATENATE("Скорость: ",INDIRECT(ADDRESS(MATCH(A2,Продукция!D:D,0),9,1,1,"продукция"))," м/с")</f>
        <v>Скорость:  м/с</v>
      </c>
      <c r="B4" s="14" t="str">
        <f>CONCATENATE("Скорость: ",INDIRECT(ADDRESS(MATCH(B2,Продукция!D:D,0),9,1,1,"продукция"))," м/с")</f>
        <v>Скорость: 150 м/с</v>
      </c>
      <c r="C4" s="14" t="str">
        <f>CONCATENATE("Скорость: ",INDIRECT(ADDRESS(MATCH(C2,Продукция!D:D,0),9,1,1,"продукция"))," м/с")</f>
        <v>Скорость: 140 м/с</v>
      </c>
    </row>
    <row r="5" ht="80.25" customHeight="1">
      <c r="A5" s="91" t="str">
        <f>INDIRECT(ADDRESS(MATCH(A2,Продукция!D:D,0),8,1,1,"продукция"))</f>
        <v>Гранатомет</v>
      </c>
      <c r="B5" s="17" t="str">
        <f>INDIRECT(ADDRESS(MATCH(B2,Продукция!D:D,0),8,1,1,"продукция"))</f>
        <v>Винтовка, магазин, лоадер, коробка.</v>
      </c>
      <c r="C5" s="17" t="str">
        <f>INDIRECT(ADDRESS(MATCH(C2,Продукция!D:D,0),8,1,1,"продукция"))</f>
        <v>Винтовка, магазин, акб, з/у, шомпол, коробка, инструкция.</v>
      </c>
    </row>
    <row r="6" ht="30" customHeight="1">
      <c r="A6" s="18" t="str">
        <f>CONCATENATE("Цена: ",INDIRECT(ADDRESS(MATCH(A2,Продукция!D:D,0),7,1,1,"продукция"))," руб.")</f>
        <v>Цена: 3600 руб.</v>
      </c>
      <c r="B6" s="18" t="str">
        <f>CONCATENATE("Цена: ",INDIRECT(ADDRESS(MATCH(B2,Продукция!D:D,0),7,1,1,"продукция"))," руб.")</f>
        <v>Цена: 9200 руб.</v>
      </c>
      <c r="C6" s="18" t="str">
        <f>CONCATENATE("Цена: ",INDIRECT(ADDRESS(MATCH(C2,Продукция!D:D,0),7,1,1,"продукция"))," руб.")</f>
        <v>Цена: 14900 руб.</v>
      </c>
      <c r="E6" s="3" t="s">
        <v>7527</v>
      </c>
      <c r="F6" s="19">
        <v>2162</v>
      </c>
    </row>
    <row r="7" ht="33.75" customHeight="1">
      <c r="A7" s="20">
        <f>INDIRECT(ADDRESS(MATCH(A8,Продукция!D:D,0),3,1,1,"продукция"))</f>
      </c>
      <c r="B7" s="20">
        <f>INDIRECT(ADDRESS(MATCH(B8,Продукция!D:D,0),3,1,1,"продукция"))</f>
      </c>
      <c r="C7" s="20">
        <f>INDIRECT(ADDRESS(MATCH(C8,Продукция!D:D,0),3,1,1,"продукция"))</f>
      </c>
    </row>
    <row r="8">
      <c r="A8" s="204" t="s">
        <v>17</v>
      </c>
      <c r="B8" s="204" t="s">
        <v>17</v>
      </c>
      <c r="C8" s="204" t="s">
        <v>17</v>
      </c>
    </row>
    <row r="9" ht="30" customHeight="1">
      <c r="A9" s="13">
        <f>INDIRECT(ADDRESS(MATCH(A8,Продукция!D:D,0),10,1,1,"продукция"))</f>
      </c>
      <c r="B9" s="13">
        <f>INDIRECT(ADDRESS(MATCH(B8,Продукция!D:D,0),10,1,1,"продукция"))</f>
      </c>
      <c r="C9" s="13">
        <f>INDIRECT(ADDRESS(MATCH(C8,Продукция!D:D,0),10,1,1,"продукция"))</f>
      </c>
    </row>
    <row r="10" ht="18.75">
      <c r="A10" s="14" t="str">
        <f>CONCATENATE("Скорость: ",INDIRECT(ADDRESS(MATCH(A8,Продукция!D:D,0),9,1,1,"продукция"))," м/с")</f>
        <v>Скорость:   м/с</v>
      </c>
      <c r="B10" s="14" t="str">
        <f>CONCATENATE("Скорость: ",INDIRECT(ADDRESS(MATCH(B8,Продукция!D:D,0),9,1,1,"продукция"))," м/с")</f>
        <v>Скорость:   м/с</v>
      </c>
      <c r="C10" s="14" t="str">
        <f>CONCATENATE("Скорость: ",INDIRECT(ADDRESS(MATCH(C8,Продукция!D:D,0),9,1,1,"продукция"))," м/с")</f>
        <v>Скорость:   м/с</v>
      </c>
    </row>
    <row r="11" ht="80.25" customHeight="1">
      <c r="A11" s="17">
        <f>INDIRECT(ADDRESS(MATCH(A8,Продукция!D:D,0),8,1,1,"продукция"))</f>
      </c>
      <c r="B11" s="17">
        <f>INDIRECT(ADDRESS(MATCH(B8,Продукция!D:D,0),8,1,1,"продукция"))</f>
      </c>
      <c r="C11" s="17">
        <f>INDIRECT(ADDRESS(MATCH(C8,Продукция!D:D,0),8,1,1,"продукция"))</f>
      </c>
    </row>
    <row r="12" ht="30" customHeight="1">
      <c r="A12" s="18" t="str">
        <f>CONCATENATE("Цена: ",INDIRECT(ADDRESS(MATCH(A8,Продукция!D:D,0),7,1,1,"продукция"))," руб.")</f>
        <v>Цена:   руб.</v>
      </c>
      <c r="B12" s="18" t="str">
        <f>CONCATENATE("Цена: ",INDIRECT(ADDRESS(MATCH(B8,Продукция!D:D,0),7,1,1,"продукция"))," руб.")</f>
        <v>Цена:   руб.</v>
      </c>
      <c r="C12" s="18" t="str">
        <f>CONCATENATE("Цена: ",INDIRECT(ADDRESS(MATCH(C8,Продукция!D:D,0),7,1,1,"продукция"))," руб.")</f>
        <v>Цена:   руб.</v>
      </c>
    </row>
    <row r="13" ht="33.75" customHeight="1">
      <c r="A13" s="20">
        <f>INDIRECT(ADDRESS(MATCH(A14,Продукция!D:D,0),3,1,1,"продукция"))</f>
      </c>
      <c r="B13" s="20">
        <f>INDIRECT(ADDRESS(MATCH(B14,Продукция!D:D,0),3,1,1,"продукция"))</f>
      </c>
      <c r="C13" s="20">
        <f>INDIRECT(ADDRESS(MATCH(C14,Продукция!D:D,0),3,1,1,"продукция"))</f>
      </c>
    </row>
    <row r="14" ht="18" customHeight="1">
      <c r="A14" s="204" t="s">
        <v>17</v>
      </c>
      <c r="B14" s="204" t="s">
        <v>17</v>
      </c>
      <c r="C14" s="204" t="s">
        <v>17</v>
      </c>
    </row>
    <row r="15" ht="30" customHeight="1">
      <c r="A15" s="13">
        <f>INDIRECT(ADDRESS(MATCH(A14,Продукция!D:D,0),10,1,1,"продукция"))</f>
      </c>
      <c r="B15" s="13">
        <f>INDIRECT(ADDRESS(MATCH(B14,Продукция!D:D,0),10,1,1,"продукция"))</f>
      </c>
      <c r="C15" s="13">
        <f>INDIRECT(ADDRESS(MATCH(C14,Продукция!D:D,0),10,1,1,"продукция"))</f>
      </c>
    </row>
    <row r="16" ht="18.75" customHeight="1">
      <c r="A16" s="14" t="str">
        <f>CONCATENATE("Скорость: ",INDIRECT(ADDRESS(MATCH(A14,Продукция!D:D,0),9,1,1,"продукция"))," м/с")</f>
        <v>Скорость:   м/с</v>
      </c>
      <c r="B16" s="14" t="str">
        <f>CONCATENATE("Скорость: ",INDIRECT(ADDRESS(MATCH(B14,Продукция!D:D,0),9,1,1,"продукция"))," м/с")</f>
        <v>Скорость:   м/с</v>
      </c>
      <c r="C16" s="14" t="str">
        <f>CONCATENATE("Скорость: ",INDIRECT(ADDRESS(MATCH(C14,Продукция!D:D,0),9,1,1,"продукция"))," м/с")</f>
        <v>Скорость:   м/с</v>
      </c>
    </row>
    <row r="17" ht="80.25" customHeight="1">
      <c r="A17" s="17">
        <f>INDIRECT(ADDRESS(MATCH(A14,Продукция!D:D,0),8,1,1,"продукция"))</f>
      </c>
      <c r="B17" s="17">
        <f>INDIRECT(ADDRESS(MATCH(B14,Продукция!D:D,0),8,1,1,"продукция"))</f>
      </c>
      <c r="C17" s="17">
        <f>INDIRECT(ADDRESS(MATCH(C14,Продукция!D:D,0),8,1,1,"продукция"))</f>
      </c>
    </row>
    <row r="18" ht="30" customHeight="1">
      <c r="A18" s="18" t="str">
        <f>CONCATENATE("Цена: ",INDIRECT(ADDRESS(MATCH(A14,Продукция!D:D,0),7,1,1,"продукция"))," руб.")</f>
        <v>Цена:   руб.</v>
      </c>
      <c r="B18" s="18" t="str">
        <f>CONCATENATE("Цена: ",INDIRECT(ADDRESS(MATCH(B14,Продукция!D:D,0),7,1,1,"продукция"))," руб.")</f>
        <v>Цена:   руб.</v>
      </c>
      <c r="C18" s="18" t="str">
        <f>CONCATENATE("Цена: ",INDIRECT(ADDRESS(MATCH(C14,Продукция!D:D,0),7,1,1,"продукция"))," руб.")</f>
        <v>Цена:   руб.</v>
      </c>
    </row>
  </sheetData>
  <pageMargins left="0.25" right="0.25" top="0.75" bottom="0.75" header="0.3" footer="0.3"/>
  <pageSetup paperSize="9" orientation="portrait" verticalDpi="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6"/>
  <dimension ref="A1:P67"/>
  <sheetViews>
    <sheetView workbookViewId="0">
      <selection activeCell="D27" sqref="D27"/>
    </sheetView>
  </sheetViews>
  <sheetFormatPr defaultRowHeight="15"/>
  <cols>
    <col min="1" max="1" width="3.42578125" customWidth="1" style="3"/>
    <col min="2" max="2" width="4.7109375" customWidth="1" style="3"/>
    <col min="3" max="3" width="12.140625" customWidth="1" style="3"/>
    <col min="4" max="4" width="44" customWidth="1" style="3"/>
    <col min="5" max="5" width="4" customWidth="1" style="3"/>
    <col min="6" max="6" width="8.7109375" customWidth="1" style="3"/>
    <col min="7" max="7" width="7.85546875" customWidth="1" style="3"/>
    <col min="8" max="8" width="8.42578125" customWidth="1" style="3"/>
    <col min="9" max="9" width="6.28515625" customWidth="1" style="241"/>
  </cols>
  <sheetData>
    <row r="1" ht="6" customHeight="1">
      <c r="O1" s="3" t="s">
        <v>7508</v>
      </c>
    </row>
    <row r="2">
      <c r="A2" s="3" t="s">
        <v>4</v>
      </c>
      <c r="C2" s="10">
        <f>TODAY()</f>
        <v>42767</v>
      </c>
      <c r="D2" s="55" t="s">
        <v>7509</v>
      </c>
      <c r="E2" s="3" t="str">
        <f>INDIRECT(ADDRESS(K3+1,15,,,))</f>
        <v>Царев-Гумашян</v>
      </c>
      <c r="L2" s="3">
        <v>12</v>
      </c>
      <c r="O2" s="3" t="s">
        <v>7510</v>
      </c>
    </row>
    <row r="3">
      <c r="D3" s="56" t="s">
        <v>7511</v>
      </c>
      <c r="K3" s="3">
        <v>3</v>
      </c>
      <c r="L3" s="69">
        <v>16</v>
      </c>
      <c r="O3" s="3" t="s">
        <v>7512</v>
      </c>
    </row>
    <row r="4" ht="8.25" customHeight="1">
      <c r="O4" s="3" t="s">
        <v>7513</v>
      </c>
    </row>
    <row r="5" ht="11.1" customHeight="1">
      <c r="A5" s="86" t="s">
        <v>9</v>
      </c>
      <c r="B5" s="86" t="s">
        <v>7514</v>
      </c>
      <c r="C5" s="302" t="s">
        <v>10</v>
      </c>
      <c r="D5" s="86" t="s">
        <v>11</v>
      </c>
      <c r="E5" s="302" t="s">
        <v>12</v>
      </c>
      <c r="F5" s="302" t="s">
        <v>14</v>
      </c>
      <c r="G5" s="86" t="s">
        <v>7515</v>
      </c>
      <c r="H5" s="86" t="s">
        <v>7516</v>
      </c>
      <c r="I5" s="303" t="s">
        <v>15</v>
      </c>
      <c r="O5" s="3" t="s">
        <v>7517</v>
      </c>
    </row>
    <row r="6" ht="11.1" customHeight="1">
      <c r="A6" s="80">
        <v>1</v>
      </c>
      <c r="B6" s="80">
        <v>8853</v>
      </c>
      <c r="C6" s="81" t="s">
        <v>1812</v>
      </c>
      <c r="D6" s="301" t="str">
        <f>INDIRECT(ADDRESS(MATCH(C6,Продукция!D:D,0),3,1,1,"продукция"))</f>
        <v>Полигон52 Комплект поршень+направляющая для CYMA M24(cm.702)</v>
      </c>
      <c r="E6" s="81">
        <v>1</v>
      </c>
      <c r="F6" s="83">
        <v>2000</v>
      </c>
      <c r="G6" s="83"/>
      <c r="H6" s="213">
        <v>-2900</v>
      </c>
      <c r="I6" s="304">
        <f>INDIRECT(ADDRESS(MATCH(C6,Продукция!D:D,0),6,1,1,"продукция"))</f>
        <v>8</v>
      </c>
      <c r="M6" s="8"/>
    </row>
    <row r="7" ht="11.1" customHeight="1">
      <c r="A7" s="80">
        <v>2</v>
      </c>
      <c r="B7" s="80"/>
      <c r="C7" s="81" t="s">
        <v>2571</v>
      </c>
      <c r="D7" s="301" t="str">
        <f>INDIRECT(ADDRESS(MATCH(C7,Продукция!D:D,0),3,1,1,"продукция"))</f>
        <v>AirsoftPro Пружина M150 13mm(L96, M24)</v>
      </c>
      <c r="E7" s="81">
        <v>1</v>
      </c>
      <c r="F7" s="83">
        <v>900</v>
      </c>
      <c r="G7" s="83"/>
      <c r="H7" s="83"/>
      <c r="I7" s="304">
        <f>INDIRECT(ADDRESS(MATCH(C7,Продукция!D:D,0),6,1,1,"продукция"))</f>
        <v>27</v>
      </c>
      <c r="M7" s="8"/>
    </row>
    <row r="8" ht="11.1" customHeight="1">
      <c r="A8" s="80">
        <v>3</v>
      </c>
      <c r="B8" s="80">
        <v>8854</v>
      </c>
      <c r="C8" s="81" t="s">
        <v>2588</v>
      </c>
      <c r="D8" s="82" t="str">
        <f>INDIRECT(ADDRESS(MATCH(C8,Продукция!D:D,0),3,1,1,"продукция"))</f>
        <v>AirsoftPro Пружина М160-S 13mm для VSR-10</v>
      </c>
      <c r="E8" s="81">
        <v>1</v>
      </c>
      <c r="F8" s="83">
        <v>900</v>
      </c>
      <c r="G8" s="83"/>
      <c r="H8" s="213">
        <v>-900</v>
      </c>
      <c r="I8" s="304">
        <f>INDIRECT(ADDRESS(MATCH(C8,Продукция!D:D,0),6,1,1,"продукция"))</f>
        <v>2</v>
      </c>
    </row>
    <row r="9" ht="11.1" customHeight="1">
      <c r="A9" s="80">
        <v>4</v>
      </c>
      <c r="B9" s="80">
        <v>8855</v>
      </c>
      <c r="C9" s="81" t="s">
        <v>2688</v>
      </c>
      <c r="D9" s="82" t="str">
        <f>INDIRECT(ADDRESS(MATCH(C9,Продукция!D:D,0),3,1,1,"продукция"))</f>
        <v>ZCAIRSOFT ПРУЖИНА M120</v>
      </c>
      <c r="E9" s="80">
        <v>1</v>
      </c>
      <c r="F9" s="83">
        <v>600</v>
      </c>
      <c r="G9" s="83"/>
      <c r="H9" s="243"/>
      <c r="I9" s="304">
        <f>INDIRECT(ADDRESS(MATCH(C9,Продукция!D:D,0),6,1,1,"продукция"))</f>
        <v>2</v>
      </c>
    </row>
    <row r="10" ht="11.1" customHeight="1">
      <c r="A10" s="80">
        <v>5</v>
      </c>
      <c r="B10" s="80"/>
      <c r="C10" s="81" t="s">
        <v>7518</v>
      </c>
      <c r="D10" s="82" t="str">
        <f>INDIRECT(ADDRESS(MATCH(C10,Продукция!D:D,0),3,1,1,"продукция"))</f>
        <v>Скидка</v>
      </c>
      <c r="E10" s="80"/>
      <c r="F10" s="83">
        <v>-50</v>
      </c>
      <c r="G10" s="83"/>
      <c r="H10" s="213"/>
      <c r="I10" s="304">
        <f>INDIRECT(ADDRESS(MATCH(C10,Продукция!D:D,0),6,1,1,"продукция"))</f>
        <v>0</v>
      </c>
      <c r="L10" s="3" t="s">
        <v>17</v>
      </c>
    </row>
    <row r="11" ht="11.1" customHeight="1">
      <c r="A11" s="80">
        <v>6</v>
      </c>
      <c r="B11" s="244"/>
      <c r="C11" s="81" t="s">
        <v>7519</v>
      </c>
      <c r="D11" s="82" t="e">
        <f>INDIRECT(ADDRESS(MATCH(C11,Продукция!D:D,0),3,1,1,"продукция"))</f>
        <v>#N/A</v>
      </c>
      <c r="E11" s="80"/>
      <c r="F11" s="83"/>
      <c r="G11" s="83"/>
      <c r="H11" s="213">
        <v>-306</v>
      </c>
      <c r="I11" s="304" t="e">
        <f>INDIRECT(ADDRESS(MATCH(C11,Продукция!D:D,0),6,1,1,"продукция"))</f>
        <v>#N/A</v>
      </c>
      <c r="J11" s="3" t="s">
        <v>7520</v>
      </c>
    </row>
    <row r="12" ht="11.1" customHeight="1">
      <c r="A12" s="80">
        <v>7</v>
      </c>
      <c r="B12" s="80">
        <v>8856</v>
      </c>
      <c r="C12" s="81" t="s">
        <v>3117</v>
      </c>
      <c r="D12" s="82" t="str">
        <f>INDIRECT(ADDRESS(MATCH(C12,Продукция!D:D,0),3,1,1,"продукция"))</f>
        <v>WE Part-M92 #20 (FOR CO2), выпускной клапан магазина</v>
      </c>
      <c r="E12" s="80">
        <v>1</v>
      </c>
      <c r="F12" s="83">
        <v>300</v>
      </c>
      <c r="G12" s="83"/>
      <c r="H12" s="213"/>
      <c r="I12" s="304">
        <f>INDIRECT(ADDRESS(MATCH(C12,Продукция!D:D,0),6,1,1,"продукция"))</f>
        <v>1</v>
      </c>
      <c r="J12" s="333" t="s">
        <v>7521</v>
      </c>
      <c r="K12" s="333"/>
      <c r="L12" s="333"/>
      <c r="M12" s="333"/>
      <c r="N12" s="333"/>
      <c r="O12" s="333"/>
      <c r="P12" s="333"/>
    </row>
    <row r="13" ht="11.1" customHeight="1">
      <c r="A13" s="80">
        <v>8</v>
      </c>
      <c r="B13" s="80">
        <v>8857</v>
      </c>
      <c r="C13" s="81" t="s">
        <v>262</v>
      </c>
      <c r="D13" s="82" t="str">
        <f>INDIRECT(ADDRESS(MATCH(C13,Продукция!D:D,0),3,1,1,"продукция"))</f>
        <v>CYMA M24 SWS military black</v>
      </c>
      <c r="E13" s="80">
        <v>1</v>
      </c>
      <c r="F13" s="83">
        <v>9200</v>
      </c>
      <c r="G13" s="214"/>
      <c r="H13" s="213">
        <v>-31100</v>
      </c>
      <c r="I13" s="304">
        <f>INDIRECT(ADDRESS(MATCH(C13,Продукция!D:D,0),6,1,1,"продукция"))</f>
        <v>2</v>
      </c>
      <c r="J13" s="333"/>
      <c r="K13" s="333"/>
      <c r="L13" s="333"/>
      <c r="M13" s="333"/>
      <c r="N13" s="333"/>
      <c r="O13" s="333"/>
      <c r="P13" s="333"/>
    </row>
    <row r="14" ht="11.1" customHeight="1">
      <c r="A14" s="80">
        <v>9</v>
      </c>
      <c r="B14" s="80"/>
      <c r="C14" s="81" t="s">
        <v>2574</v>
      </c>
      <c r="D14" s="82" t="str">
        <f>INDIRECT(ADDRESS(MATCH(C14,Продукция!D:D,0),3,1,1,"продукция"))</f>
        <v>AirsoftPro Пружина M160 13mm(L96, M24)</v>
      </c>
      <c r="E14" s="80">
        <v>1</v>
      </c>
      <c r="F14" s="83">
        <v>900</v>
      </c>
      <c r="G14" s="83"/>
      <c r="H14" s="213"/>
      <c r="I14" s="304">
        <f>INDIRECT(ADDRESS(MATCH(C14,Продукция!D:D,0),6,1,1,"продукция"))</f>
        <v>11</v>
      </c>
      <c r="J14" s="333"/>
      <c r="K14" s="333"/>
      <c r="L14" s="333"/>
      <c r="M14" s="333"/>
      <c r="N14" s="333"/>
      <c r="O14" s="333"/>
      <c r="P14" s="333"/>
    </row>
    <row r="15" ht="11.1" customHeight="1">
      <c r="A15" s="80">
        <v>10</v>
      </c>
      <c r="B15" s="80"/>
      <c r="C15" s="81" t="s">
        <v>2443</v>
      </c>
      <c r="D15" s="82" t="str">
        <f>INDIRECT(ADDRESS(MATCH(C15,Продукция!D:D,0),3,1,1,"продукция"))</f>
        <v>AirsoftPro Цилиндр для Cyma M24(cm.702) стальной</v>
      </c>
      <c r="E15" s="80">
        <v>1</v>
      </c>
      <c r="F15" s="83">
        <v>3700</v>
      </c>
      <c r="G15" s="83"/>
      <c r="H15" s="213"/>
      <c r="I15" s="304">
        <f>INDIRECT(ADDRESS(MATCH(C15,Продукция!D:D,0),6,1,1,"продукция"))</f>
        <v>11</v>
      </c>
      <c r="J15" s="3" t="s">
        <v>7522</v>
      </c>
    </row>
    <row r="16" ht="11.1" customHeight="1">
      <c r="A16" s="80">
        <v>11</v>
      </c>
      <c r="B16" s="210"/>
      <c r="C16" s="81" t="s">
        <v>1812</v>
      </c>
      <c r="D16" s="82" t="str">
        <f>INDIRECT(ADDRESS(MATCH(C16,Продукция!D:D,0),3,1,1,"продукция"))</f>
        <v>Полигон52 Комплект поршень+направляющая для CYMA M24(cm.702)</v>
      </c>
      <c r="E16" s="80">
        <v>1</v>
      </c>
      <c r="F16" s="83">
        <v>2000</v>
      </c>
      <c r="G16" s="83"/>
      <c r="H16" s="83"/>
      <c r="I16" s="304">
        <f>INDIRECT(ADDRESS(MATCH(C16,Продукция!D:D,0),6,1,1,"продукция"))</f>
        <v>8</v>
      </c>
      <c r="L16" s="3" t="s">
        <v>17</v>
      </c>
    </row>
    <row r="17" ht="11.1" customHeight="1">
      <c r="A17" s="80">
        <v>12</v>
      </c>
      <c r="B17" s="80"/>
      <c r="C17" s="81" t="s">
        <v>1815</v>
      </c>
      <c r="D17" s="82" t="str">
        <f>INDIRECT(ADDRESS(MATCH(C17,Продукция!D:D,0),3,1,1,"продукция"))</f>
        <v>Полигон52 Голова цилиндра стальная для CYMA M24(cm.702)</v>
      </c>
      <c r="E17" s="80">
        <v>1</v>
      </c>
      <c r="F17" s="83">
        <v>1500</v>
      </c>
      <c r="G17" s="83"/>
      <c r="H17" s="83"/>
      <c r="I17" s="304">
        <f>INDIRECT(ADDRESS(MATCH(C17,Продукция!D:D,0),6,1,1,"продукция"))</f>
        <v>6</v>
      </c>
    </row>
    <row r="18" ht="11.1" customHeight="1">
      <c r="A18" s="80">
        <v>13</v>
      </c>
      <c r="B18" s="80"/>
      <c r="C18" s="81" t="s">
        <v>2760</v>
      </c>
      <c r="D18" s="82" t="str">
        <f>INDIRECT(ADDRESS(MATCH(C18,Продукция!D:D,0),3,1,1,"продукция"))</f>
        <v>AirsoftPro УСМ CNC на SW/CYMA M24</v>
      </c>
      <c r="E18" s="80">
        <v>1</v>
      </c>
      <c r="F18" s="83">
        <v>7500</v>
      </c>
      <c r="G18" s="83"/>
      <c r="H18" s="213"/>
      <c r="I18" s="304">
        <f>INDIRECT(ADDRESS(MATCH(C18,Продукция!D:D,0),6,1,1,"продукция"))</f>
        <v>4</v>
      </c>
    </row>
    <row r="19" ht="11.1" customHeight="1">
      <c r="A19" s="80">
        <v>14</v>
      </c>
      <c r="B19" s="80"/>
      <c r="C19" s="81" t="s">
        <v>7483</v>
      </c>
      <c r="D19" s="82" t="str">
        <f>INDIRECT(ADDRESS(MATCH(C19,Продукция!D:D,0),3,1,1,"продукция"))</f>
        <v>Полигон52 камера хоп-ап для CYMA M24(cm.702)</v>
      </c>
      <c r="E19" s="80">
        <v>1</v>
      </c>
      <c r="F19" s="83">
        <v>2500</v>
      </c>
      <c r="G19" s="83"/>
      <c r="H19" s="83"/>
      <c r="I19" s="304">
        <f>INDIRECT(ADDRESS(MATCH(C19,Продукция!D:D,0),6,1,1,"продукция"))</f>
        <v>0</v>
      </c>
    </row>
    <row r="20" ht="11.1" customHeight="1">
      <c r="A20" s="80">
        <v>15</v>
      </c>
      <c r="B20" s="80"/>
      <c r="C20" s="81" t="s">
        <v>7523</v>
      </c>
      <c r="D20" s="82" t="str">
        <f>INDIRECT(ADDRESS(MATCH(C20,Продукция!D:D,0),3,1,1,"продукция"))</f>
        <v>AirsoftPro камера хопапа Well MB-01/Type 96 Gen2</v>
      </c>
      <c r="E20" s="80">
        <v>1</v>
      </c>
      <c r="F20" s="83">
        <v>3800</v>
      </c>
      <c r="G20" s="83"/>
      <c r="H20" s="213"/>
      <c r="I20" s="304">
        <f>INDIRECT(ADDRESS(MATCH(C20,Продукция!D:D,0),6,1,1,"продукция"))</f>
        <v>6</v>
      </c>
      <c r="J20" s="8"/>
    </row>
    <row r="21" ht="11.1" customHeight="1">
      <c r="A21" s="80">
        <v>16</v>
      </c>
      <c r="B21" s="80"/>
      <c r="C21" s="81" t="s">
        <v>17</v>
      </c>
      <c r="D21" s="209">
        <f>INDIRECT(ADDRESS(MATCH(C21,Продукция!D:D,0),3,1,1,"продукция"))</f>
      </c>
      <c r="E21" s="80"/>
      <c r="F21" s="83"/>
      <c r="G21" s="83"/>
      <c r="H21" s="213"/>
      <c r="I21" s="304">
        <f>INDIRECT(ADDRESS(MATCH(C21,Продукция!D:D,0),6,1,1,"продукция"))</f>
      </c>
    </row>
    <row r="22" ht="11.1" customHeight="1">
      <c r="A22" s="80">
        <v>17</v>
      </c>
      <c r="B22" s="210"/>
      <c r="C22" s="81" t="s">
        <v>17</v>
      </c>
      <c r="D22" s="209">
        <f>INDIRECT(ADDRESS(MATCH(C22,Продукция!D:D,0),3,1,1,"продукция"))</f>
      </c>
      <c r="E22" s="80"/>
      <c r="F22" s="83"/>
      <c r="G22" s="83"/>
      <c r="H22" s="83"/>
      <c r="I22" s="304">
        <f>INDIRECT(ADDRESS(MATCH(C22,Продукция!D:D,0),6,1,1,"продукция"))</f>
      </c>
    </row>
    <row r="23" ht="11.1" customHeight="1">
      <c r="A23" s="80">
        <v>18</v>
      </c>
      <c r="B23" s="80"/>
      <c r="C23" s="81" t="s">
        <v>17</v>
      </c>
      <c r="D23" s="209">
        <f>INDIRECT(ADDRESS(MATCH(C23,Продукция!D:D,0),3,1,1,"продукция"))</f>
      </c>
      <c r="E23" s="80"/>
      <c r="F23" s="83"/>
      <c r="G23" s="83"/>
      <c r="H23" s="83"/>
      <c r="I23" s="304">
        <f>INDIRECT(ADDRESS(MATCH(C23,Продукция!D:D,0),6,1,1,"продукция"))</f>
      </c>
    </row>
    <row r="24" ht="11.1" customHeight="1">
      <c r="A24" s="80">
        <v>19</v>
      </c>
      <c r="B24" s="80"/>
      <c r="C24" s="81" t="s">
        <v>17</v>
      </c>
      <c r="D24" s="209">
        <f>INDIRECT(ADDRESS(MATCH(C24,Продукция!D:D,0),3,1,1,"продукция"))</f>
      </c>
      <c r="E24" s="80"/>
      <c r="F24" s="83"/>
      <c r="G24" s="83"/>
      <c r="H24" s="213"/>
      <c r="I24" s="304">
        <f>INDIRECT(ADDRESS(MATCH(C24,Продукция!D:D,0),6,1,1,"продукция"))</f>
      </c>
    </row>
    <row r="25" ht="11.1" customHeight="1">
      <c r="A25" s="80">
        <v>20</v>
      </c>
      <c r="B25" s="80"/>
      <c r="C25" s="81" t="s">
        <v>17</v>
      </c>
      <c r="D25" s="209">
        <f>INDIRECT(ADDRESS(MATCH(C25,Продукция!D:D,0),3,1,1,"продукция"))</f>
      </c>
      <c r="E25" s="80"/>
      <c r="F25" s="83"/>
      <c r="G25" s="83"/>
      <c r="H25" s="83"/>
      <c r="I25" s="304">
        <f>INDIRECT(ADDRESS(MATCH(C25,Продукция!D:D,0),6,1,1,"продукция"))</f>
      </c>
      <c r="N25" s="3" t="s">
        <v>17</v>
      </c>
    </row>
    <row r="26" ht="11.1" customHeight="1">
      <c r="A26" s="80">
        <v>21</v>
      </c>
      <c r="B26" s="80"/>
      <c r="C26" s="81" t="s">
        <v>17</v>
      </c>
      <c r="D26" s="209">
        <f>INDIRECT(ADDRESS(MATCH(C26,Продукция!D:D,0),3,1,1,"продукция"))</f>
      </c>
      <c r="E26" s="80"/>
      <c r="F26" s="83"/>
      <c r="G26" s="83"/>
      <c r="H26" s="213"/>
      <c r="I26" s="304">
        <f>INDIRECT(ADDRESS(MATCH(C26,Продукция!D:D,0),6,1,1,"продукция"))</f>
      </c>
    </row>
    <row r="27" ht="11.1" customHeight="1">
      <c r="A27" s="80">
        <v>22</v>
      </c>
      <c r="B27" s="80"/>
      <c r="C27" s="81" t="s">
        <v>17</v>
      </c>
      <c r="D27" s="82">
        <f>INDIRECT(ADDRESS(MATCH(C27,Продукция!D:D,0),3,1,1,"продукция"))</f>
      </c>
      <c r="E27" s="80"/>
      <c r="F27" s="83"/>
      <c r="G27" s="83"/>
      <c r="H27" s="213"/>
      <c r="I27" s="304">
        <f>INDIRECT(ADDRESS(MATCH(C27,Продукция!D:D,0),6,1,1,"продукция"))</f>
      </c>
    </row>
    <row r="28" ht="11.1" customHeight="1">
      <c r="A28" s="80">
        <v>23</v>
      </c>
      <c r="B28" s="81"/>
      <c r="C28" s="257" t="s">
        <v>17</v>
      </c>
      <c r="D28" s="82">
        <f>INDIRECT(ADDRESS(MATCH(C28,Продукция!D:D,0),3,1,1,"продукция"))</f>
      </c>
      <c r="E28" s="259"/>
      <c r="F28" s="258"/>
      <c r="G28" s="83"/>
      <c r="H28" s="83"/>
      <c r="I28" s="304">
        <f>INDIRECT(ADDRESS(MATCH(C28,Продукция!D:D,0),6,1,1,"продукция"))</f>
      </c>
    </row>
    <row r="29" ht="11.1" customHeight="1">
      <c r="A29" s="80">
        <v>24</v>
      </c>
      <c r="B29" s="80"/>
      <c r="C29" s="81" t="s">
        <v>17</v>
      </c>
      <c r="D29" s="82">
        <f>INDIRECT(ADDRESS(MATCH(C29,Продукция!D:D,0),3,1,1,"продукция"))</f>
      </c>
      <c r="E29" s="81"/>
      <c r="F29" s="83"/>
      <c r="G29" s="83"/>
      <c r="H29" s="213"/>
      <c r="I29" s="304">
        <f>INDIRECT(ADDRESS(MATCH(C29,Продукция!D:D,0),6,1,1,"продукция"))</f>
      </c>
      <c r="J29" s="8"/>
    </row>
    <row r="30" ht="11.1" customHeight="1">
      <c r="A30" s="80">
        <v>25</v>
      </c>
      <c r="B30" s="80"/>
      <c r="C30" s="235" t="s">
        <v>17</v>
      </c>
      <c r="D30" s="82">
        <f>INDIRECT(ADDRESS(MATCH(C30,Продукция!D:D,0),3,1,1,"продукция"))</f>
      </c>
      <c r="E30" s="81"/>
      <c r="F30" s="83"/>
      <c r="G30" s="83"/>
      <c r="H30" s="213"/>
      <c r="I30" s="304">
        <f>INDIRECT(ADDRESS(MATCH(C30,Продукция!D:D,0),6,1,1,"продукция"))</f>
      </c>
    </row>
    <row r="31" ht="11.1" customHeight="1">
      <c r="A31" s="80">
        <v>26</v>
      </c>
      <c r="B31" s="210"/>
      <c r="C31" s="81" t="s">
        <v>17</v>
      </c>
      <c r="D31" s="82">
        <f>INDIRECT(ADDRESS(MATCH(C31,Продукция!D:D,0),3,1,1,"продукция"))</f>
      </c>
      <c r="E31" s="81"/>
      <c r="F31" s="83"/>
      <c r="G31" s="83"/>
      <c r="H31" s="213"/>
      <c r="I31" s="304">
        <f>INDIRECT(ADDRESS(MATCH(C31,Продукция!D:D,0),6,1,1,"продукция"))</f>
      </c>
    </row>
    <row r="32" ht="11.1" customHeight="1">
      <c r="A32" s="80">
        <v>27</v>
      </c>
      <c r="B32" s="80"/>
      <c r="C32" s="87" t="s">
        <v>17</v>
      </c>
      <c r="D32" s="82">
        <f>INDIRECT(ADDRESS(MATCH(C32,Продукция!D:D,0),3,1,1,"продукция"))</f>
      </c>
      <c r="E32" s="81"/>
      <c r="F32" s="83"/>
      <c r="G32" s="83"/>
      <c r="H32" s="213"/>
      <c r="I32" s="304">
        <f>INDIRECT(ADDRESS(MATCH(C32,Продукция!D:D,0),6,1,1,"продукция"))</f>
      </c>
    </row>
    <row r="33" ht="11.1" customHeight="1">
      <c r="A33" s="80">
        <v>28</v>
      </c>
      <c r="B33" s="80"/>
      <c r="C33" s="88" t="s">
        <v>17</v>
      </c>
      <c r="D33" s="82">
        <f>INDIRECT(ADDRESS(MATCH(C33,Продукция!D:D,0),3,1,1,"продукция"))</f>
      </c>
      <c r="E33" s="81"/>
      <c r="F33" s="83"/>
      <c r="G33" s="83"/>
      <c r="H33" s="213"/>
      <c r="I33" s="304">
        <f>INDIRECT(ADDRESS(MATCH(C33,Продукция!D:D,0),6,1,1,"продукция"))</f>
      </c>
    </row>
    <row r="34" ht="11.1" customHeight="1">
      <c r="A34" s="80">
        <v>29</v>
      </c>
      <c r="B34" s="80"/>
      <c r="C34" s="87" t="s">
        <v>17</v>
      </c>
      <c r="D34" s="82">
        <f>INDIRECT(ADDRESS(MATCH(C34,Продукция!D:D,0),3,1,1,"продукция"))</f>
      </c>
      <c r="E34" s="81"/>
      <c r="F34" s="83"/>
      <c r="G34" s="83"/>
      <c r="H34" s="213"/>
      <c r="I34" s="304">
        <f>INDIRECT(ADDRESS(MATCH(C34,Продукция!D:D,0),6,1,1,"продукция"))</f>
      </c>
      <c r="J34" s="8"/>
      <c r="K34" s="8"/>
      <c r="L34" s="8"/>
      <c r="M34" s="8"/>
    </row>
    <row r="35" ht="11.1" customHeight="1">
      <c r="A35" s="80">
        <v>30</v>
      </c>
      <c r="B35" s="80"/>
      <c r="C35" s="81" t="s">
        <v>17</v>
      </c>
      <c r="D35" s="82">
        <f>INDIRECT(ADDRESS(MATCH(C35,Продукция!D:D,0),3,1,1,"продукция"))</f>
      </c>
      <c r="E35" s="81"/>
      <c r="F35" s="83"/>
      <c r="G35" s="83"/>
      <c r="H35" s="213"/>
      <c r="I35" s="304">
        <f>INDIRECT(ADDRESS(MATCH(C35,Продукция!D:D,0),6,1,1,"продукция"))</f>
      </c>
      <c r="J35" s="8"/>
      <c r="K35" s="8"/>
      <c r="L35" s="8"/>
      <c r="M35" s="8"/>
    </row>
    <row r="36" ht="11.1" customHeight="1">
      <c r="A36" s="80">
        <v>31</v>
      </c>
      <c r="B36" s="80"/>
      <c r="C36" s="81" t="s">
        <v>17</v>
      </c>
      <c r="D36" s="82">
        <f>INDIRECT(ADDRESS(MATCH(C36,Продукция!D:D,0),3,1,1,"продукция"))</f>
      </c>
      <c r="E36" s="81"/>
      <c r="F36" s="83"/>
      <c r="G36" s="213"/>
      <c r="H36" s="83"/>
      <c r="I36" s="304">
        <f>INDIRECT(ADDRESS(MATCH(C36,Продукция!D:D,0),6,1,1,"продукция"))</f>
      </c>
      <c r="J36" s="66"/>
      <c r="K36" s="8"/>
      <c r="L36" s="8"/>
      <c r="M36" s="49"/>
    </row>
    <row r="37" ht="11.1" customHeight="1">
      <c r="A37" s="80">
        <v>32</v>
      </c>
      <c r="B37" s="80"/>
      <c r="C37" s="81" t="s">
        <v>17</v>
      </c>
      <c r="D37" s="82">
        <f>INDIRECT(ADDRESS(MATCH(C37,Продукция!D:D,0),3,1,1,"продукция"))</f>
      </c>
      <c r="E37" s="81"/>
      <c r="F37" s="83"/>
      <c r="G37" s="83"/>
      <c r="H37" s="83"/>
      <c r="I37" s="304">
        <f>INDIRECT(ADDRESS(MATCH(C37,Продукция!D:D,0),6,1,1,"продукция"))</f>
      </c>
      <c r="J37" s="49"/>
      <c r="K37" s="8"/>
      <c r="L37" s="8"/>
      <c r="M37" s="8"/>
    </row>
    <row r="38" ht="11.1" customHeight="1">
      <c r="A38" s="80">
        <v>33</v>
      </c>
      <c r="B38" s="80"/>
      <c r="C38" s="81" t="s">
        <v>17</v>
      </c>
      <c r="D38" s="82">
        <f>INDIRECT(ADDRESS(MATCH(C38,Продукция!D:D,0),3,1,1,"продукция"))</f>
      </c>
      <c r="E38" s="81"/>
      <c r="F38" s="83"/>
      <c r="G38" s="83"/>
      <c r="H38" s="83"/>
      <c r="I38" s="304">
        <f>INDIRECT(ADDRESS(MATCH(C38,Продукция!D:D,0),6,1,1,"продукция"))</f>
      </c>
      <c r="J38" s="8"/>
      <c r="K38" s="8"/>
      <c r="L38" s="8"/>
      <c r="M38" s="8"/>
    </row>
    <row r="39" ht="11.1" customHeight="1">
      <c r="A39" s="80">
        <v>34</v>
      </c>
      <c r="B39" s="80"/>
      <c r="C39" s="81" t="s">
        <v>17</v>
      </c>
      <c r="D39" s="82">
        <f>INDIRECT(ADDRESS(MATCH(C39,Продукция!D:D,0),3,1,1,"продукция"))</f>
      </c>
      <c r="E39" s="81"/>
      <c r="F39" s="83"/>
      <c r="G39" s="83"/>
      <c r="H39" s="83"/>
      <c r="I39" s="304">
        <f>INDIRECT(ADDRESS(MATCH(C39,Продукция!D:D,0),6,1,1,"продукция"))</f>
      </c>
    </row>
    <row r="40" ht="11.1" customHeight="1">
      <c r="A40" s="80">
        <v>35</v>
      </c>
      <c r="B40" s="80"/>
      <c r="C40" s="81" t="s">
        <v>17</v>
      </c>
      <c r="D40" s="82">
        <f>INDIRECT(ADDRESS(MATCH(C40,Продукция!D:D,0),3,1,1,"продукция"))</f>
      </c>
      <c r="E40" s="81"/>
      <c r="F40" s="83"/>
      <c r="G40" s="214"/>
      <c r="H40" s="83"/>
      <c r="I40" s="304">
        <f>INDIRECT(ADDRESS(MATCH(C40,Продукция!D:D,0),6,1,1,"продукция"))</f>
      </c>
    </row>
    <row r="41" ht="11.1" customHeight="1">
      <c r="A41" s="80">
        <v>36</v>
      </c>
      <c r="B41" s="80"/>
      <c r="C41" s="88" t="s">
        <v>17</v>
      </c>
      <c r="D41" s="82">
        <f>INDIRECT(ADDRESS(MATCH(C41,Продукция!D:D,0),3,1,1,"продукция"))</f>
      </c>
      <c r="E41" s="81"/>
      <c r="F41" s="83"/>
      <c r="G41" s="83"/>
      <c r="H41" s="83"/>
      <c r="I41" s="304">
        <f>INDIRECT(ADDRESS(MATCH(C41,Продукция!D:D,0),6,1,1,"продукция"))</f>
      </c>
    </row>
    <row r="42" ht="11.1" customHeight="1">
      <c r="A42" s="80">
        <v>37</v>
      </c>
      <c r="B42" s="80"/>
      <c r="C42" s="87" t="s">
        <v>17</v>
      </c>
      <c r="D42" s="82">
        <f>INDIRECT(ADDRESS(MATCH(C42,Продукция!D:D,0),3,1,1,"продукция"))</f>
      </c>
      <c r="E42" s="81"/>
      <c r="F42" s="83"/>
      <c r="G42" s="83"/>
      <c r="H42" s="213"/>
      <c r="I42" s="304">
        <f>INDIRECT(ADDRESS(MATCH(C42,Продукция!D:D,0),6,1,1,"продукция"))</f>
      </c>
      <c r="J42" s="3" t="s">
        <v>7524</v>
      </c>
    </row>
    <row r="43" ht="11.1" customHeight="1">
      <c r="A43" s="80">
        <v>38</v>
      </c>
      <c r="B43" s="80"/>
      <c r="C43" s="81" t="s">
        <v>17</v>
      </c>
      <c r="D43" s="82">
        <f>INDIRECT(ADDRESS(MATCH(C43,Продукция!D:D,0),3,1,1,"продукция"))</f>
      </c>
      <c r="E43" s="81"/>
      <c r="F43" s="83"/>
      <c r="G43" s="83"/>
      <c r="H43" s="213"/>
      <c r="I43" s="304">
        <f>INDIRECT(ADDRESS(MATCH(C43,Продукция!D:D,0),6,1,1,"продукция"))</f>
      </c>
    </row>
    <row r="44" ht="11.1" customHeight="1">
      <c r="A44" s="80">
        <v>39</v>
      </c>
      <c r="B44" s="80"/>
      <c r="C44" s="81" t="s">
        <v>17</v>
      </c>
      <c r="D44" s="82">
        <f>INDIRECT(ADDRESS(MATCH(C44,Продукция!D:D,0),3,1,1,"продукция"))</f>
      </c>
      <c r="E44" s="81"/>
      <c r="F44" s="83"/>
      <c r="G44" s="83"/>
      <c r="H44" s="293"/>
      <c r="I44" s="304">
        <f>INDIRECT(ADDRESS(MATCH(C44,Продукция!D:D,0),6,1,1,"продукция"))</f>
      </c>
    </row>
    <row r="45" ht="11.1" customHeight="1">
      <c r="A45" s="80">
        <v>40</v>
      </c>
      <c r="B45" s="80"/>
      <c r="C45" s="235" t="s">
        <v>17</v>
      </c>
      <c r="D45" s="82">
        <f>INDIRECT(ADDRESS(MATCH(C45,Продукция!D:D,0),3,1,1,"продукция"))</f>
      </c>
      <c r="E45" s="81"/>
      <c r="F45" s="83"/>
      <c r="G45" s="214"/>
      <c r="H45" s="213"/>
      <c r="I45" s="304">
        <f>INDIRECT(ADDRESS(MATCH(C45,Продукция!D:D,0),6,1,1,"продукция"))</f>
      </c>
    </row>
    <row r="46" ht="11.1" customHeight="1">
      <c r="A46" s="80">
        <v>41</v>
      </c>
      <c r="B46" s="210"/>
      <c r="C46" s="81" t="s">
        <v>17</v>
      </c>
      <c r="D46" s="82">
        <f>INDIRECT(ADDRESS(MATCH(C46,Продукция!D:D,0),3,1,1,"продукция"))</f>
      </c>
      <c r="E46" s="81"/>
      <c r="F46" s="83"/>
      <c r="G46" s="83"/>
      <c r="H46" s="213"/>
      <c r="I46" s="304">
        <f>INDIRECT(ADDRESS(MATCH(C46,Продукция!D:D,0),6,1,1,"продукция"))</f>
      </c>
      <c r="L46" s="8"/>
    </row>
    <row r="47" ht="11.1" customHeight="1">
      <c r="A47" s="80">
        <v>42</v>
      </c>
      <c r="B47" s="80"/>
      <c r="C47" s="81" t="s">
        <v>17</v>
      </c>
      <c r="D47" s="82">
        <f>INDIRECT(ADDRESS(MATCH(C47,Продукция!D:D,0),3,1,1,"продукция"))</f>
      </c>
      <c r="E47" s="81"/>
      <c r="F47" s="83"/>
      <c r="G47" s="83"/>
      <c r="H47" s="213"/>
      <c r="I47" s="304">
        <f>INDIRECT(ADDRESS(MATCH(C47,Продукция!D:D,0),6,1,1,"продукция"))</f>
      </c>
    </row>
    <row r="48" ht="11.1" customHeight="1">
      <c r="A48" s="80">
        <v>43</v>
      </c>
      <c r="B48" s="80"/>
      <c r="C48" s="81" t="s">
        <v>17</v>
      </c>
      <c r="D48" s="82">
        <f>INDIRECT(ADDRESS(MATCH(C48,Продукция!D:D,0),3,1,1,"продукция"))</f>
      </c>
      <c r="E48" s="81"/>
      <c r="F48" s="83"/>
      <c r="G48" s="83"/>
      <c r="H48" s="213"/>
      <c r="I48" s="304">
        <f>INDIRECT(ADDRESS(MATCH(C48,Продукция!D:D,0),6,1,1,"продукция"))</f>
      </c>
    </row>
    <row r="49" ht="11.1" customHeight="1">
      <c r="A49" s="80">
        <v>44</v>
      </c>
      <c r="B49" s="80"/>
      <c r="C49" s="81" t="s">
        <v>17</v>
      </c>
      <c r="D49" s="82">
        <f>INDIRECT(ADDRESS(MATCH(C49,Продукция!D:D,0),3,1,1,"продукция"))</f>
      </c>
      <c r="E49" s="81"/>
      <c r="F49" s="83"/>
      <c r="G49" s="214"/>
      <c r="H49" s="213"/>
      <c r="I49" s="304">
        <f>INDIRECT(ADDRESS(MATCH(C49,Продукция!D:D,0),6,1,1,"продукция"))</f>
      </c>
    </row>
    <row r="50" ht="11.1" customHeight="1">
      <c r="A50" s="80">
        <v>45</v>
      </c>
      <c r="B50" s="80"/>
      <c r="C50" s="81" t="s">
        <v>17</v>
      </c>
      <c r="D50" s="82">
        <f>INDIRECT(ADDRESS(MATCH(C50,Продукция!D:D,0),3,1,1,"продукция"))</f>
      </c>
      <c r="E50" s="81"/>
      <c r="F50" s="83"/>
      <c r="G50" s="83"/>
      <c r="H50" s="213"/>
      <c r="I50" s="304">
        <f>INDIRECT(ADDRESS(MATCH(C50,Продукция!D:D,0),6,1,1,"продукция"))</f>
      </c>
    </row>
    <row r="51" ht="11.1" customHeight="1">
      <c r="A51" s="80">
        <v>46</v>
      </c>
      <c r="B51" s="80"/>
      <c r="C51" s="81" t="s">
        <v>17</v>
      </c>
      <c r="D51" s="82">
        <f>INDIRECT(ADDRESS(MATCH(C51,Продукция!D:D,0),3,1,1,"продукция"))</f>
      </c>
      <c r="E51" s="81"/>
      <c r="F51" s="83"/>
      <c r="G51" s="83"/>
      <c r="H51" s="213"/>
      <c r="I51" s="304">
        <f>INDIRECT(ADDRESS(MATCH(C51,Продукция!D:D,0),6,1,1,"продукция"))</f>
      </c>
    </row>
    <row r="52" ht="11.1" customHeight="1">
      <c r="A52" s="80">
        <v>47</v>
      </c>
      <c r="B52" s="80"/>
      <c r="C52" s="235" t="s">
        <v>17</v>
      </c>
      <c r="D52" s="82">
        <f>INDIRECT(ADDRESS(MATCH(C52,Продукция!D:D,0),3,1,1,"продукция"))</f>
      </c>
      <c r="E52" s="81"/>
      <c r="F52" s="83"/>
      <c r="G52" s="83"/>
      <c r="H52" s="213"/>
      <c r="I52" s="304">
        <f>INDIRECT(ADDRESS(MATCH(C52,Продукция!D:D,0),6,1,1,"продукция"))</f>
      </c>
    </row>
    <row r="53" ht="11.1" customHeight="1">
      <c r="A53" s="80">
        <v>48</v>
      </c>
      <c r="B53" s="210"/>
      <c r="C53" s="81" t="s">
        <v>17</v>
      </c>
      <c r="D53" s="82">
        <f>INDIRECT(ADDRESS(MATCH(C53,Продукция!D:D,0),3,1,1,"продукция"))</f>
      </c>
      <c r="E53" s="81"/>
      <c r="F53" s="83"/>
      <c r="G53" s="83"/>
      <c r="H53" s="213"/>
      <c r="I53" s="304">
        <f>INDIRECT(ADDRESS(MATCH(C53,Продукция!D:D,0),6,1,1,"продукция"))</f>
      </c>
      <c r="K53" s="8"/>
      <c r="N53" s="3" t="s">
        <v>17</v>
      </c>
    </row>
    <row r="54" ht="11.1" customHeight="1">
      <c r="A54" s="80">
        <v>49</v>
      </c>
      <c r="B54" s="80"/>
      <c r="C54" s="81" t="s">
        <v>17</v>
      </c>
      <c r="D54" s="82">
        <f>INDIRECT(ADDRESS(MATCH(C54,Продукция!D:D,0),3,1,1,"продукция"))</f>
      </c>
      <c r="E54" s="81"/>
      <c r="F54" s="83"/>
      <c r="G54" s="83"/>
      <c r="H54" s="213"/>
      <c r="I54" s="304">
        <f>INDIRECT(ADDRESS(MATCH(C54,Продукция!D:D,0),6,1,1,"продукция"))</f>
      </c>
    </row>
    <row r="55" ht="11.1" customHeight="1">
      <c r="A55" s="80">
        <v>50</v>
      </c>
      <c r="B55" s="80"/>
      <c r="C55" s="81" t="s">
        <v>17</v>
      </c>
      <c r="D55" s="82">
        <f>INDIRECT(ADDRESS(MATCH(C55,Продукция!D:D,0),3,1,1,"продукция"))</f>
      </c>
      <c r="E55" s="80"/>
      <c r="F55" s="83"/>
      <c r="G55" s="83"/>
      <c r="H55" s="83"/>
      <c r="I55" s="304">
        <f>INDIRECT(ADDRESS(MATCH(C55,Продукция!D:D,0),6,1,1,"продукция"))</f>
      </c>
    </row>
    <row r="56" ht="11.1" customHeight="1">
      <c r="A56" s="80">
        <v>51</v>
      </c>
      <c r="B56" s="80"/>
      <c r="C56" s="81" t="s">
        <v>17</v>
      </c>
      <c r="D56" s="82">
        <f>INDIRECT(ADDRESS(MATCH(C56,Продукция!D:D,0),3,1,1,"продукция"))</f>
      </c>
      <c r="E56" s="80"/>
      <c r="F56" s="83"/>
      <c r="G56" s="83"/>
      <c r="H56" s="83"/>
      <c r="I56" s="304">
        <f>INDIRECT(ADDRESS(MATCH(C56,Продукция!D:D,0),6,1,1,"продукция"))</f>
      </c>
    </row>
    <row r="57" ht="11.1" customHeight="1">
      <c r="A57" s="80">
        <v>52</v>
      </c>
      <c r="B57" s="80"/>
      <c r="C57" s="81" t="s">
        <v>17</v>
      </c>
      <c r="D57" s="82">
        <f>INDIRECT(ADDRESS(MATCH(C57,Продукция!D:D,0),3,1,1,"продукция"))</f>
      </c>
      <c r="E57" s="80"/>
      <c r="F57" s="83"/>
      <c r="G57" s="83"/>
      <c r="H57" s="213"/>
      <c r="I57" s="304">
        <f>INDIRECT(ADDRESS(MATCH(C57,Продукция!D:D,0),6,1,1,"продукция"))</f>
      </c>
    </row>
    <row r="58" ht="11.1" customHeight="1">
      <c r="A58" s="80">
        <v>53</v>
      </c>
      <c r="B58" s="80"/>
      <c r="C58" s="81" t="s">
        <v>17</v>
      </c>
      <c r="D58" s="82">
        <f>INDIRECT(ADDRESS(MATCH(C58,Продукция!D:D,0),3,1,1,"продукция"))</f>
      </c>
      <c r="E58" s="80"/>
      <c r="F58" s="83"/>
      <c r="G58" s="83"/>
      <c r="H58" s="213"/>
      <c r="I58" s="304">
        <f>INDIRECT(ADDRESS(MATCH(C58,Продукция!D:D,0),6,1,1,"продукция"))</f>
      </c>
    </row>
    <row r="59" ht="11.1" customHeight="1">
      <c r="A59" s="80">
        <v>54</v>
      </c>
      <c r="B59" s="80"/>
      <c r="C59" s="81" t="s">
        <v>17</v>
      </c>
      <c r="D59" s="82">
        <f>INDIRECT(ADDRESS(MATCH(C59,Продукция!D:D,0),3,1,1,"продукция"))</f>
      </c>
      <c r="E59" s="80"/>
      <c r="F59" s="83"/>
      <c r="G59" s="214"/>
      <c r="H59" s="213"/>
      <c r="I59" s="304">
        <f>INDIRECT(ADDRESS(MATCH(C59,Продукция!D:D,0),6,1,1,"продукция"))</f>
      </c>
    </row>
    <row r="60" ht="11.1" customHeight="1">
      <c r="A60" s="80">
        <v>55</v>
      </c>
      <c r="B60" s="80"/>
      <c r="C60" s="81" t="s">
        <v>17</v>
      </c>
      <c r="D60" s="82">
        <f>INDIRECT(ADDRESS(MATCH(C60,Продукция!D:D,0),3,1,1,"продукция"))</f>
      </c>
      <c r="E60" s="80"/>
      <c r="F60" s="83"/>
      <c r="G60" s="83"/>
      <c r="H60" s="83"/>
      <c r="I60" s="304">
        <f>INDIRECT(ADDRESS(MATCH(C60,Продукция!D:D,0),6,1,1,"продукция"))</f>
      </c>
    </row>
    <row r="61" ht="11.1" customHeight="1">
      <c r="A61" s="80">
        <v>56</v>
      </c>
      <c r="B61" s="80"/>
      <c r="C61" s="81" t="s">
        <v>17</v>
      </c>
      <c r="D61" s="82">
        <f>INDIRECT(ADDRESS(MATCH(C61,Продукция!D:D,0),3,1,1,"продукция"))</f>
      </c>
      <c r="E61" s="80"/>
      <c r="F61" s="83"/>
      <c r="G61" s="83"/>
      <c r="H61" s="213"/>
      <c r="I61" s="304">
        <f>INDIRECT(ADDRESS(MATCH(C61,Продукция!D:D,0),6,1,1,"продукция"))</f>
      </c>
    </row>
    <row r="62" ht="11.1" customHeight="1">
      <c r="A62" s="80">
        <v>57</v>
      </c>
      <c r="B62" s="80"/>
      <c r="C62" s="81" t="s">
        <v>17</v>
      </c>
      <c r="D62" s="82">
        <f>INDIRECT(ADDRESS(MATCH(C62,Продукция!D:D,0),3,1,1,"продукция"))</f>
      </c>
      <c r="E62" s="80"/>
      <c r="F62" s="83"/>
      <c r="G62" s="83"/>
      <c r="H62" s="213"/>
      <c r="I62" s="304">
        <f>INDIRECT(ADDRESS(MATCH(C62,Продукция!D:D,0),6,1,1,"продукция"))</f>
      </c>
    </row>
    <row r="63" ht="11.1" customHeight="1">
      <c r="A63" s="80">
        <v>58</v>
      </c>
      <c r="B63" s="80"/>
      <c r="C63" s="81" t="s">
        <v>17</v>
      </c>
      <c r="D63" s="82">
        <f>INDIRECT(ADDRESS(MATCH(C63,Продукция!D:D,0),3,1,1,"продукция"))</f>
      </c>
      <c r="E63" s="80"/>
      <c r="F63" s="83"/>
      <c r="G63" s="83"/>
      <c r="H63" s="213"/>
      <c r="I63" s="304">
        <f>INDIRECT(ADDRESS(MATCH(C63,Продукция!D:D,0),6,1,1,"продукция"))</f>
      </c>
    </row>
    <row r="64" ht="11.1" customHeight="1">
      <c r="A64" s="80">
        <v>59</v>
      </c>
      <c r="B64" s="80"/>
      <c r="C64" s="81" t="s">
        <v>17</v>
      </c>
      <c r="D64" s="82">
        <f>INDIRECT(ADDRESS(MATCH(C64,Продукция!D:D,0),3,1,1,"продукция"))</f>
      </c>
      <c r="E64" s="80"/>
      <c r="F64" s="83"/>
      <c r="G64" s="83"/>
      <c r="H64" s="213"/>
      <c r="I64" s="304">
        <f>INDIRECT(ADDRESS(MATCH(C64,Продукция!D:D,0),6,1,1,"продукция"))</f>
      </c>
    </row>
    <row r="65" ht="11.1" customHeight="1">
      <c r="A65" s="80">
        <v>60</v>
      </c>
      <c r="B65" s="80"/>
      <c r="C65" s="81" t="s">
        <v>17</v>
      </c>
      <c r="D65" s="82">
        <f>INDIRECT(ADDRESS(MATCH(C65,Продукция!D:D,0),3,1,1,"продукция"))</f>
      </c>
      <c r="E65" s="80"/>
      <c r="F65" s="83"/>
      <c r="G65" s="83"/>
      <c r="H65" s="213"/>
      <c r="I65" s="304">
        <f>INDIRECT(ADDRESS(MATCH(C65,Продукция!D:D,0),6,1,1,"продукция"))</f>
      </c>
    </row>
    <row r="66">
      <c r="A66" s="84"/>
      <c r="B66" s="84" t="s">
        <v>17</v>
      </c>
      <c r="C66" s="84" t="s">
        <v>17</v>
      </c>
      <c r="D66" s="84"/>
      <c r="E66" s="244" t="s">
        <v>17</v>
      </c>
      <c r="F66" s="83">
        <f>SUM(F6:F65)</f>
        <v>35750</v>
      </c>
      <c r="G66" s="83">
        <f>SUM(G6:G65)</f>
        <v>0</v>
      </c>
      <c r="H66" s="213">
        <f>SUM(H6:H65)</f>
        <v>-35206</v>
      </c>
    </row>
    <row r="67">
      <c r="A67" s="84"/>
      <c r="B67" s="84"/>
      <c r="C67" s="83">
        <f>SUM(F66:H66)</f>
        <v>544</v>
      </c>
      <c r="D67" s="84"/>
      <c r="E67" s="84"/>
      <c r="F67" s="84"/>
      <c r="G67" s="84"/>
      <c r="H67" s="84"/>
    </row>
  </sheetData>
  <mergeCells>
    <mergeCell ref="J12:P14"/>
  </mergeCells>
  <pageMargins left="0.25" right="0.25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Продукция</vt:lpstr>
      <vt:lpstr>Чек</vt:lpstr>
      <vt:lpstr>Ценники</vt:lpstr>
      <vt:lpstr>ценники стикеры</vt:lpstr>
      <vt:lpstr>Списание</vt:lpstr>
      <vt:lpstr>Ценники привода</vt:lpstr>
      <vt:lpstr>Отчет</vt:lpstr>
      <vt:lpstr>Отчет!Область_печати</vt:lpstr>
      <vt:lpstr>Списание!Область_печати</vt:lpstr>
      <vt:lpstr>'ценники стикеры'!Область_печати</vt:lpstr>
      <vt:lpstr>Чек!Область_печати</vt:lpstr>
    </vt:vector>
  </TitlesOfParts>
  <Company>Ya Blondinko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Магазин</dc:creator>
  <cp:lastModifiedBy>Пользователь Windows</cp:lastModifiedBy>
  <cp:lastPrinted>2017-01-25T11:33:13Z</cp:lastPrinted>
  <dcterms:created xsi:type="dcterms:W3CDTF">2014-10-09T10:02:17Z</dcterms:created>
  <dcterms:modified xsi:type="dcterms:W3CDTF">2017-01-31T21:25:06Z</dcterms:modified>
</cp:coreProperties>
</file>