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defaultThemeVersion="166925"/>
  <mc:AlternateContent xmlns:mc="http://schemas.openxmlformats.org/markup-compatibility/2006">
    <mc:Choice Requires="x15">
      <x15ac:absPath xmlns:x15ac="http://schemas.microsoft.com/office/spreadsheetml/2010/11/ac" url="D:\personal\"/>
    </mc:Choice>
  </mc:AlternateContent>
  <xr:revisionPtr revIDLastSave="0" documentId="13_ncr:1_{D192469D-3D2A-4761-8BC2-54A3E77A2E6F}" xr6:coauthVersionLast="36" xr6:coauthVersionMax="47" xr10:uidLastSave="{00000000-0000-0000-0000-000000000000}"/>
  <bookViews>
    <workbookView xWindow="0" yWindow="0" windowWidth="20490" windowHeight="7545" activeTab="1" xr2:uid="{00000000-000D-0000-FFFF-FFFF00000000}"/>
  </bookViews>
  <sheets>
    <sheet name="bike_buyers" sheetId="1" r:id="rId1"/>
    <sheet name="Dashboard" sheetId="2" r:id="rId2"/>
    <sheet name="pivot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Education1">#N/A</definedName>
    <definedName name="Slicer_Marital_status">#N/A</definedName>
    <definedName name="Slicer_Region1">#N/A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00" i="4" l="1"/>
  <c r="M3" i="4" l="1"/>
  <c r="M1001"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2" i="4"/>
  <c r="M100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<sst xmlns="http://schemas.openxmlformats.org/spreadsheetml/2006/main" count="16267" uniqueCount="52">
  <si>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</si>
  <si>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</si>
  <si>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</si>
  <si>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</si>
  <si>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</si>
  <si>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</si>
  <si>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</si>
  <si>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</si>
  <si>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</si>
  <si>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</si>
  <si>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</si>
  <si>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</si>
  <si>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</si>
  <si>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</si>
  <si>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</si>
  <si>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</si>
  <si>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</si>
  <si>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</si>
  <si>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</si>
  <si>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</si>
  <si>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</si>
  <si>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</si>
  <si>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</si>
  <si>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</si>
  <si>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</si>
  <si>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</si>
  <si>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</si>
  <si>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</si>
  <si>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</si>
  <si>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</si>
  <si>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</si>
  <si>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</si>
  <si>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</si>
  <si>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</si>
  <si>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</si>
  <si>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</si>
  <si>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</si>
  <si>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</si>
  <si>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</si>
  <si>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</si>
  <si>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</si>
  <si>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</si>
  <si>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More than 10 miles</t>
  </si>
  <si>
    <t>Row Labels</t>
  </si>
  <si>
    <t>Grand Total</t>
  </si>
  <si>
    <t>Column Labels</t>
  </si>
  <si>
    <t>Middle Age</t>
  </si>
  <si>
    <t>Adolescent</t>
  </si>
  <si>
    <t>Old</t>
  </si>
  <si>
    <t>Average of Income</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</si>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</sst>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19</c:v>
                </c:pt>
                <c:pt idx="1">
                  <c:v>107</c:v>
                </c:pt>
                <c:pt idx="2">
                  <c:v>59</c:v>
                </c:pt>
              </c:numCache>
            </c:numRef>
          </c:val>
          <c:smooth val="0"/>
          <c:extLst>
            <c:ext xmlns:c16="http://schemas.microsoft.com/office/drawing/2014/chart" uri="{C3380CC4-5D6E-409C-BE32-E72D297353CC}">
              <c16:uniqueId val="{00000000-5EB2-4DF7-9F2A-87E783E693E7}"/>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5</c:v>
                </c:pt>
                <c:pt idx="1">
                  <c:v>89</c:v>
                </c:pt>
                <c:pt idx="2">
                  <c:v>13</c:v>
                </c:pt>
              </c:numCache>
            </c:numRef>
          </c:val>
          <c:smooth val="0"/>
          <c:extLst>
            <c:ext xmlns:c16="http://schemas.microsoft.com/office/drawing/2014/chart" uri="{C3380CC4-5D6E-409C-BE32-E72D297353CC}">
              <c16:uniqueId val="{00000004-5EB2-4DF7-9F2A-87E783E693E7}"/>
            </c:ext>
          </c:extLst>
        </c:ser>
        <c:dLbls>
          <c:showLegendKey val="0"/>
          <c:showVal val="0"/>
          <c:showCatName val="0"/>
          <c:showSerName val="0"/>
          <c:showPercent val="0"/>
          <c:showBubbleSize val="0"/>
        </c:dLbls>
        <c:marker val="1"/>
        <c:smooth val="0"/>
        <c:axId val="1957345600"/>
        <c:axId val="1950691536"/>
      </c:lineChart>
      <c:catAx>
        <c:axId val="195734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91536"/>
        <c:crosses val="autoZero"/>
        <c:auto val="1"/>
        <c:lblAlgn val="ctr"/>
        <c:lblOffset val="100"/>
        <c:noMultiLvlLbl val="0"/>
      </c:catAx>
      <c:valAx>
        <c:axId val="19506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34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92F0-4325-B045-400742E0A16C}"/>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4-92F0-4325-B045-400742E0A16C}"/>
            </c:ext>
          </c:extLst>
        </c:ser>
        <c:dLbls>
          <c:showLegendKey val="0"/>
          <c:showVal val="0"/>
          <c:showCatName val="0"/>
          <c:showSerName val="0"/>
          <c:showPercent val="0"/>
          <c:showBubbleSize val="0"/>
        </c:dLbls>
        <c:smooth val="0"/>
        <c:axId val="1883480960"/>
        <c:axId val="1887574064"/>
      </c:lineChart>
      <c:catAx>
        <c:axId val="188348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6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74064"/>
        <c:crosses val="autoZero"/>
        <c:auto val="1"/>
        <c:lblAlgn val="ctr"/>
        <c:lblOffset val="100"/>
        <c:noMultiLvlLbl val="0"/>
      </c:catAx>
      <c:valAx>
        <c:axId val="188757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48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71111.111111111109</c:v>
                </c:pt>
                <c:pt idx="1">
                  <c:v>66774.193548387091</c:v>
                </c:pt>
              </c:numCache>
            </c:numRef>
          </c:val>
          <c:extLst>
            <c:ext xmlns:c16="http://schemas.microsoft.com/office/drawing/2014/chart" uri="{C3380CC4-5D6E-409C-BE32-E72D297353CC}">
              <c16:uniqueId val="{00000000-733C-4E78-AF39-D97331F1F60F}"/>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76875</c:v>
                </c:pt>
                <c:pt idx="1">
                  <c:v>61250</c:v>
                </c:pt>
              </c:numCache>
            </c:numRef>
          </c:val>
          <c:extLst>
            <c:ext xmlns:c16="http://schemas.microsoft.com/office/drawing/2014/chart" uri="{C3380CC4-5D6E-409C-BE32-E72D297353CC}">
              <c16:uniqueId val="{00000004-733C-4E78-AF39-D97331F1F60F}"/>
            </c:ext>
          </c:extLst>
        </c:ser>
        <c:dLbls>
          <c:showLegendKey val="0"/>
          <c:showVal val="0"/>
          <c:showCatName val="0"/>
          <c:showSerName val="0"/>
          <c:showPercent val="0"/>
          <c:showBubbleSize val="0"/>
        </c:dLbls>
        <c:gapWidth val="219"/>
        <c:overlap val="-27"/>
        <c:axId val="1892444384"/>
        <c:axId val="1949533040"/>
      </c:barChart>
      <c:catAx>
        <c:axId val="189244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33040"/>
        <c:crosses val="autoZero"/>
        <c:auto val="1"/>
        <c:lblAlgn val="ctr"/>
        <c:lblOffset val="100"/>
        <c:noMultiLvlLbl val="0"/>
      </c:catAx>
      <c:valAx>
        <c:axId val="194953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44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71111.111111111109</c:v>
                </c:pt>
                <c:pt idx="1">
                  <c:v>66774.193548387091</c:v>
                </c:pt>
              </c:numCache>
            </c:numRef>
          </c:val>
          <c:extLst>
            <c:ext xmlns:c16="http://schemas.microsoft.com/office/drawing/2014/chart" uri="{C3380CC4-5D6E-409C-BE32-E72D297353CC}">
              <c16:uniqueId val="{00000000-8E46-49ED-8AEB-6A2AFB282A5A}"/>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76875</c:v>
                </c:pt>
                <c:pt idx="1">
                  <c:v>61250</c:v>
                </c:pt>
              </c:numCache>
            </c:numRef>
          </c:val>
          <c:extLst>
            <c:ext xmlns:c16="http://schemas.microsoft.com/office/drawing/2014/chart" uri="{C3380CC4-5D6E-409C-BE32-E72D297353CC}">
              <c16:uniqueId val="{00000004-8E46-49ED-8AEB-6A2AFB282A5A}"/>
            </c:ext>
          </c:extLst>
        </c:ser>
        <c:dLbls>
          <c:showLegendKey val="0"/>
          <c:showVal val="0"/>
          <c:showCatName val="0"/>
          <c:showSerName val="0"/>
          <c:showPercent val="0"/>
          <c:showBubbleSize val="0"/>
        </c:dLbls>
        <c:gapWidth val="219"/>
        <c:overlap val="-27"/>
        <c:axId val="1892444384"/>
        <c:axId val="1949533040"/>
      </c:barChart>
      <c:catAx>
        <c:axId val="189244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33040"/>
        <c:crosses val="autoZero"/>
        <c:auto val="1"/>
        <c:lblAlgn val="ctr"/>
        <c:lblOffset val="100"/>
        <c:noMultiLvlLbl val="0"/>
      </c:catAx>
      <c:valAx>
        <c:axId val="194953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44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A928-4AF9-AD90-6662FF4442F7}"/>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5-A928-4AF9-AD90-6662FF4442F7}"/>
            </c:ext>
          </c:extLst>
        </c:ser>
        <c:dLbls>
          <c:showLegendKey val="0"/>
          <c:showVal val="0"/>
          <c:showCatName val="0"/>
          <c:showSerName val="0"/>
          <c:showPercent val="0"/>
          <c:showBubbleSize val="0"/>
        </c:dLbls>
        <c:smooth val="0"/>
        <c:axId val="1883480960"/>
        <c:axId val="1887574064"/>
      </c:lineChart>
      <c:catAx>
        <c:axId val="188348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6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74064"/>
        <c:crosses val="autoZero"/>
        <c:auto val="1"/>
        <c:lblAlgn val="ctr"/>
        <c:lblOffset val="100"/>
        <c:noMultiLvlLbl val="0"/>
      </c:catAx>
      <c:valAx>
        <c:axId val="188757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48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19</c:v>
                </c:pt>
                <c:pt idx="1">
                  <c:v>107</c:v>
                </c:pt>
                <c:pt idx="2">
                  <c:v>59</c:v>
                </c:pt>
              </c:numCache>
            </c:numRef>
          </c:val>
          <c:smooth val="0"/>
          <c:extLst>
            <c:ext xmlns:c16="http://schemas.microsoft.com/office/drawing/2014/chart" uri="{C3380CC4-5D6E-409C-BE32-E72D297353CC}">
              <c16:uniqueId val="{00000000-FE89-49B8-903A-40F61426FEF1}"/>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5</c:v>
                </c:pt>
                <c:pt idx="1">
                  <c:v>89</c:v>
                </c:pt>
                <c:pt idx="2">
                  <c:v>13</c:v>
                </c:pt>
              </c:numCache>
            </c:numRef>
          </c:val>
          <c:smooth val="0"/>
          <c:extLst>
            <c:ext xmlns:c16="http://schemas.microsoft.com/office/drawing/2014/chart" uri="{C3380CC4-5D6E-409C-BE32-E72D297353CC}">
              <c16:uniqueId val="{00000005-FE89-49B8-903A-40F61426FEF1}"/>
            </c:ext>
          </c:extLst>
        </c:ser>
        <c:dLbls>
          <c:showLegendKey val="0"/>
          <c:showVal val="0"/>
          <c:showCatName val="0"/>
          <c:showSerName val="0"/>
          <c:showPercent val="0"/>
          <c:showBubbleSize val="0"/>
        </c:dLbls>
        <c:marker val="1"/>
        <c:smooth val="0"/>
        <c:axId val="1957345600"/>
        <c:axId val="1950691536"/>
      </c:lineChart>
      <c:catAx>
        <c:axId val="195734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91536"/>
        <c:crosses val="autoZero"/>
        <c:auto val="1"/>
        <c:lblAlgn val="ctr"/>
        <c:lblOffset val="100"/>
        <c:noMultiLvlLbl val="0"/>
      </c:catAx>
      <c:valAx>
        <c:axId val="19506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34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314325</xdr:colOff>
      <xdr:row>3</xdr:row>
      <xdr:rowOff>47625</xdr:rowOff>
    </xdr:from>
    <xdr:to>
      <xdr:col>15</xdr:col>
      <xdr:colOff>0</xdr:colOff>
      <xdr:row>16</xdr:row>
      <xdr:rowOff>0</xdr:rowOff>
    </xdr:to>
    <xdr:graphicFrame macro="">
      <xdr:nvGraphicFramePr>
        <xdr:cNvPr id="2" name="Chart 1">
          <a:extLst>
            <a:ext uri="{FF2B5EF4-FFF2-40B4-BE49-F238E27FC236}">
              <a16:creationId xmlns:a16="http://schemas.microsoft.com/office/drawing/2014/main" id="{1D709349-A62C-43E4-A48D-B65352ACF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609598</xdr:colOff>
      <xdr:row>16</xdr:row>
      <xdr:rowOff>0</xdr:rowOff>
    </xdr:from>
    <xdr:to>
      <xdr:col>14</xdr:col>
      <xdr:colOff>609599</xdr:colOff>
      <xdr:row>28</xdr:row>
      <xdr:rowOff>152400</xdr:rowOff>
    </xdr:to>
    <xdr:graphicFrame macro="">
      <xdr:nvGraphicFramePr>
        <xdr:cNvPr id="4" name="Chart 3">
          <a:extLst>
            <a:ext uri="{FF2B5EF4-FFF2-40B4-BE49-F238E27FC236}">
              <a16:creationId xmlns:a16="http://schemas.microsoft.com/office/drawing/2014/main" id="{056450D6-13C8-4848-BD65-888332B8C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609599</xdr:colOff>
      <xdr:row>3</xdr:row>
      <xdr:rowOff>38100</xdr:rowOff>
    </xdr:from>
    <xdr:to>
      <xdr:col>8</xdr:col>
      <xdr:colOff>257174</xdr:colOff>
      <xdr:row>16</xdr:row>
      <xdr:rowOff>0</xdr:rowOff>
    </xdr:to>
    <xdr:graphicFrame macro="">
      <xdr:nvGraphicFramePr>
        <xdr:cNvPr id="5" name="Chart 4">
          <a:extLst>
            <a:ext uri="{FF2B5EF4-FFF2-40B4-BE49-F238E27FC236}">
              <a16:creationId xmlns:a16="http://schemas.microsoft.com/office/drawing/2014/main" id="{A54C83FF-B70C-429F-9F53-B7310E0FB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0</xdr:rowOff>
    </xdr:from>
    <xdr:to>
      <xdr:col>2</xdr:col>
      <xdr:colOff>0</xdr:colOff>
      <xdr:row>8</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B721101-0293-47D5-8B54-B460139B45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571500"/>
              <a:ext cx="1181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38102</xdr:colOff>
      <xdr:row>14</xdr:row>
      <xdr:rowOff>1</xdr:rowOff>
    </xdr:from>
    <xdr:to>
      <xdr:col>2</xdr:col>
      <xdr:colOff>0</xdr:colOff>
      <xdr:row>23</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54F37E5-0E8A-4DB4-BC9C-7722507701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2" y="2667001"/>
              <a:ext cx="1181098"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9525</xdr:rowOff>
    </xdr:from>
    <xdr:to>
      <xdr:col>2</xdr:col>
      <xdr:colOff>0</xdr:colOff>
      <xdr:row>14</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B46E4A2-CD7D-40E8-B477-4583C61A61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533525"/>
              <a:ext cx="11811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xdr:colOff>
      <xdr:row>0</xdr:row>
      <xdr:rowOff>0</xdr:rowOff>
    </xdr:from>
    <xdr:to>
      <xdr:col>11</xdr:col>
      <xdr:colOff>119062</xdr:colOff>
      <xdr:row>14</xdr:row>
      <xdr:rowOff>76200</xdr:rowOff>
    </xdr:to>
    <xdr:graphicFrame macro="">
      <xdr:nvGraphicFramePr>
        <xdr:cNvPr id="3" name="Chart 2">
          <a:extLst>
            <a:ext uri="{FF2B5EF4-FFF2-40B4-BE49-F238E27FC236}">
              <a16:creationId xmlns:a16="http://schemas.microsoft.com/office/drawing/2014/main" id="{A7991B29-A713-40B0-9B85-389FF862B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xdr:colOff>
      <xdr:row>18</xdr:row>
      <xdr:rowOff>176212</xdr:rowOff>
    </xdr:from>
    <xdr:to>
      <xdr:col>11</xdr:col>
      <xdr:colOff>204787</xdr:colOff>
      <xdr:row>33</xdr:row>
      <xdr:rowOff>61912</xdr:rowOff>
    </xdr:to>
    <xdr:graphicFrame macro="">
      <xdr:nvGraphicFramePr>
        <xdr:cNvPr id="4" name="Chart 3">
          <a:extLst>
            <a:ext uri="{FF2B5EF4-FFF2-40B4-BE49-F238E27FC236}">
              <a16:creationId xmlns:a16="http://schemas.microsoft.com/office/drawing/2014/main" id="{9BC950CD-3C7A-4FDA-9A6B-5533C567C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xdr:colOff>
      <xdr:row>36</xdr:row>
      <xdr:rowOff>4761</xdr:rowOff>
    </xdr:from>
    <xdr:to>
      <xdr:col>11</xdr:col>
      <xdr:colOff>161926</xdr:colOff>
      <xdr:row>48</xdr:row>
      <xdr:rowOff>152400</xdr:rowOff>
    </xdr:to>
    <xdr:graphicFrame macro="">
      <xdr:nvGraphicFramePr>
        <xdr:cNvPr id="5" name="Chart 4">
          <a:extLst>
            <a:ext uri="{FF2B5EF4-FFF2-40B4-BE49-F238E27FC236}">
              <a16:creationId xmlns:a16="http://schemas.microsoft.com/office/drawing/2014/main" id="{0261664B-4DF6-47AB-A727-5E05AA85D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704850</xdr:colOff>
      <xdr:row>4</xdr:row>
      <xdr:rowOff>180975</xdr:rowOff>
    </xdr:from>
    <xdr:to>
      <xdr:col>7</xdr:col>
      <xdr:colOff>561975</xdr:colOff>
      <xdr:row>18</xdr:row>
      <xdr:rowOff>38100</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D59CACA8-BBDF-4CEC-A6D3-BC139E56E35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238625" y="94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361950</xdr:colOff>
      <xdr:row>12</xdr:row>
      <xdr:rowOff>133350</xdr:rowOff>
    </xdr:from>
    <xdr:to>
      <xdr:col>7</xdr:col>
      <xdr:colOff>219075</xdr:colOff>
      <xdr:row>25</xdr:row>
      <xdr:rowOff>180975</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304A1981-5B89-412F-BB1A-101B373CBCB3}"/>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3895725" y="2419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12</xdr:row>
      <xdr:rowOff>47625</xdr:rowOff>
    </xdr:from>
    <xdr:to>
      <xdr:col>13</xdr:col>
      <xdr:colOff>0</xdr:colOff>
      <xdr:row>25</xdr:row>
      <xdr:rowOff>95250</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54304F7F-8D16-431E-842F-13B500AF854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334250" y="2333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na Lukina" refreshedDate="45063.716937037039" createdVersion="6" refreshedVersion="6" minRefreshableVersion="3" recordCount="1001" xr:uid="{6FD4AF70-5B25-4D41-8D85-759064C34565}">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4">
        <s v="Middle Age"/>
        <s v="Old"/>
        <s v="Adolescent"/>
        <s v="Invalid"/>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1962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3FCA97-135E-4412-93EA-9776CF15168B}"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4">
        <item x="0"/>
        <item h="1" x="1"/>
        <item h="1" x="2"/>
        <item t="default"/>
      </items>
    </pivotField>
    <pivotField showAll="0"/>
    <pivotField showAll="0"/>
    <pivotField showAll="0"/>
    <pivotField showAll="0"/>
    <pivotField showAll="0"/>
    <pivotField showAll="0"/>
    <pivotField showAll="0"/>
    <pivotField showAll="0"/>
    <pivotField showAll="0">
      <items count="5">
        <item h="1" x="0"/>
        <item x="2"/>
        <item h="1" x="1"/>
        <item h="1" x="3"/>
        <item t="default"/>
      </items>
    </pivotField>
    <pivotField showAll="0"/>
    <pivotField axis="axisRow" showAll="0">
      <items count="5">
        <item x="2"/>
        <item h="1" x="3"/>
        <item x="0"/>
        <item x="1"/>
        <item t="default"/>
      </items>
    </pivotField>
    <pivotField axis="axisCol" dataField="1" showAll="0">
      <items count="4">
        <item x="0"/>
        <item x="1"/>
        <item h="1" x="2"/>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589333-A06D-4C63-85FB-E7A8FDCBCBD6}"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h="1" x="0"/>
        <item x="2"/>
        <item h="1" x="1"/>
        <item h="1"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B4BA3A-6BF9-4304-83D9-4287BDA3A052}" name="PivotTable6"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67">
      <pivotArea collapsedLevelsAreSubtotals="1" fieldPosition="0">
        <references count="2">
          <reference field="2" count="2">
            <x v="0"/>
            <x v="1"/>
          </reference>
          <reference field="13" count="2" selected="0">
            <x v="0"/>
            <x v="1"/>
          </reference>
        </references>
      </pivotArea>
    </format>
    <format dxfId="66">
      <pivotArea outline="0" collapsedLevelsAreSubtotals="1"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0B13CF-0360-4F7C-B06A-790D891E353F}" sourceName="Marital status">
  <pivotTables>
    <pivotTable tabId="3" name="PivotTable6"/>
    <pivotTable tabId="3" name="PivotTable1"/>
    <pivotTable tabId="3" name="PivotTable2"/>
  </pivotTables>
  <data>
    <tabular pivotCacheId="71962817">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C77ADC-6071-4E60-87F1-9FCE8AD98C9A}" sourceName="Education">
  <pivotTables>
    <pivotTable tabId="3" name="PivotTable6"/>
  </pivotTables>
  <data>
    <tabular pivotCacheId="71962817">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B62BC791-D1BD-4B37-BB96-C828DC023ACE}" sourceName="Education">
  <pivotTables>
    <pivotTable tabId="3" name="PivotTable1"/>
  </pivotTables>
  <data>
    <tabular pivotCacheId="71962817">
      <items count="6">
        <i x="0" s="1"/>
        <i x="4" s="1"/>
        <i x="2" s="1"/>
        <i x="1"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D78AE21-68A2-4329-A041-BB6DFF541C13}" sourceName="Region">
  <pivotTables>
    <pivotTable tabId="3" name="PivotTable1"/>
    <pivotTable tabId="3" name="PivotTable2"/>
    <pivotTable tabId="3" name="PivotTable6"/>
  </pivotTables>
  <data>
    <tabular pivotCacheId="71962817">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9EA147-7DA1-4280-AAFC-AD04C1457287}" cache="Slicer_Marital_status" caption="Marital status" rowHeight="241300"/>
  <slicer name="Education" xr10:uid="{34E77C02-E021-41F6-99C2-E7045F90D351}" cache="Slicer_Education" caption="Education" rowHeight="241300"/>
  <slicer name="Region" xr10:uid="{88F57347-66E9-4E29-80CB-ECE9A5E661C9}" cache="Slicer_Region1"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F6A0940-B606-45A0-983D-35325F5B7DF6}" cache="Slicer_Marital_status" caption="Marital status" rowHeight="241300"/>
  <slicer name="Education 1" xr10:uid="{490368A1-5E7D-4E91-B85E-27C80E4A4E95}" cache="Slicer_Education1" caption="Education" rowHeight="241300"/>
  <slicer name="Region 1" xr10:uid="{14D95AA6-1E46-4AE9-897E-8CC1ED8BEC91}"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6620D-759F-4CDA-BBF5-A90D44098A97}">
  <dimension ref="A1:O3"/>
  <sheetViews>
    <sheetView showGridLines="0" tabSelected="1" workbookViewId="0">
      <selection activeCell="H13" sqref="H13"/>
    </sheetView>
  </sheetViews>
  <sheetFormatPr defaultRowHeight="15" x14ac:dyDescent="0.25"/>
  <sheetData>
    <row r="1" spans="1:15" ht="15" customHeight="1" x14ac:dyDescent="0.25">
      <c r="A1" s="7" t="s">
        <v>51</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85F93-5BD7-42A8-B11F-E1D7054B57D5}">
  <dimension ref="A1:D42"/>
  <sheetViews>
    <sheetView topLeftCell="A4" workbookViewId="0">
      <selection activeCell="A37" sqref="A37"/>
    </sheetView>
  </sheetViews>
  <sheetFormatPr defaultRowHeight="15" x14ac:dyDescent="0.25"/>
  <cols>
    <col min="1" max="1" width="17.85546875" bestFit="1" customWidth="1"/>
    <col min="2" max="2" width="16.28515625" bestFit="1" customWidth="1"/>
    <col min="3" max="3" width="7.5703125" bestFit="1" customWidth="1"/>
    <col min="4" max="5" width="11.28515625" bestFit="1" customWidth="1"/>
  </cols>
  <sheetData>
    <row r="1" spans="1:4" x14ac:dyDescent="0.25">
      <c r="A1" s="4" t="s">
        <v>49</v>
      </c>
      <c r="B1" s="4" t="s">
        <v>45</v>
      </c>
    </row>
    <row r="2" spans="1:4" x14ac:dyDescent="0.25">
      <c r="A2" s="4" t="s">
        <v>43</v>
      </c>
      <c r="B2" t="s">
        <v>18</v>
      </c>
      <c r="C2" t="s">
        <v>15</v>
      </c>
      <c r="D2" t="s">
        <v>44</v>
      </c>
    </row>
    <row r="3" spans="1:4" x14ac:dyDescent="0.25">
      <c r="A3" s="5" t="s">
        <v>38</v>
      </c>
      <c r="B3" s="6">
        <v>71111.111111111109</v>
      </c>
      <c r="C3" s="6">
        <v>76875</v>
      </c>
      <c r="D3" s="6">
        <v>73823.529411764699</v>
      </c>
    </row>
    <row r="4" spans="1:4" x14ac:dyDescent="0.25">
      <c r="A4" s="5" t="s">
        <v>39</v>
      </c>
      <c r="B4" s="6">
        <v>66774.193548387091</v>
      </c>
      <c r="C4" s="6">
        <v>61250</v>
      </c>
      <c r="D4" s="6">
        <v>65641.025641025641</v>
      </c>
    </row>
    <row r="5" spans="1:4" x14ac:dyDescent="0.25">
      <c r="A5" s="5" t="s">
        <v>44</v>
      </c>
      <c r="B5" s="6">
        <v>68367.346938775503</v>
      </c>
      <c r="C5" s="6">
        <v>71666.666666666672</v>
      </c>
      <c r="D5" s="6">
        <v>69452.054794520547</v>
      </c>
    </row>
    <row r="20" spans="1:4" x14ac:dyDescent="0.25">
      <c r="A20" s="4" t="s">
        <v>50</v>
      </c>
      <c r="B20" s="4" t="s">
        <v>45</v>
      </c>
    </row>
    <row r="21" spans="1:4" x14ac:dyDescent="0.25">
      <c r="A21" s="4" t="s">
        <v>43</v>
      </c>
      <c r="B21" t="s">
        <v>18</v>
      </c>
      <c r="C21" t="s">
        <v>15</v>
      </c>
      <c r="D21" t="s">
        <v>44</v>
      </c>
    </row>
    <row r="22" spans="1:4" x14ac:dyDescent="0.25">
      <c r="A22" s="5" t="s">
        <v>16</v>
      </c>
      <c r="B22" s="3">
        <v>47</v>
      </c>
      <c r="C22" s="3">
        <v>30</v>
      </c>
      <c r="D22" s="3">
        <v>77</v>
      </c>
    </row>
    <row r="23" spans="1:4" x14ac:dyDescent="0.25">
      <c r="A23" s="5" t="s">
        <v>26</v>
      </c>
      <c r="B23" s="3">
        <v>38</v>
      </c>
      <c r="C23" s="3">
        <v>23</v>
      </c>
      <c r="D23" s="3">
        <v>61</v>
      </c>
    </row>
    <row r="24" spans="1:4" x14ac:dyDescent="0.25">
      <c r="A24" s="5" t="s">
        <v>22</v>
      </c>
      <c r="B24" s="3">
        <v>25</v>
      </c>
      <c r="C24" s="3">
        <v>34</v>
      </c>
      <c r="D24" s="3">
        <v>59</v>
      </c>
    </row>
    <row r="25" spans="1:4" x14ac:dyDescent="0.25">
      <c r="A25" s="5" t="s">
        <v>23</v>
      </c>
      <c r="B25" s="3">
        <v>43</v>
      </c>
      <c r="C25" s="3">
        <v>17</v>
      </c>
      <c r="D25" s="3">
        <v>60</v>
      </c>
    </row>
    <row r="26" spans="1:4" x14ac:dyDescent="0.25">
      <c r="A26" s="5" t="s">
        <v>42</v>
      </c>
      <c r="B26" s="3">
        <v>37</v>
      </c>
      <c r="C26" s="3">
        <v>3</v>
      </c>
      <c r="D26" s="3">
        <v>40</v>
      </c>
    </row>
    <row r="27" spans="1:4" x14ac:dyDescent="0.25">
      <c r="A27" s="5" t="s">
        <v>44</v>
      </c>
      <c r="B27" s="3">
        <v>190</v>
      </c>
      <c r="C27" s="3">
        <v>107</v>
      </c>
      <c r="D27" s="3">
        <v>297</v>
      </c>
    </row>
    <row r="37" spans="1:4" x14ac:dyDescent="0.25">
      <c r="A37" s="4" t="s">
        <v>50</v>
      </c>
      <c r="B37" s="4" t="s">
        <v>45</v>
      </c>
    </row>
    <row r="38" spans="1:4" x14ac:dyDescent="0.25">
      <c r="A38" s="4" t="s">
        <v>43</v>
      </c>
      <c r="B38" t="s">
        <v>18</v>
      </c>
      <c r="C38" t="s">
        <v>15</v>
      </c>
      <c r="D38" t="s">
        <v>44</v>
      </c>
    </row>
    <row r="39" spans="1:4" x14ac:dyDescent="0.25">
      <c r="A39" s="5" t="s">
        <v>47</v>
      </c>
      <c r="B39" s="3">
        <v>19</v>
      </c>
      <c r="C39" s="3">
        <v>5</v>
      </c>
      <c r="D39" s="3">
        <v>24</v>
      </c>
    </row>
    <row r="40" spans="1:4" x14ac:dyDescent="0.25">
      <c r="A40" s="5" t="s">
        <v>46</v>
      </c>
      <c r="B40" s="3">
        <v>107</v>
      </c>
      <c r="C40" s="3">
        <v>89</v>
      </c>
      <c r="D40" s="3">
        <v>196</v>
      </c>
    </row>
    <row r="41" spans="1:4" x14ac:dyDescent="0.25">
      <c r="A41" s="5" t="s">
        <v>48</v>
      </c>
      <c r="B41" s="3">
        <v>59</v>
      </c>
      <c r="C41" s="3">
        <v>13</v>
      </c>
      <c r="D41" s="3">
        <v>72</v>
      </c>
    </row>
    <row r="42" spans="1:4" x14ac:dyDescent="0.25">
      <c r="A42" s="5" t="s">
        <v>44</v>
      </c>
      <c r="B42" s="3">
        <v>185</v>
      </c>
      <c r="C42" s="3">
        <v>107</v>
      </c>
      <c r="D42" s="3">
        <v>292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1A13A-0838-4767-872B-63C0AA9B7664}">
  <dimension ref="A1:N1002"/>
  <sheetViews>
    <sheetView topLeftCell="A885" workbookViewId="0">
      <selection activeCell="J899" sqref="J899"/>
    </sheetView>
  </sheetViews>
  <sheetFormatPr defaultColWidth="11.85546875" defaultRowHeight="15" x14ac:dyDescent="0.25"/>
  <cols>
    <col min="10" max="10" width="17" customWidth="1"/>
    <col min="13" max="13" width="23.7109375"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IF(L2&gt;31,"Middle Age", 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IF(L3&gt;54,"Old", IF(L3&gt;31,"Middle Age", 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ref="M4:M66" si="0">IF(L4&gt;54,"Old", IF(L4&gt;31,"Middle Age", IF(L4&lt;31,"Adolescent","Invalid")))</f>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42</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42</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42</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42</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42</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42</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42</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42</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42</v>
      </c>
      <c r="K124" t="s">
        <v>24</v>
      </c>
      <c r="L124">
        <v>31</v>
      </c>
      <c r="M124" t="str">
        <f t="shared" si="1"/>
        <v>Invalid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42</v>
      </c>
      <c r="K195" t="s">
        <v>24</v>
      </c>
      <c r="L195">
        <v>41</v>
      </c>
      <c r="M195" t="str">
        <f t="shared" ref="M195:M258" si="3">IF(L195&gt;54,"Old", IF(L195&gt;31,"Middle Age", 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42</v>
      </c>
      <c r="K215" t="s">
        <v>24</v>
      </c>
      <c r="L215">
        <v>31</v>
      </c>
      <c r="M215" t="str">
        <f t="shared" si="3"/>
        <v>Invalid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5">
      <c r="A260">
        <v>14193</v>
      </c>
      <c r="B260" t="s">
        <v>37</v>
      </c>
      <c r="C260" t="s">
        <v>38</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5">
      <c r="A388">
        <v>28957</v>
      </c>
      <c r="B388" t="s">
        <v>37</v>
      </c>
      <c r="C388" t="s">
        <v>38</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42</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1">
        <v>70000</v>
      </c>
      <c r="E495">
        <v>5</v>
      </c>
      <c r="F495" t="s">
        <v>13</v>
      </c>
      <c r="G495" t="s">
        <v>28</v>
      </c>
      <c r="H495" t="s">
        <v>15</v>
      </c>
      <c r="I495">
        <v>3</v>
      </c>
      <c r="J495" t="s">
        <v>42</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42</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42</v>
      </c>
      <c r="K515" t="s">
        <v>32</v>
      </c>
      <c r="L515">
        <v>61</v>
      </c>
      <c r="M515" t="str">
        <f t="shared" ref="M515:M578" si="8">IF(L515&gt;54,"Old", IF(L515&gt;31,"Middle Age", 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42</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42</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42</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42</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42</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42</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42</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42</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42</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42</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42</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42</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42</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42</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42</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42</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42</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42</v>
      </c>
      <c r="K643" t="s">
        <v>32</v>
      </c>
      <c r="L643">
        <v>64</v>
      </c>
      <c r="M643" t="str">
        <f t="shared" ref="M643:M706" si="10">IF(L643&gt;54,"Old", IF(L643&gt;31,"Middle Age", 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42</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42</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42</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42</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42</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42</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42</v>
      </c>
      <c r="K707" t="s">
        <v>32</v>
      </c>
      <c r="L707">
        <v>59</v>
      </c>
      <c r="M707" t="str">
        <f t="shared" ref="M707:M770" si="11">IF(L707&gt;54,"Old", IF(L707&gt;31,"Middle Age", 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42</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42</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42</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42</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42</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42</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42</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42</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42</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42</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1">
        <v>70000</v>
      </c>
      <c r="E814">
        <v>4</v>
      </c>
      <c r="F814" t="s">
        <v>13</v>
      </c>
      <c r="G814" t="s">
        <v>28</v>
      </c>
      <c r="H814" t="s">
        <v>15</v>
      </c>
      <c r="I814">
        <v>2</v>
      </c>
      <c r="J814" t="s">
        <v>42</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42</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42</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42</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42</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42</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42</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37</v>
      </c>
      <c r="C900" t="s">
        <v>39</v>
      </c>
      <c r="D900" s="1">
        <v>70000</v>
      </c>
      <c r="E900">
        <v>5</v>
      </c>
      <c r="F900" t="s">
        <v>13</v>
      </c>
      <c r="G900" t="s">
        <v>28</v>
      </c>
      <c r="H900" t="s">
        <v>15</v>
      </c>
      <c r="I900">
        <v>3</v>
      </c>
      <c r="J900" t="s">
        <v>42</v>
      </c>
      <c r="K900" t="s">
        <v>32</v>
      </c>
      <c r="L900">
        <v>60</v>
      </c>
      <c r="M900" t="str">
        <f>IF(L900&gt;54,"Old", IF(L900&gt;31,"Middle Age", IF(L900&lt;31,"Adolescent")))</f>
        <v>Old</v>
      </c>
      <c r="N900" t="s">
        <v>15</v>
      </c>
    </row>
    <row r="901" spans="1:14" x14ac:dyDescent="0.25">
      <c r="A901">
        <v>28192</v>
      </c>
      <c r="B901" t="s">
        <v>36</v>
      </c>
      <c r="C901" t="s">
        <v>38</v>
      </c>
      <c r="D901" s="1">
        <v>70000</v>
      </c>
      <c r="E901">
        <v>5</v>
      </c>
      <c r="F901" t="s">
        <v>31</v>
      </c>
      <c r="G901" t="s">
        <v>21</v>
      </c>
      <c r="H901" t="s">
        <v>15</v>
      </c>
      <c r="I901">
        <v>3</v>
      </c>
      <c r="J901" t="s">
        <v>42</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42</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42</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42</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42</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42</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42</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0" si="15">IF(L963&gt;54,"Old", IF(L963&gt;31,"Middle Age", IF(L963&lt;31,"Adolescent","Invalid")))</f>
        <v>Old</v>
      </c>
      <c r="N963" t="s">
        <v>18</v>
      </c>
    </row>
    <row r="964" spans="1:14" x14ac:dyDescent="0.25">
      <c r="A964">
        <v>16813</v>
      </c>
      <c r="B964" t="s">
        <v>36</v>
      </c>
      <c r="C964" t="s">
        <v>39</v>
      </c>
      <c r="D964" s="1">
        <v>60000</v>
      </c>
      <c r="E964">
        <v>2</v>
      </c>
      <c r="F964" t="s">
        <v>19</v>
      </c>
      <c r="G964" t="s">
        <v>21</v>
      </c>
      <c r="H964" t="s">
        <v>15</v>
      </c>
      <c r="I964">
        <v>2</v>
      </c>
      <c r="J964" t="s">
        <v>42</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42</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42</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1">
        <v>80000</v>
      </c>
      <c r="E982">
        <v>3</v>
      </c>
      <c r="F982" t="s">
        <v>13</v>
      </c>
      <c r="G982" t="s">
        <v>14</v>
      </c>
      <c r="H982" t="s">
        <v>15</v>
      </c>
      <c r="I982">
        <v>3</v>
      </c>
      <c r="J982" t="s">
        <v>42</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42</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42</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42</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42</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42</v>
      </c>
      <c r="K1001" t="s">
        <v>32</v>
      </c>
      <c r="L1001">
        <v>53</v>
      </c>
      <c r="M1001" t="str">
        <f xml:space="preserve"> IF(L1001&gt;31,"Middle Age", IF(L1001&lt;31,"Adolescent"))</f>
        <v>Middle Age</v>
      </c>
      <c r="N1001" t="s">
        <v>15</v>
      </c>
    </row>
    <row r="1002" spans="1:14" x14ac:dyDescent="0.25">
      <c r="M1002" t="str">
        <f t="shared" ref="M1002" si="16">IF(L1002&lt;42,"Adolescent","Invalid")</f>
        <v>Adolescent</v>
      </c>
    </row>
  </sheetData>
  <autoFilter ref="A1:N1001" xr:uid="{180E421B-6C4D-4A63-9A6E-BF0B2EC5F6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 Lukina</dc:creator>
  <cp:lastModifiedBy>Alena Lukina</cp:lastModifiedBy>
  <dcterms:created xsi:type="dcterms:W3CDTF">2022-03-18T02:50:57Z</dcterms:created>
  <dcterms:modified xsi:type="dcterms:W3CDTF">2023-05-17T21:32:18Z</dcterms:modified>
</cp:coreProperties>
</file>