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85" windowWidth="19080" windowHeight="6690" activeTab="1"/>
  </bookViews>
  <sheets>
    <sheet name="Overview for Web" sheetId="1" r:id="rId1"/>
    <sheet name="Monthly summary" sheetId="2" r:id="rId2"/>
  </sheets>
  <calcPr calcId="145621"/>
</workbook>
</file>

<file path=xl/calcChain.xml><?xml version="1.0" encoding="utf-8"?>
<calcChain xmlns="http://schemas.openxmlformats.org/spreadsheetml/2006/main">
  <c r="G7" i="2" l="1"/>
  <c r="G6" i="2"/>
  <c r="G40" i="2" l="1"/>
  <c r="G39" i="2"/>
  <c r="G38" i="2"/>
  <c r="G33" i="2"/>
  <c r="G32" i="2"/>
  <c r="G31" i="2"/>
  <c r="G30" i="2"/>
  <c r="G29" i="2"/>
  <c r="G28" i="2"/>
  <c r="G27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5" i="2"/>
  <c r="G4" i="2"/>
  <c r="G3" i="2"/>
  <c r="G3" i="1" l="1"/>
  <c r="G27" i="1" l="1"/>
  <c r="G24" i="1" l="1"/>
  <c r="G20" i="1" l="1"/>
  <c r="G11" i="1" l="1"/>
  <c r="G8" i="1"/>
  <c r="C8" i="1"/>
  <c r="D8" i="1"/>
  <c r="E8" i="1"/>
  <c r="F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B9" i="1"/>
  <c r="B10" i="1"/>
  <c r="B11" i="1"/>
  <c r="B8" i="1"/>
  <c r="G36" i="1" l="1"/>
  <c r="G37" i="1"/>
  <c r="G38" i="1"/>
  <c r="G39" i="1"/>
  <c r="G40" i="1"/>
  <c r="G35" i="1"/>
  <c r="G26" i="1"/>
  <c r="G28" i="1"/>
  <c r="G29" i="1"/>
  <c r="G30" i="1"/>
  <c r="G31" i="1"/>
  <c r="G32" i="1"/>
  <c r="G33" i="1"/>
  <c r="G34" i="1"/>
  <c r="G25" i="1"/>
  <c r="G23" i="1"/>
  <c r="G4" i="1"/>
  <c r="G5" i="1"/>
  <c r="G6" i="1"/>
  <c r="G7" i="1"/>
  <c r="G14" i="1"/>
  <c r="G15" i="1"/>
  <c r="G16" i="1"/>
  <c r="G17" i="1"/>
  <c r="G18" i="1"/>
  <c r="G12" i="1"/>
  <c r="G13" i="1"/>
  <c r="G19" i="1"/>
  <c r="G21" i="1"/>
  <c r="G22" i="1"/>
</calcChain>
</file>

<file path=xl/sharedStrings.xml><?xml version="1.0" encoding="utf-8"?>
<sst xmlns="http://schemas.openxmlformats.org/spreadsheetml/2006/main" count="174" uniqueCount="91">
  <si>
    <t>Measures</t>
  </si>
  <si>
    <t>Actuals</t>
  </si>
  <si>
    <t>2013/14</t>
  </si>
  <si>
    <t>2014/15</t>
  </si>
  <si>
    <t>2015/16</t>
  </si>
  <si>
    <t>2016/17</t>
  </si>
  <si>
    <t>The Public Is Kept Safe</t>
  </si>
  <si>
    <t>% RDS appliance availability at key stations</t>
  </si>
  <si>
    <t>New Measure</t>
  </si>
  <si>
    <t>TBC</t>
  </si>
  <si>
    <t>% Wholetime appliance availability</t>
  </si>
  <si>
    <t>% life risk and property emergency calls handled within 90 seconds</t>
  </si>
  <si>
    <t>NA</t>
  </si>
  <si>
    <t>% times an appliance arrives at life risk or property incidents within agreed response standards</t>
  </si>
  <si>
    <t>% times a 2nd appliance arrives at life risk or property incidents within agreed response standards</t>
  </si>
  <si>
    <t>No. of P1 incidents attended</t>
  </si>
  <si>
    <t>No. of P2 incidents attended</t>
  </si>
  <si>
    <t>No. of P3 incidents attended</t>
  </si>
  <si>
    <t>No. of P4 incidents attended</t>
  </si>
  <si>
    <t>No. of P5 incidents attended</t>
  </si>
  <si>
    <t>No. of preventable fire related deaths</t>
  </si>
  <si>
    <t>No. of fire related injuries</t>
  </si>
  <si>
    <t>No. of HFSC’s delivered</t>
  </si>
  <si>
    <t>% HFSC’s delivered to  targeted groups</t>
  </si>
  <si>
    <t>No. of Site Specific Inspections delivered</t>
  </si>
  <si>
    <t>Firefighters Are Kept Safe</t>
  </si>
  <si>
    <t>No. of RIDDOR reportable accidents</t>
  </si>
  <si>
    <t>No. of days absence as the result of an adverse event</t>
  </si>
  <si>
    <t>No. of Wholetime Firefighter vacancies (Full Time equivalents)</t>
  </si>
  <si>
    <t>No. of Retained Duty System Firefighter vacancies (Full Time equivalents)</t>
  </si>
  <si>
    <t>%  Operational Assurance Reports (AIM &amp; O22) received for confirmed incident</t>
  </si>
  <si>
    <t>No. of major training events/ exercises undertaken at risk premises</t>
  </si>
  <si>
    <t>% risk critical equipment  replaced within 24 hours</t>
  </si>
  <si>
    <t>% incident command competency levels amongst Flexi Duty Officers</t>
  </si>
  <si>
    <t>% competency checks completed by Managers</t>
  </si>
  <si>
    <t>% competency level for wholetime and on RDS firefighters in 8 risk critical areas</t>
  </si>
  <si>
    <t>Average days sickness per Full Time Equivalent</t>
  </si>
  <si>
    <t>% appraisals completed</t>
  </si>
  <si>
    <t>We Do Our Very Best</t>
  </si>
  <si>
    <t>Revenue outturn -% Forecast variance to budget</t>
  </si>
  <si>
    <t>0 to -2%</t>
  </si>
  <si>
    <t>Capital Programme - % Variance to Budget</t>
  </si>
  <si>
    <t>Less than 0%</t>
  </si>
  <si>
    <t>£K Forecast Savings at Year End</t>
  </si>
  <si>
    <t>£550k</t>
  </si>
  <si>
    <t>£624k</t>
  </si>
  <si>
    <t>£860k</t>
  </si>
  <si>
    <t>No. of complaints received</t>
  </si>
  <si>
    <t>No. of justified complaints</t>
  </si>
  <si>
    <t>% customer satisfaction level</t>
  </si>
  <si>
    <t>Priority</t>
  </si>
  <si>
    <t>Target</t>
  </si>
  <si>
    <t>Year To Date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</si>
  <si>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</si>
  <si>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</si>
  <si>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</si>
  <si>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</si>
  <si>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</si>
  <si>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</si>
  <si>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</si>
  <si>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</si>
  <si>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</si>
  <si>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</si>
  <si>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</si>
  <si>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</si>
  <si>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No. of  students receiving “Fatal Four” education sessions </t>
  </si>
  <si>
    <t xml:space="preserve">*Priority 1-Priority 5 definitions </t>
  </si>
  <si>
    <r>
      <t>Priority 2 (P2)</t>
    </r>
    <r>
      <rPr>
        <sz val="11"/>
        <color theme="1"/>
        <rFont val="Calibri"/>
        <family val="2"/>
      </rPr>
      <t xml:space="preserve"> Incidents which pose a serious hazard and high risk threat to life Building fire or explosion e.g. fires in trains, electrical installations, caravan, lorry or coach fire</t>
    </r>
  </si>
  <si>
    <r>
      <t>Priority 3 (P3)</t>
    </r>
    <r>
      <rPr>
        <sz val="11"/>
        <color theme="1"/>
        <rFont val="Calibri"/>
        <family val="2"/>
      </rPr>
      <t xml:space="preserve"> Incidents which pose a potential serious hazard to human life e.g. fires in cars, chimneys, on railway embankments or involving hazardous materials</t>
    </r>
  </si>
  <si>
    <r>
      <t>Priority 4 (P4)</t>
    </r>
    <r>
      <rPr>
        <sz val="11"/>
        <color theme="1"/>
        <rFont val="Calibri"/>
        <family val="2"/>
      </rPr>
      <t xml:space="preserve"> Incidents which pose a potential hazard to human life e.g. small fire outdoors or on roadside furniture</t>
    </r>
  </si>
  <si>
    <r>
      <t>Priority 5 (P5)</t>
    </r>
    <r>
      <rPr>
        <sz val="11"/>
        <color theme="1"/>
        <rFont val="Calibri"/>
        <family val="2"/>
      </rPr>
      <t xml:space="preserve"> Lowest priority incidents which pose a confirmed low hazard to human life e.g. fire believed to be already out</t>
    </r>
  </si>
  <si>
    <r>
      <t>Priority 1 (P1)</t>
    </r>
    <r>
      <rPr>
        <sz val="11"/>
        <color theme="1"/>
        <rFont val="Calibri"/>
        <family val="2"/>
      </rPr>
      <t xml:space="preserve"> Highest priority incidents which pose an immediate threat to human life e.g. Rescue from water or Road Traffic Collision or Building fire, persons reported, Persons physically trapped </t>
    </r>
  </si>
  <si>
    <t>No. of incidents</t>
  </si>
  <si>
    <t>No. of accidental dwelling fires</t>
  </si>
  <si>
    <t>No. of non domestic fires</t>
  </si>
  <si>
    <t>No. of deliberate fires</t>
  </si>
  <si>
    <t>No. of Home Fire Safety Checks delivered</t>
  </si>
  <si>
    <t>% Home Fire Safety Checks delivered to  targeted groups</t>
  </si>
  <si>
    <t xml:space="preserve">No. of students receiving “Fatal Four” education sessions </t>
  </si>
  <si>
    <t>% Retained Duty System (RDS) appliance availability at key stations</t>
  </si>
  <si>
    <t>No. of Priority 1 incidents attended</t>
  </si>
  <si>
    <t>No. of Priority 2 incidents attended</t>
  </si>
  <si>
    <t>No. of Priority 3 incidents attended</t>
  </si>
  <si>
    <t>No. of Priority 4 incidents attended</t>
  </si>
  <si>
    <t>No. of Priority 5 incidents attended</t>
  </si>
  <si>
    <t>No. of Wholetime Firefighter vacancies (Full Time Equivalents)</t>
  </si>
  <si>
    <t>No. of Retained Duty System Firefighter vacancies (Full Time Equivalents)</t>
  </si>
  <si>
    <t>% appraisals completed Year to Date</t>
  </si>
  <si>
    <t>% competency level for Wholetime and on RDS firefighters in 8 risk critical areas</t>
  </si>
  <si>
    <t>£825k</t>
  </si>
  <si>
    <t>Apr -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</si>
</sst>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164" formatCode="0.0"/>
  </numFmts>
  <fonts count="12" x14ac:knownFonts="1">
    <font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9" fontId="4" fillId="0" borderId="15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9" fontId="4" fillId="0" borderId="13" xfId="0" applyNumberFormat="1" applyFont="1" applyBorder="1" applyAlignment="1">
      <alignment horizontal="center" vertical="center" wrapText="1"/>
    </xf>
    <xf numFmtId="9" fontId="4" fillId="0" borderId="14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9" fontId="4" fillId="0" borderId="11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0" fontId="4" fillId="0" borderId="20" xfId="0" applyNumberFormat="1" applyFont="1" applyBorder="1" applyAlignment="1">
      <alignment horizontal="center" vertical="center" wrapText="1"/>
    </xf>
    <xf numFmtId="10" fontId="4" fillId="0" borderId="14" xfId="0" applyNumberFormat="1" applyFont="1" applyBorder="1" applyAlignment="1">
      <alignment horizontal="center" vertical="center" wrapText="1"/>
    </xf>
    <xf numFmtId="6" fontId="4" fillId="0" borderId="14" xfId="0" applyNumberFormat="1" applyFont="1" applyBorder="1" applyAlignment="1">
      <alignment horizontal="center" vertical="center" wrapText="1"/>
    </xf>
    <xf numFmtId="9" fontId="4" fillId="0" borderId="17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10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0" fontId="6" fillId="0" borderId="14" xfId="0" applyNumberFormat="1" applyFont="1" applyBorder="1" applyAlignment="1">
      <alignment horizontal="center"/>
    </xf>
    <xf numFmtId="10" fontId="6" fillId="0" borderId="15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4" fillId="0" borderId="17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10" fontId="6" fillId="0" borderId="27" xfId="0" applyNumberFormat="1" applyFont="1" applyBorder="1" applyAlignment="1">
      <alignment horizontal="center"/>
    </xf>
    <xf numFmtId="0" fontId="2" fillId="0" borderId="11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/>
    </xf>
    <xf numFmtId="0" fontId="6" fillId="0" borderId="12" xfId="0" applyFont="1" applyBorder="1" applyAlignment="1">
      <alignment horizontal="center"/>
    </xf>
    <xf numFmtId="9" fontId="4" fillId="0" borderId="12" xfId="0" applyNumberFormat="1" applyFont="1" applyBorder="1" applyAlignment="1">
      <alignment horizontal="center" vertical="center" wrapText="1"/>
    </xf>
    <xf numFmtId="0" fontId="6" fillId="0" borderId="11" xfId="0" applyFont="1" applyBorder="1"/>
    <xf numFmtId="9" fontId="4" fillId="0" borderId="31" xfId="0" applyNumberFormat="1" applyFont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10" fontId="6" fillId="4" borderId="13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0" fontId="4" fillId="0" borderId="18" xfId="0" applyNumberFormat="1" applyFont="1" applyBorder="1" applyAlignment="1">
      <alignment horizontal="center" vertical="center" wrapText="1"/>
    </xf>
    <xf numFmtId="10" fontId="4" fillId="0" borderId="11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0" fontId="8" fillId="0" borderId="13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10" fontId="6" fillId="0" borderId="16" xfId="0" applyNumberFormat="1" applyFont="1" applyBorder="1" applyAlignment="1">
      <alignment horizontal="center"/>
    </xf>
    <xf numFmtId="10" fontId="6" fillId="0" borderId="11" xfId="0" applyNumberFormat="1" applyFont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0" fontId="6" fillId="0" borderId="28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10" fontId="6" fillId="0" borderId="33" xfId="0" applyNumberFormat="1" applyFont="1" applyBorder="1" applyAlignment="1">
      <alignment horizontal="center"/>
    </xf>
    <xf numFmtId="10" fontId="6" fillId="0" borderId="31" xfId="0" applyNumberFormat="1" applyFont="1" applyBorder="1" applyAlignment="1">
      <alignment horizontal="center"/>
    </xf>
    <xf numFmtId="0" fontId="4" fillId="5" borderId="14" xfId="0" applyFont="1" applyFill="1" applyBorder="1" applyAlignment="1">
      <alignment vertical="center" wrapText="1"/>
    </xf>
    <xf numFmtId="9" fontId="4" fillId="5" borderId="14" xfId="0" applyNumberFormat="1" applyFont="1" applyFill="1" applyBorder="1" applyAlignment="1">
      <alignment horizontal="center" vertical="center" wrapText="1"/>
    </xf>
    <xf numFmtId="10" fontId="6" fillId="5" borderId="14" xfId="0" applyNumberFormat="1" applyFont="1" applyFill="1" applyBorder="1" applyAlignment="1">
      <alignment horizontal="center"/>
    </xf>
    <xf numFmtId="10" fontId="6" fillId="5" borderId="11" xfId="0" applyNumberFormat="1" applyFont="1" applyFill="1" applyBorder="1" applyAlignment="1">
      <alignment horizontal="center"/>
    </xf>
    <xf numFmtId="10" fontId="6" fillId="5" borderId="28" xfId="0" applyNumberFormat="1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2" fillId="5" borderId="11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horizontal="center" vertical="center" wrapText="1"/>
    </xf>
    <xf numFmtId="9" fontId="4" fillId="5" borderId="12" xfId="0" applyNumberFormat="1" applyFont="1" applyFill="1" applyBorder="1" applyAlignment="1">
      <alignment horizontal="center" vertical="center" wrapText="1"/>
    </xf>
    <xf numFmtId="10" fontId="6" fillId="5" borderId="12" xfId="0" applyNumberFormat="1" applyFont="1" applyFill="1" applyBorder="1" applyAlignment="1">
      <alignment horizontal="center"/>
    </xf>
    <xf numFmtId="0" fontId="6" fillId="5" borderId="11" xfId="0" applyFont="1" applyFill="1" applyBorder="1"/>
    <xf numFmtId="0" fontId="6" fillId="5" borderId="12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4" fillId="5" borderId="11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center" vertical="center" wrapText="1"/>
    </xf>
    <xf numFmtId="9" fontId="4" fillId="5" borderId="11" xfId="0" applyNumberFormat="1" applyFont="1" applyFill="1" applyBorder="1" applyAlignment="1">
      <alignment horizontal="center" vertical="center" wrapText="1"/>
    </xf>
    <xf numFmtId="10" fontId="8" fillId="5" borderId="14" xfId="0" applyNumberFormat="1" applyFont="1" applyFill="1" applyBorder="1" applyAlignment="1">
      <alignment horizontal="center"/>
    </xf>
    <xf numFmtId="0" fontId="4" fillId="5" borderId="15" xfId="0" applyFont="1" applyFill="1" applyBorder="1" applyAlignment="1">
      <alignment vertical="center" wrapText="1"/>
    </xf>
    <xf numFmtId="9" fontId="4" fillId="5" borderId="15" xfId="0" applyNumberFormat="1" applyFont="1" applyFill="1" applyBorder="1" applyAlignment="1">
      <alignment horizontal="center" vertical="center" wrapText="1"/>
    </xf>
    <xf numFmtId="9" fontId="4" fillId="5" borderId="17" xfId="0" applyNumberFormat="1" applyFont="1" applyFill="1" applyBorder="1" applyAlignment="1">
      <alignment horizontal="center" vertical="center" wrapText="1"/>
    </xf>
    <xf numFmtId="10" fontId="6" fillId="5" borderId="15" xfId="0" applyNumberFormat="1" applyFont="1" applyFill="1" applyBorder="1" applyAlignment="1">
      <alignment horizontal="center"/>
    </xf>
    <xf numFmtId="10" fontId="6" fillId="5" borderId="27" xfId="0" applyNumberFormat="1" applyFont="1" applyFill="1" applyBorder="1" applyAlignment="1">
      <alignment horizontal="center"/>
    </xf>
    <xf numFmtId="10" fontId="8" fillId="5" borderId="27" xfId="0" applyNumberFormat="1" applyFont="1" applyFill="1" applyBorder="1" applyAlignment="1">
      <alignment horizontal="center"/>
    </xf>
    <xf numFmtId="10" fontId="4" fillId="5" borderId="14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10" fontId="8" fillId="5" borderId="1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0" fontId="8" fillId="0" borderId="14" xfId="0" applyNumberFormat="1" applyFont="1" applyBorder="1" applyAlignment="1">
      <alignment horizontal="center"/>
    </xf>
    <xf numFmtId="10" fontId="8" fillId="0" borderId="11" xfId="0" applyNumberFormat="1" applyFont="1" applyBorder="1" applyAlignment="1">
      <alignment horizontal="center"/>
    </xf>
    <xf numFmtId="10" fontId="8" fillId="0" borderId="28" xfId="0" applyNumberFormat="1" applyFont="1" applyBorder="1" applyAlignment="1">
      <alignment horizontal="center"/>
    </xf>
    <xf numFmtId="10" fontId="8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0" fontId="8" fillId="5" borderId="12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10" fontId="8" fillId="4" borderId="14" xfId="0" applyNumberFormat="1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10" fontId="8" fillId="5" borderId="11" xfId="0" applyNumberFormat="1" applyFont="1" applyFill="1" applyBorder="1" applyAlignment="1">
      <alignment horizontal="center"/>
    </xf>
    <xf numFmtId="10" fontId="8" fillId="5" borderId="28" xfId="0" applyNumberFormat="1" applyFont="1" applyFill="1" applyBorder="1" applyAlignment="1">
      <alignment horizontal="center"/>
    </xf>
    <xf numFmtId="10" fontId="8" fillId="0" borderId="31" xfId="0" applyNumberFormat="1" applyFont="1" applyBorder="1" applyAlignment="1">
      <alignment horizontal="center"/>
    </xf>
    <xf numFmtId="10" fontId="8" fillId="4" borderId="12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0" fillId="0" borderId="0" xfId="0" applyFont="1"/>
    <xf numFmtId="0" fontId="8" fillId="5" borderId="32" xfId="0" applyFont="1" applyFill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9" fontId="4" fillId="0" borderId="16" xfId="0" applyNumberFormat="1" applyFont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10" fontId="6" fillId="5" borderId="38" xfId="0" applyNumberFormat="1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10" fontId="6" fillId="5" borderId="32" xfId="0" applyNumberFormat="1" applyFont="1" applyFill="1" applyBorder="1" applyAlignment="1">
      <alignment horizontal="center"/>
    </xf>
    <xf numFmtId="1" fontId="8" fillId="0" borderId="14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10" fontId="8" fillId="6" borderId="14" xfId="0" applyNumberFormat="1" applyFont="1" applyFill="1" applyBorder="1" applyAlignment="1">
      <alignment horizontal="center"/>
    </xf>
    <xf numFmtId="1" fontId="8" fillId="6" borderId="14" xfId="0" applyNumberFormat="1" applyFont="1" applyFill="1" applyBorder="1" applyAlignment="1">
      <alignment horizontal="center"/>
    </xf>
    <xf numFmtId="1" fontId="8" fillId="6" borderId="15" xfId="0" applyNumberFormat="1" applyFont="1" applyFill="1" applyBorder="1" applyAlignment="1">
      <alignment horizontal="center"/>
    </xf>
    <xf numFmtId="10" fontId="8" fillId="6" borderId="15" xfId="0" applyNumberFormat="1" applyFont="1" applyFill="1" applyBorder="1" applyAlignment="1">
      <alignment horizontal="center"/>
    </xf>
    <xf numFmtId="164" fontId="8" fillId="6" borderId="14" xfId="0" applyNumberFormat="1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topLeftCell="B8" workbookViewId="0">
      <selection activeCell="G24" sqref="G24"/>
    </sheetView>
  </sheetViews>
  <sheetFormatPr defaultRowHeight="15" x14ac:dyDescent="0.2"/>
  <cols>
    <col min="2" max="2" width="68.6640625" customWidth="1"/>
    <col min="7" max="7" width="9.6640625" customWidth="1"/>
  </cols>
  <sheetData>
    <row r="1" spans="1:7" ht="31.5" customHeight="1" thickBot="1" x14ac:dyDescent="0.25">
      <c r="A1" s="158" t="s">
        <v>50</v>
      </c>
      <c r="B1" s="160" t="s">
        <v>0</v>
      </c>
      <c r="C1" s="162" t="s">
        <v>1</v>
      </c>
      <c r="D1" s="163"/>
      <c r="E1" s="164"/>
      <c r="F1" s="53" t="s">
        <v>51</v>
      </c>
      <c r="G1" s="53" t="s">
        <v>52</v>
      </c>
    </row>
    <row r="2" spans="1:7" ht="15.75" customHeight="1" thickBot="1" x14ac:dyDescent="0.25">
      <c r="A2" s="159"/>
      <c r="B2" s="161"/>
      <c r="C2" s="10" t="s">
        <v>2</v>
      </c>
      <c r="D2" s="11" t="s">
        <v>3</v>
      </c>
      <c r="E2" s="11" t="s">
        <v>4</v>
      </c>
      <c r="F2" s="11" t="s">
        <v>5</v>
      </c>
      <c r="G2" s="11" t="s">
        <v>90</v>
      </c>
    </row>
    <row r="3" spans="1:7" ht="17.100000000000001" customHeight="1" x14ac:dyDescent="0.25">
      <c r="A3" s="150" t="s">
        <v>6</v>
      </c>
      <c r="B3" s="2" t="s">
        <v>79</v>
      </c>
      <c r="C3" s="165" t="s">
        <v>8</v>
      </c>
      <c r="D3" s="166"/>
      <c r="E3" s="16" t="s">
        <v>9</v>
      </c>
      <c r="F3" s="13">
        <v>0.85</v>
      </c>
      <c r="G3" s="29">
        <f>'Monthly summary'!G3</f>
        <v>0.89263333333333328</v>
      </c>
    </row>
    <row r="4" spans="1:7" ht="17.100000000000001" customHeight="1" thickBot="1" x14ac:dyDescent="0.3">
      <c r="A4" s="151"/>
      <c r="B4" s="3" t="s">
        <v>10</v>
      </c>
      <c r="C4" s="167" t="s">
        <v>8</v>
      </c>
      <c r="D4" s="168"/>
      <c r="E4" s="14">
        <v>0.98</v>
      </c>
      <c r="F4" s="14">
        <v>1</v>
      </c>
      <c r="G4" s="29">
        <f>'Monthly summary'!G4</f>
        <v>0.96888888888888891</v>
      </c>
    </row>
    <row r="5" spans="1:7" ht="17.100000000000001" customHeight="1" x14ac:dyDescent="0.25">
      <c r="A5" s="151"/>
      <c r="B5" s="3" t="s">
        <v>11</v>
      </c>
      <c r="C5" s="16" t="s">
        <v>12</v>
      </c>
      <c r="D5" s="13">
        <v>0.72</v>
      </c>
      <c r="E5" s="14">
        <v>0.81</v>
      </c>
      <c r="F5" s="14">
        <v>0.8</v>
      </c>
      <c r="G5" s="29">
        <f>'Monthly summary'!G5</f>
        <v>0.8038777777777778</v>
      </c>
    </row>
    <row r="6" spans="1:7" ht="17.100000000000001" customHeight="1" x14ac:dyDescent="0.25">
      <c r="A6" s="151"/>
      <c r="B6" s="3" t="s">
        <v>13</v>
      </c>
      <c r="C6" s="4" t="s">
        <v>12</v>
      </c>
      <c r="D6" s="14">
        <v>0.81</v>
      </c>
      <c r="E6" s="14">
        <v>0.75</v>
      </c>
      <c r="F6" s="14">
        <v>0.75</v>
      </c>
      <c r="G6" s="29">
        <f>'Monthly summary'!G6</f>
        <v>0.7399444444444444</v>
      </c>
    </row>
    <row r="7" spans="1:7" ht="17.100000000000001" customHeight="1" x14ac:dyDescent="0.25">
      <c r="A7" s="151"/>
      <c r="B7" s="3" t="s">
        <v>14</v>
      </c>
      <c r="C7" s="4" t="s">
        <v>12</v>
      </c>
      <c r="D7" s="14">
        <v>0.86</v>
      </c>
      <c r="E7" s="14">
        <v>0.78</v>
      </c>
      <c r="F7" s="14">
        <v>0.9</v>
      </c>
      <c r="G7" s="29">
        <f>'Monthly summary'!G7</f>
        <v>0.75134444444444426</v>
      </c>
    </row>
    <row r="8" spans="1:7" ht="17.100000000000001" customHeight="1" x14ac:dyDescent="0.25">
      <c r="A8" s="151"/>
      <c r="B8" s="40" t="str">
        <f>'Monthly summary'!B8</f>
        <v>No. of incidents</v>
      </c>
      <c r="C8" s="28">
        <f>'Monthly summary'!C8</f>
        <v>2613</v>
      </c>
      <c r="D8" s="28">
        <f>'Monthly summary'!D8</f>
        <v>2659</v>
      </c>
      <c r="E8" s="28">
        <f>'Monthly summary'!E8</f>
        <v>3306</v>
      </c>
      <c r="F8" s="28">
        <f>'Monthly summary'!F8</f>
        <v>2859</v>
      </c>
      <c r="G8" s="28">
        <f>'Monthly summary'!G8</f>
        <v>2421</v>
      </c>
    </row>
    <row r="9" spans="1:7" ht="17.100000000000001" customHeight="1" x14ac:dyDescent="0.25">
      <c r="A9" s="151"/>
      <c r="B9" s="40" t="str">
        <f>'Monthly summary'!B9</f>
        <v>No. of accidental dwelling fires</v>
      </c>
      <c r="C9" s="28">
        <f>'Monthly summary'!C9</f>
        <v>156</v>
      </c>
      <c r="D9" s="28">
        <f>'Monthly summary'!D9</f>
        <v>164</v>
      </c>
      <c r="E9" s="28">
        <f>'Monthly summary'!E9</f>
        <v>147</v>
      </c>
      <c r="F9" s="28">
        <f>'Monthly summary'!F9</f>
        <v>156</v>
      </c>
      <c r="G9" s="28">
        <f>'Monthly summary'!G9</f>
        <v>111</v>
      </c>
    </row>
    <row r="10" spans="1:7" ht="17.100000000000001" customHeight="1" x14ac:dyDescent="0.25">
      <c r="A10" s="151"/>
      <c r="B10" s="40" t="str">
        <f>'Monthly summary'!B10</f>
        <v>No. of non domestic fires</v>
      </c>
      <c r="C10" s="28">
        <f>'Monthly summary'!C10</f>
        <v>86</v>
      </c>
      <c r="D10" s="28">
        <f>'Monthly summary'!D10</f>
        <v>78</v>
      </c>
      <c r="E10" s="28">
        <f>'Monthly summary'!E10</f>
        <v>93</v>
      </c>
      <c r="F10" s="28">
        <f>'Monthly summary'!F10</f>
        <v>85</v>
      </c>
      <c r="G10" s="28">
        <f>'Monthly summary'!G10</f>
        <v>68</v>
      </c>
    </row>
    <row r="11" spans="1:7" ht="17.100000000000001" customHeight="1" x14ac:dyDescent="0.25">
      <c r="A11" s="151"/>
      <c r="B11" s="40" t="str">
        <f>'Monthly summary'!B11</f>
        <v>No. of deliberate fires</v>
      </c>
      <c r="C11" s="28">
        <f>'Monthly summary'!C11</f>
        <v>532</v>
      </c>
      <c r="D11" s="28">
        <f>'Monthly summary'!D11</f>
        <v>583</v>
      </c>
      <c r="E11" s="28">
        <f>'Monthly summary'!E11</f>
        <v>670</v>
      </c>
      <c r="F11" s="28">
        <f>'Monthly summary'!F11</f>
        <v>595</v>
      </c>
      <c r="G11" s="28">
        <f>'Monthly summary'!G11</f>
        <v>437</v>
      </c>
    </row>
    <row r="12" spans="1:7" ht="17.100000000000001" customHeight="1" x14ac:dyDescent="0.25">
      <c r="A12" s="151"/>
      <c r="B12" s="3" t="s">
        <v>20</v>
      </c>
      <c r="C12" s="4">
        <v>0</v>
      </c>
      <c r="D12" s="4">
        <v>1</v>
      </c>
      <c r="E12" s="4">
        <v>0</v>
      </c>
      <c r="F12" s="4">
        <v>0</v>
      </c>
      <c r="G12" s="31">
        <f>'Monthly summary'!G12</f>
        <v>0</v>
      </c>
    </row>
    <row r="13" spans="1:7" ht="17.100000000000001" customHeight="1" x14ac:dyDescent="0.25">
      <c r="A13" s="151"/>
      <c r="B13" s="3" t="s">
        <v>21</v>
      </c>
      <c r="C13" s="4">
        <v>22</v>
      </c>
      <c r="D13" s="4">
        <v>22</v>
      </c>
      <c r="E13" s="4">
        <v>21</v>
      </c>
      <c r="F13" s="4">
        <v>22</v>
      </c>
      <c r="G13" s="31">
        <f>'Monthly summary'!G13</f>
        <v>12</v>
      </c>
    </row>
    <row r="14" spans="1:7" ht="17.100000000000001" customHeight="1" x14ac:dyDescent="0.25">
      <c r="A14" s="151"/>
      <c r="B14" s="3" t="s">
        <v>80</v>
      </c>
      <c r="C14" s="4">
        <v>172</v>
      </c>
      <c r="D14" s="4">
        <v>223</v>
      </c>
      <c r="E14" s="4">
        <v>205</v>
      </c>
      <c r="F14" s="4">
        <v>201</v>
      </c>
      <c r="G14" s="31">
        <f>'Monthly summary'!G14</f>
        <v>116</v>
      </c>
    </row>
    <row r="15" spans="1:7" ht="17.100000000000001" customHeight="1" x14ac:dyDescent="0.25">
      <c r="A15" s="151"/>
      <c r="B15" s="3" t="s">
        <v>81</v>
      </c>
      <c r="C15" s="4">
        <v>315</v>
      </c>
      <c r="D15" s="4">
        <v>296</v>
      </c>
      <c r="E15" s="4">
        <v>291</v>
      </c>
      <c r="F15" s="4">
        <v>301</v>
      </c>
      <c r="G15" s="31">
        <f>'Monthly summary'!G15</f>
        <v>241</v>
      </c>
    </row>
    <row r="16" spans="1:7" ht="17.100000000000001" customHeight="1" x14ac:dyDescent="0.25">
      <c r="A16" s="151"/>
      <c r="B16" s="3" t="s">
        <v>82</v>
      </c>
      <c r="C16" s="4">
        <v>1593</v>
      </c>
      <c r="D16" s="4">
        <v>1542</v>
      </c>
      <c r="E16" s="4">
        <v>1006</v>
      </c>
      <c r="F16" s="4">
        <v>1380</v>
      </c>
      <c r="G16" s="31">
        <f>'Monthly summary'!G16</f>
        <v>699</v>
      </c>
    </row>
    <row r="17" spans="1:7" ht="17.100000000000001" customHeight="1" x14ac:dyDescent="0.25">
      <c r="A17" s="151"/>
      <c r="B17" s="3" t="s">
        <v>83</v>
      </c>
      <c r="C17" s="4">
        <v>726</v>
      </c>
      <c r="D17" s="4">
        <v>784</v>
      </c>
      <c r="E17" s="4">
        <v>1115</v>
      </c>
      <c r="F17" s="4">
        <v>875</v>
      </c>
      <c r="G17" s="31">
        <f>'Monthly summary'!G17</f>
        <v>785</v>
      </c>
    </row>
    <row r="18" spans="1:7" ht="17.100000000000001" customHeight="1" x14ac:dyDescent="0.25">
      <c r="A18" s="151"/>
      <c r="B18" s="3" t="s">
        <v>84</v>
      </c>
      <c r="C18" s="4">
        <v>127</v>
      </c>
      <c r="D18" s="4">
        <v>166</v>
      </c>
      <c r="E18" s="4">
        <v>689</v>
      </c>
      <c r="F18" s="4">
        <v>327</v>
      </c>
      <c r="G18" s="31">
        <f>'Monthly summary'!G18</f>
        <v>580</v>
      </c>
    </row>
    <row r="19" spans="1:7" ht="17.100000000000001" customHeight="1" x14ac:dyDescent="0.25">
      <c r="A19" s="151"/>
      <c r="B19" s="3" t="s">
        <v>76</v>
      </c>
      <c r="C19" s="4">
        <v>2048</v>
      </c>
      <c r="D19" s="4">
        <v>1623</v>
      </c>
      <c r="E19" s="4">
        <v>3595</v>
      </c>
      <c r="F19" s="4">
        <v>4000</v>
      </c>
      <c r="G19" s="31">
        <f>'Monthly summary'!G19</f>
        <v>3024</v>
      </c>
    </row>
    <row r="20" spans="1:7" ht="17.100000000000001" customHeight="1" x14ac:dyDescent="0.25">
      <c r="A20" s="151"/>
      <c r="B20" s="3" t="s">
        <v>77</v>
      </c>
      <c r="C20" s="14">
        <v>0.9</v>
      </c>
      <c r="D20" s="14">
        <v>0.83</v>
      </c>
      <c r="E20" s="14">
        <v>0.67</v>
      </c>
      <c r="F20" s="14">
        <v>0.85</v>
      </c>
      <c r="G20" s="29">
        <f>'Monthly summary'!G20</f>
        <v>0.89191111111111121</v>
      </c>
    </row>
    <row r="21" spans="1:7" ht="17.100000000000001" customHeight="1" x14ac:dyDescent="0.25">
      <c r="A21" s="151"/>
      <c r="B21" s="3" t="s">
        <v>78</v>
      </c>
      <c r="C21" s="4" t="s">
        <v>12</v>
      </c>
      <c r="D21" s="4">
        <v>1124</v>
      </c>
      <c r="E21" s="4">
        <v>2312</v>
      </c>
      <c r="F21" s="4">
        <v>1500</v>
      </c>
      <c r="G21" s="31">
        <f>'Monthly summary'!G21</f>
        <v>1272</v>
      </c>
    </row>
    <row r="22" spans="1:7" ht="17.100000000000001" customHeight="1" thickBot="1" x14ac:dyDescent="0.3">
      <c r="A22" s="152"/>
      <c r="B22" s="9" t="s">
        <v>24</v>
      </c>
      <c r="C22" s="15" t="s">
        <v>12</v>
      </c>
      <c r="D22" s="15">
        <v>676</v>
      </c>
      <c r="E22" s="15">
        <v>703</v>
      </c>
      <c r="F22" s="15">
        <v>600</v>
      </c>
      <c r="G22" s="32">
        <f>'Monthly summary'!G22</f>
        <v>637</v>
      </c>
    </row>
    <row r="23" spans="1:7" ht="17.100000000000001" customHeight="1" x14ac:dyDescent="0.25">
      <c r="A23" s="150" t="s">
        <v>25</v>
      </c>
      <c r="B23" s="25" t="s">
        <v>26</v>
      </c>
      <c r="C23" s="16">
        <v>8</v>
      </c>
      <c r="D23" s="19">
        <v>9</v>
      </c>
      <c r="E23" s="19">
        <v>2</v>
      </c>
      <c r="F23" s="16">
        <v>6</v>
      </c>
      <c r="G23" s="27">
        <f>'Monthly summary'!G23</f>
        <v>1</v>
      </c>
    </row>
    <row r="24" spans="1:7" ht="17.100000000000001" customHeight="1" x14ac:dyDescent="0.2">
      <c r="A24" s="151"/>
      <c r="B24" s="3" t="s">
        <v>27</v>
      </c>
      <c r="C24" s="4">
        <v>710</v>
      </c>
      <c r="D24" s="51">
        <v>462</v>
      </c>
      <c r="E24" s="51" t="s">
        <v>12</v>
      </c>
      <c r="F24" s="4" t="s">
        <v>9</v>
      </c>
      <c r="G24" s="4">
        <f>'Monthly summary'!G24</f>
        <v>253.5</v>
      </c>
    </row>
    <row r="25" spans="1:7" ht="17.100000000000001" customHeight="1" thickBot="1" x14ac:dyDescent="0.3">
      <c r="A25" s="151"/>
      <c r="B25" s="3" t="s">
        <v>85</v>
      </c>
      <c r="C25" s="15" t="s">
        <v>12</v>
      </c>
      <c r="D25" s="18">
        <v>10</v>
      </c>
      <c r="E25" s="51">
        <v>11</v>
      </c>
      <c r="F25" s="4">
        <v>0</v>
      </c>
      <c r="G25" s="28">
        <f>'Monthly summary'!G25</f>
        <v>10</v>
      </c>
    </row>
    <row r="26" spans="1:7" ht="17.100000000000001" customHeight="1" thickBot="1" x14ac:dyDescent="0.3">
      <c r="A26" s="151"/>
      <c r="B26" s="3" t="s">
        <v>86</v>
      </c>
      <c r="C26" s="153" t="s">
        <v>8</v>
      </c>
      <c r="D26" s="154"/>
      <c r="E26" s="18">
        <v>32.9</v>
      </c>
      <c r="F26" s="4">
        <v>20</v>
      </c>
      <c r="G26" s="28">
        <f>'Monthly summary'!G26</f>
        <v>36</v>
      </c>
    </row>
    <row r="27" spans="1:7" ht="17.100000000000001" customHeight="1" thickBot="1" x14ac:dyDescent="0.3">
      <c r="A27" s="151"/>
      <c r="B27" s="3" t="s">
        <v>30</v>
      </c>
      <c r="C27" s="155" t="s">
        <v>8</v>
      </c>
      <c r="D27" s="156"/>
      <c r="E27" s="157"/>
      <c r="F27" s="14">
        <v>0.6</v>
      </c>
      <c r="G27" s="29">
        <f>'Monthly summary'!G27</f>
        <v>0.76888888888888873</v>
      </c>
    </row>
    <row r="28" spans="1:7" ht="17.100000000000001" customHeight="1" x14ac:dyDescent="0.25">
      <c r="A28" s="151"/>
      <c r="B28" s="3" t="s">
        <v>31</v>
      </c>
      <c r="C28" s="16" t="s">
        <v>12</v>
      </c>
      <c r="D28" s="16">
        <v>14</v>
      </c>
      <c r="E28" s="19">
        <v>33</v>
      </c>
      <c r="F28" s="4">
        <v>12</v>
      </c>
      <c r="G28" s="28">
        <f>'Monthly summary'!G28</f>
        <v>13</v>
      </c>
    </row>
    <row r="29" spans="1:7" ht="17.100000000000001" customHeight="1" x14ac:dyDescent="0.25">
      <c r="A29" s="151"/>
      <c r="B29" s="3" t="s">
        <v>32</v>
      </c>
      <c r="C29" s="14">
        <v>1</v>
      </c>
      <c r="D29" s="14">
        <v>1</v>
      </c>
      <c r="E29" s="17">
        <v>1</v>
      </c>
      <c r="F29" s="14">
        <v>1</v>
      </c>
      <c r="G29" s="29">
        <f>'Monthly summary'!G29</f>
        <v>1</v>
      </c>
    </row>
    <row r="30" spans="1:7" ht="17.100000000000001" customHeight="1" x14ac:dyDescent="0.25">
      <c r="A30" s="151"/>
      <c r="B30" s="3" t="s">
        <v>33</v>
      </c>
      <c r="C30" s="4" t="s">
        <v>12</v>
      </c>
      <c r="D30" s="14">
        <v>1</v>
      </c>
      <c r="E30" s="17">
        <v>1</v>
      </c>
      <c r="F30" s="14">
        <v>1</v>
      </c>
      <c r="G30" s="29">
        <f>'Monthly summary'!G30</f>
        <v>0.97666666666666657</v>
      </c>
    </row>
    <row r="31" spans="1:7" ht="17.100000000000001" customHeight="1" x14ac:dyDescent="0.25">
      <c r="A31" s="151"/>
      <c r="B31" s="3" t="s">
        <v>34</v>
      </c>
      <c r="C31" s="14">
        <v>1</v>
      </c>
      <c r="D31" s="14">
        <v>1</v>
      </c>
      <c r="E31" s="17">
        <v>1</v>
      </c>
      <c r="F31" s="14">
        <v>1</v>
      </c>
      <c r="G31" s="29">
        <f>'Monthly summary'!G31</f>
        <v>0.92666666666666664</v>
      </c>
    </row>
    <row r="32" spans="1:7" ht="17.100000000000001" customHeight="1" x14ac:dyDescent="0.25">
      <c r="A32" s="151"/>
      <c r="B32" s="3" t="s">
        <v>88</v>
      </c>
      <c r="C32" s="14">
        <v>0.97</v>
      </c>
      <c r="D32" s="14">
        <v>0.96</v>
      </c>
      <c r="E32" s="17">
        <v>0.96</v>
      </c>
      <c r="F32" s="14">
        <v>1</v>
      </c>
      <c r="G32" s="29">
        <f>'Monthly summary'!G32</f>
        <v>0.95890000000000009</v>
      </c>
    </row>
    <row r="33" spans="1:7" ht="17.100000000000001" customHeight="1" x14ac:dyDescent="0.25">
      <c r="A33" s="151"/>
      <c r="B33" s="3" t="s">
        <v>36</v>
      </c>
      <c r="C33" s="4">
        <v>6.6</v>
      </c>
      <c r="D33" s="4">
        <v>6.23</v>
      </c>
      <c r="E33" s="51">
        <v>7.81</v>
      </c>
      <c r="F33" s="4">
        <v>7</v>
      </c>
      <c r="G33" s="28">
        <f>'Monthly summary'!G33</f>
        <v>6.1000000000000005</v>
      </c>
    </row>
    <row r="34" spans="1:7" ht="17.100000000000001" customHeight="1" thickBot="1" x14ac:dyDescent="0.3">
      <c r="A34" s="152"/>
      <c r="B34" s="9" t="s">
        <v>87</v>
      </c>
      <c r="C34" s="15" t="s">
        <v>12</v>
      </c>
      <c r="D34" s="5">
        <v>0.85</v>
      </c>
      <c r="E34" s="23">
        <v>0.74</v>
      </c>
      <c r="F34" s="5">
        <v>1</v>
      </c>
      <c r="G34" s="37">
        <f>'Monthly summary'!G34</f>
        <v>0.87</v>
      </c>
    </row>
    <row r="35" spans="1:7" ht="17.100000000000001" customHeight="1" x14ac:dyDescent="0.25">
      <c r="A35" s="150" t="s">
        <v>38</v>
      </c>
      <c r="B35" s="6" t="s">
        <v>39</v>
      </c>
      <c r="C35" s="20">
        <v>2.8000000000000001E-2</v>
      </c>
      <c r="D35" s="20">
        <v>-1.9599999999999999E-2</v>
      </c>
      <c r="E35" s="57">
        <v>-3.5000000000000003E-2</v>
      </c>
      <c r="F35" s="39" t="s">
        <v>40</v>
      </c>
      <c r="G35" s="26">
        <f>'Monthly summary'!G35</f>
        <v>3.9199999999999999E-2</v>
      </c>
    </row>
    <row r="36" spans="1:7" ht="17.100000000000001" customHeight="1" x14ac:dyDescent="0.25">
      <c r="A36" s="151"/>
      <c r="B36" s="1" t="s">
        <v>41</v>
      </c>
      <c r="C36" s="21">
        <v>3.0000000000000001E-3</v>
      </c>
      <c r="D36" s="21">
        <v>-1.04E-2</v>
      </c>
      <c r="E36" s="58">
        <v>-0.1643</v>
      </c>
      <c r="F36" s="59" t="s">
        <v>42</v>
      </c>
      <c r="G36" s="29">
        <f>'Monthly summary'!G36</f>
        <v>4.0000000000000002E-4</v>
      </c>
    </row>
    <row r="37" spans="1:7" ht="17.100000000000001" customHeight="1" x14ac:dyDescent="0.25">
      <c r="A37" s="151"/>
      <c r="B37" s="1" t="s">
        <v>43</v>
      </c>
      <c r="C37" s="22">
        <v>0</v>
      </c>
      <c r="D37" s="4" t="s">
        <v>44</v>
      </c>
      <c r="E37" s="51" t="s">
        <v>45</v>
      </c>
      <c r="F37" s="4" t="s">
        <v>46</v>
      </c>
      <c r="G37" s="28" t="str">
        <f>'Monthly summary'!G37</f>
        <v>£825k</v>
      </c>
    </row>
    <row r="38" spans="1:7" ht="17.100000000000001" customHeight="1" x14ac:dyDescent="0.25">
      <c r="A38" s="151"/>
      <c r="B38" s="1" t="s">
        <v>47</v>
      </c>
      <c r="C38" s="4">
        <v>8</v>
      </c>
      <c r="D38" s="4">
        <v>7</v>
      </c>
      <c r="E38" s="51">
        <v>20</v>
      </c>
      <c r="F38" s="4">
        <v>12</v>
      </c>
      <c r="G38" s="28">
        <f>'Monthly summary'!G38</f>
        <v>2</v>
      </c>
    </row>
    <row r="39" spans="1:7" ht="17.100000000000001" customHeight="1" x14ac:dyDescent="0.25">
      <c r="A39" s="151"/>
      <c r="B39" s="1" t="s">
        <v>48</v>
      </c>
      <c r="C39" s="4">
        <v>1</v>
      </c>
      <c r="D39" s="4">
        <v>4</v>
      </c>
      <c r="E39" s="51">
        <v>3</v>
      </c>
      <c r="F39" s="4">
        <v>0</v>
      </c>
      <c r="G39" s="28">
        <f>'Monthly summary'!G39</f>
        <v>1</v>
      </c>
    </row>
    <row r="40" spans="1:7" ht="17.100000000000001" customHeight="1" thickBot="1" x14ac:dyDescent="0.3">
      <c r="A40" s="152"/>
      <c r="B40" s="33" t="s">
        <v>49</v>
      </c>
      <c r="C40" s="15" t="s">
        <v>12</v>
      </c>
      <c r="D40" s="5">
        <v>0.97</v>
      </c>
      <c r="E40" s="23">
        <v>1</v>
      </c>
      <c r="F40" s="5">
        <v>0.95</v>
      </c>
      <c r="G40" s="30">
        <f>'Monthly summary'!G40</f>
        <v>0.96666666666666656</v>
      </c>
    </row>
    <row r="42" spans="1:7" x14ac:dyDescent="0.2">
      <c r="B42" s="34" t="s">
        <v>66</v>
      </c>
    </row>
    <row r="43" spans="1:7" ht="45" x14ac:dyDescent="0.2">
      <c r="B43" s="35" t="s">
        <v>71</v>
      </c>
      <c r="C43" s="36"/>
    </row>
    <row r="44" spans="1:7" ht="30" x14ac:dyDescent="0.2">
      <c r="B44" s="35" t="s">
        <v>67</v>
      </c>
    </row>
    <row r="45" spans="1:7" ht="30" x14ac:dyDescent="0.2">
      <c r="B45" s="35" t="s">
        <v>68</v>
      </c>
    </row>
    <row r="46" spans="1:7" ht="30" x14ac:dyDescent="0.2">
      <c r="B46" s="35" t="s">
        <v>69</v>
      </c>
    </row>
    <row r="47" spans="1:7" ht="30" x14ac:dyDescent="0.2">
      <c r="B47" s="35" t="s">
        <v>70</v>
      </c>
    </row>
  </sheetData>
  <mergeCells count="10">
    <mergeCell ref="A23:A34"/>
    <mergeCell ref="C26:D26"/>
    <mergeCell ref="C27:E27"/>
    <mergeCell ref="A35:A40"/>
    <mergeCell ref="A1:A2"/>
    <mergeCell ref="B1:B2"/>
    <mergeCell ref="C1:E1"/>
    <mergeCell ref="A3:A22"/>
    <mergeCell ref="C3:D3"/>
    <mergeCell ref="C4:D4"/>
  </mergeCells>
  <pageMargins left="0.7" right="0.7" top="0.75" bottom="0.75" header="0.3" footer="0.3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="70" zoomScaleNormal="70" workbookViewId="0">
      <pane xSplit="5" topLeftCell="F1" activePane="topRight" state="frozen"/>
      <selection pane="topRight" activeCell="P11" sqref="P11"/>
    </sheetView>
  </sheetViews>
  <sheetFormatPr defaultRowHeight="15" x14ac:dyDescent="0.2"/>
  <cols>
    <col min="2" max="2" width="68.6640625" customWidth="1"/>
    <col min="7" max="7" width="10.77734375" customWidth="1"/>
    <col min="13" max="13" width="11.109375" customWidth="1"/>
    <col min="14" max="14" width="8.88671875" style="113" customWidth="1"/>
    <col min="15" max="15" width="9.88671875" style="128" customWidth="1"/>
    <col min="16" max="16" width="8.88671875" customWidth="1"/>
  </cols>
  <sheetData>
    <row r="1" spans="1:19" ht="30.75" customHeight="1" thickBot="1" x14ac:dyDescent="0.25">
      <c r="A1" s="158" t="s">
        <v>50</v>
      </c>
      <c r="B1" s="160" t="s">
        <v>0</v>
      </c>
      <c r="C1" s="162" t="s">
        <v>1</v>
      </c>
      <c r="D1" s="163"/>
      <c r="E1" s="164"/>
      <c r="F1" s="53" t="s">
        <v>51</v>
      </c>
      <c r="G1" s="176" t="s">
        <v>52</v>
      </c>
      <c r="H1" s="169" t="s">
        <v>53</v>
      </c>
      <c r="I1" s="169" t="s">
        <v>54</v>
      </c>
      <c r="J1" s="169" t="s">
        <v>55</v>
      </c>
      <c r="K1" s="169" t="s">
        <v>56</v>
      </c>
      <c r="L1" s="169" t="s">
        <v>57</v>
      </c>
      <c r="M1" s="169" t="s">
        <v>58</v>
      </c>
      <c r="N1" s="169" t="s">
        <v>59</v>
      </c>
      <c r="O1" s="174" t="s">
        <v>60</v>
      </c>
      <c r="P1" s="169" t="s">
        <v>61</v>
      </c>
      <c r="Q1" s="169" t="s">
        <v>62</v>
      </c>
      <c r="R1" s="169" t="s">
        <v>63</v>
      </c>
      <c r="S1" s="171" t="s">
        <v>64</v>
      </c>
    </row>
    <row r="2" spans="1:19" ht="26.25" customHeight="1" thickBot="1" x14ac:dyDescent="0.25">
      <c r="A2" s="159"/>
      <c r="B2" s="161"/>
      <c r="C2" s="10" t="s">
        <v>2</v>
      </c>
      <c r="D2" s="11" t="s">
        <v>3</v>
      </c>
      <c r="E2" s="11" t="s">
        <v>4</v>
      </c>
      <c r="F2" s="11" t="s">
        <v>5</v>
      </c>
      <c r="G2" s="177"/>
      <c r="H2" s="170"/>
      <c r="I2" s="170"/>
      <c r="J2" s="173"/>
      <c r="K2" s="173"/>
      <c r="L2" s="173"/>
      <c r="M2" s="170"/>
      <c r="N2" s="170"/>
      <c r="O2" s="175"/>
      <c r="P2" s="170"/>
      <c r="Q2" s="170"/>
      <c r="R2" s="170"/>
      <c r="S2" s="172"/>
    </row>
    <row r="3" spans="1:19" ht="17.100000000000001" customHeight="1" x14ac:dyDescent="0.25">
      <c r="A3" s="150" t="s">
        <v>6</v>
      </c>
      <c r="B3" s="7" t="s">
        <v>7</v>
      </c>
      <c r="C3" s="181" t="s">
        <v>8</v>
      </c>
      <c r="D3" s="182"/>
      <c r="E3" s="16" t="s">
        <v>9</v>
      </c>
      <c r="F3" s="131">
        <v>0.85</v>
      </c>
      <c r="G3" s="60">
        <f>AVERAGE(H3:P3)</f>
        <v>0.89263333333333328</v>
      </c>
      <c r="H3" s="70">
        <v>0.92249999999999999</v>
      </c>
      <c r="I3" s="63">
        <v>0.93899999999999995</v>
      </c>
      <c r="J3" s="26">
        <v>0.91</v>
      </c>
      <c r="K3" s="69">
        <v>0.88819999999999999</v>
      </c>
      <c r="L3" s="26">
        <v>0.77329999999999999</v>
      </c>
      <c r="M3" s="26">
        <v>0.92</v>
      </c>
      <c r="N3" s="47">
        <v>0.94</v>
      </c>
      <c r="O3" s="125">
        <v>0.89739999999999998</v>
      </c>
      <c r="P3" s="26">
        <v>0.84330000000000005</v>
      </c>
      <c r="Q3" s="27"/>
      <c r="R3" s="27"/>
      <c r="S3" s="27"/>
    </row>
    <row r="4" spans="1:19" ht="17.100000000000001" customHeight="1" thickBot="1" x14ac:dyDescent="0.3">
      <c r="A4" s="151"/>
      <c r="B4" s="71" t="s">
        <v>10</v>
      </c>
      <c r="C4" s="183" t="s">
        <v>8</v>
      </c>
      <c r="D4" s="184"/>
      <c r="E4" s="72">
        <v>0.98</v>
      </c>
      <c r="F4" s="102">
        <v>1</v>
      </c>
      <c r="G4" s="141">
        <f>AVERAGE(H4:P4)</f>
        <v>0.96888888888888891</v>
      </c>
      <c r="H4" s="80">
        <v>0.98</v>
      </c>
      <c r="I4" s="74">
        <v>0.98</v>
      </c>
      <c r="J4" s="73">
        <v>0.95</v>
      </c>
      <c r="K4" s="75">
        <v>0.94</v>
      </c>
      <c r="L4" s="73">
        <v>0.97</v>
      </c>
      <c r="M4" s="73">
        <v>0.96</v>
      </c>
      <c r="N4" s="103">
        <v>0.98</v>
      </c>
      <c r="O4" s="103">
        <v>0.99</v>
      </c>
      <c r="P4" s="73">
        <v>0.97</v>
      </c>
      <c r="Q4" s="76"/>
      <c r="R4" s="76"/>
      <c r="S4" s="76"/>
    </row>
    <row r="5" spans="1:19" ht="17.100000000000001" customHeight="1" x14ac:dyDescent="0.25">
      <c r="A5" s="151"/>
      <c r="B5" s="1" t="s">
        <v>11</v>
      </c>
      <c r="C5" s="16" t="s">
        <v>12</v>
      </c>
      <c r="D5" s="44">
        <v>0.72</v>
      </c>
      <c r="E5" s="14">
        <v>0.81</v>
      </c>
      <c r="F5" s="17">
        <v>0.8</v>
      </c>
      <c r="G5" s="114">
        <f>AVERAGE(H5:P5)</f>
        <v>0.8038777777777778</v>
      </c>
      <c r="H5" s="117">
        <v>0.84089999999999998</v>
      </c>
      <c r="I5" s="115">
        <v>0.78100000000000003</v>
      </c>
      <c r="J5" s="114">
        <v>0.81320000000000003</v>
      </c>
      <c r="K5" s="116">
        <v>0.77459999999999996</v>
      </c>
      <c r="L5" s="114">
        <v>0.79310000000000003</v>
      </c>
      <c r="M5" s="117">
        <v>0.85529999999999995</v>
      </c>
      <c r="N5" s="114">
        <v>0.88100000000000001</v>
      </c>
      <c r="O5" s="117">
        <v>0.78649999999999998</v>
      </c>
      <c r="P5" s="29">
        <v>0.70930000000000004</v>
      </c>
      <c r="Q5" s="28"/>
      <c r="R5" s="28"/>
      <c r="S5" s="28"/>
    </row>
    <row r="6" spans="1:19" ht="27" customHeight="1" x14ac:dyDescent="0.25">
      <c r="A6" s="151"/>
      <c r="B6" s="77" t="s">
        <v>13</v>
      </c>
      <c r="C6" s="78" t="s">
        <v>12</v>
      </c>
      <c r="D6" s="79">
        <v>0.81</v>
      </c>
      <c r="E6" s="72">
        <v>0.75</v>
      </c>
      <c r="F6" s="102">
        <v>0.75</v>
      </c>
      <c r="G6" s="121">
        <f>AVERAGE(H6:P6)</f>
        <v>0.7399444444444444</v>
      </c>
      <c r="H6" s="80">
        <v>0.84</v>
      </c>
      <c r="I6" s="74">
        <v>0.7843</v>
      </c>
      <c r="J6" s="73">
        <v>0.76319999999999999</v>
      </c>
      <c r="K6" s="75">
        <v>0.63160000000000005</v>
      </c>
      <c r="L6" s="73">
        <v>0.74419999999999997</v>
      </c>
      <c r="M6" s="80">
        <v>0.65849999999999997</v>
      </c>
      <c r="N6" s="103">
        <v>0.75</v>
      </c>
      <c r="O6" s="119">
        <v>0.74360000000000004</v>
      </c>
      <c r="P6" s="119">
        <v>0.74409999999999998</v>
      </c>
      <c r="Q6" s="76"/>
      <c r="R6" s="76"/>
      <c r="S6" s="76"/>
    </row>
    <row r="7" spans="1:19" ht="30.75" customHeight="1" x14ac:dyDescent="0.25">
      <c r="A7" s="151"/>
      <c r="B7" s="1" t="s">
        <v>14</v>
      </c>
      <c r="C7" s="4" t="s">
        <v>12</v>
      </c>
      <c r="D7" s="42">
        <v>0.86</v>
      </c>
      <c r="E7" s="14">
        <v>0.78</v>
      </c>
      <c r="F7" s="17">
        <v>0.9</v>
      </c>
      <c r="G7" s="121">
        <f>AVERAGE(H7:P7)</f>
        <v>0.75134444444444426</v>
      </c>
      <c r="H7" s="133">
        <v>0.8</v>
      </c>
      <c r="I7" s="64">
        <v>0.85</v>
      </c>
      <c r="J7" s="29">
        <v>0.67859999999999998</v>
      </c>
      <c r="K7" s="67">
        <v>0.78569999999999995</v>
      </c>
      <c r="L7" s="29">
        <v>0.75</v>
      </c>
      <c r="M7" s="121">
        <v>0.68969999999999998</v>
      </c>
      <c r="N7" s="121">
        <v>0.73070000000000002</v>
      </c>
      <c r="O7" s="126">
        <v>0.8</v>
      </c>
      <c r="P7" s="126">
        <v>0.6774</v>
      </c>
      <c r="Q7" s="28"/>
      <c r="R7" s="28"/>
      <c r="S7" s="28"/>
    </row>
    <row r="8" spans="1:19" ht="21" customHeight="1" x14ac:dyDescent="0.25">
      <c r="A8" s="151"/>
      <c r="B8" s="81" t="s">
        <v>72</v>
      </c>
      <c r="C8" s="76">
        <v>2613</v>
      </c>
      <c r="D8" s="82">
        <v>2659</v>
      </c>
      <c r="E8" s="76">
        <v>3306</v>
      </c>
      <c r="F8" s="83">
        <v>2859</v>
      </c>
      <c r="G8" s="142">
        <f t="shared" ref="G8:G19" si="0">SUM(H8:P8)</f>
        <v>2421</v>
      </c>
      <c r="H8" s="82">
        <v>226</v>
      </c>
      <c r="I8" s="83">
        <v>296</v>
      </c>
      <c r="J8" s="76">
        <v>271</v>
      </c>
      <c r="K8" s="84">
        <v>286</v>
      </c>
      <c r="L8" s="85">
        <v>316</v>
      </c>
      <c r="M8" s="82">
        <v>267</v>
      </c>
      <c r="N8" s="85">
        <v>268</v>
      </c>
      <c r="O8" s="127">
        <v>267</v>
      </c>
      <c r="P8" s="127">
        <v>224</v>
      </c>
      <c r="Q8" s="76"/>
      <c r="R8" s="76"/>
      <c r="S8" s="76"/>
    </row>
    <row r="9" spans="1:19" ht="21" customHeight="1" x14ac:dyDescent="0.25">
      <c r="A9" s="151"/>
      <c r="B9" s="43" t="s">
        <v>73</v>
      </c>
      <c r="C9" s="28">
        <v>156</v>
      </c>
      <c r="D9" s="41">
        <v>164</v>
      </c>
      <c r="E9" s="28">
        <v>147</v>
      </c>
      <c r="F9" s="48">
        <v>156</v>
      </c>
      <c r="G9" s="139">
        <f t="shared" si="0"/>
        <v>111</v>
      </c>
      <c r="H9" s="41">
        <v>13</v>
      </c>
      <c r="I9" s="48">
        <v>18</v>
      </c>
      <c r="J9" s="28">
        <v>13</v>
      </c>
      <c r="K9" s="49">
        <v>7</v>
      </c>
      <c r="L9" s="50">
        <v>10</v>
      </c>
      <c r="M9" s="41">
        <v>13</v>
      </c>
      <c r="N9" s="50">
        <v>11</v>
      </c>
      <c r="O9" s="120">
        <v>13</v>
      </c>
      <c r="P9" s="120">
        <v>13</v>
      </c>
      <c r="Q9" s="28"/>
      <c r="R9" s="28"/>
      <c r="S9" s="28"/>
    </row>
    <row r="10" spans="1:19" ht="17.100000000000001" customHeight="1" x14ac:dyDescent="0.25">
      <c r="A10" s="151"/>
      <c r="B10" s="81" t="s">
        <v>74</v>
      </c>
      <c r="C10" s="76">
        <v>86</v>
      </c>
      <c r="D10" s="82">
        <v>78</v>
      </c>
      <c r="E10" s="76">
        <v>93</v>
      </c>
      <c r="F10" s="83">
        <v>85</v>
      </c>
      <c r="G10" s="142">
        <f t="shared" si="0"/>
        <v>68</v>
      </c>
      <c r="H10" s="82">
        <v>7</v>
      </c>
      <c r="I10" s="83">
        <v>5</v>
      </c>
      <c r="J10" s="76">
        <v>11</v>
      </c>
      <c r="K10" s="84">
        <v>4</v>
      </c>
      <c r="L10" s="85">
        <v>9</v>
      </c>
      <c r="M10" s="82">
        <v>12</v>
      </c>
      <c r="N10" s="85">
        <v>4</v>
      </c>
      <c r="O10" s="127">
        <v>7</v>
      </c>
      <c r="P10" s="127">
        <v>9</v>
      </c>
      <c r="Q10" s="76"/>
      <c r="R10" s="76"/>
      <c r="S10" s="76"/>
    </row>
    <row r="11" spans="1:19" ht="17.100000000000001" customHeight="1" x14ac:dyDescent="0.25">
      <c r="A11" s="151"/>
      <c r="B11" s="43" t="s">
        <v>75</v>
      </c>
      <c r="C11" s="28">
        <v>532</v>
      </c>
      <c r="D11" s="41">
        <v>583</v>
      </c>
      <c r="E11" s="28">
        <v>670</v>
      </c>
      <c r="F11" s="48">
        <v>595</v>
      </c>
      <c r="G11" s="139">
        <f t="shared" si="0"/>
        <v>437</v>
      </c>
      <c r="H11" s="41">
        <v>36</v>
      </c>
      <c r="I11" s="48">
        <v>62</v>
      </c>
      <c r="J11" s="28">
        <v>31</v>
      </c>
      <c r="K11" s="49">
        <v>57</v>
      </c>
      <c r="L11" s="50">
        <v>66</v>
      </c>
      <c r="M11" s="41">
        <v>43</v>
      </c>
      <c r="N11" s="50">
        <v>54</v>
      </c>
      <c r="O11" s="120">
        <v>43</v>
      </c>
      <c r="P11" s="120">
        <v>45</v>
      </c>
      <c r="Q11" s="28"/>
      <c r="R11" s="28"/>
      <c r="S11" s="28"/>
    </row>
    <row r="12" spans="1:19" ht="17.100000000000001" customHeight="1" x14ac:dyDescent="0.25">
      <c r="A12" s="151"/>
      <c r="B12" s="77" t="s">
        <v>20</v>
      </c>
      <c r="C12" s="78">
        <v>0</v>
      </c>
      <c r="D12" s="86">
        <v>1</v>
      </c>
      <c r="E12" s="78">
        <v>0</v>
      </c>
      <c r="F12" s="99">
        <v>0</v>
      </c>
      <c r="G12" s="142">
        <f t="shared" si="0"/>
        <v>0</v>
      </c>
      <c r="H12" s="82">
        <v>0</v>
      </c>
      <c r="I12" s="83">
        <v>0</v>
      </c>
      <c r="J12" s="76">
        <v>0</v>
      </c>
      <c r="K12" s="84">
        <v>0</v>
      </c>
      <c r="L12" s="85">
        <v>0</v>
      </c>
      <c r="M12" s="82">
        <v>0</v>
      </c>
      <c r="N12" s="85">
        <v>0</v>
      </c>
      <c r="O12" s="127">
        <v>0</v>
      </c>
      <c r="P12" s="127">
        <v>0</v>
      </c>
      <c r="Q12" s="76"/>
      <c r="R12" s="76"/>
      <c r="S12" s="76"/>
    </row>
    <row r="13" spans="1:19" ht="17.100000000000001" customHeight="1" x14ac:dyDescent="0.25">
      <c r="A13" s="151"/>
      <c r="B13" s="38" t="s">
        <v>21</v>
      </c>
      <c r="C13" s="4">
        <v>22</v>
      </c>
      <c r="D13" s="52">
        <v>22</v>
      </c>
      <c r="E13" s="4">
        <v>21</v>
      </c>
      <c r="F13" s="51">
        <v>22</v>
      </c>
      <c r="G13" s="139">
        <f t="shared" si="0"/>
        <v>12</v>
      </c>
      <c r="H13" s="41">
        <v>1</v>
      </c>
      <c r="I13" s="48">
        <v>3</v>
      </c>
      <c r="J13" s="28">
        <v>0</v>
      </c>
      <c r="K13" s="49">
        <v>0</v>
      </c>
      <c r="L13" s="50">
        <v>0</v>
      </c>
      <c r="M13" s="41">
        <v>3</v>
      </c>
      <c r="N13" s="50">
        <v>0</v>
      </c>
      <c r="O13" s="120">
        <v>5</v>
      </c>
      <c r="P13" s="120">
        <v>0</v>
      </c>
      <c r="Q13" s="28"/>
      <c r="R13" s="28"/>
      <c r="S13" s="28"/>
    </row>
    <row r="14" spans="1:19" ht="17.100000000000001" customHeight="1" x14ac:dyDescent="0.25">
      <c r="A14" s="151"/>
      <c r="B14" s="77" t="s">
        <v>15</v>
      </c>
      <c r="C14" s="78">
        <v>172</v>
      </c>
      <c r="D14" s="86">
        <v>223</v>
      </c>
      <c r="E14" s="78">
        <v>205</v>
      </c>
      <c r="F14" s="99">
        <v>201</v>
      </c>
      <c r="G14" s="142">
        <f t="shared" si="0"/>
        <v>116</v>
      </c>
      <c r="H14" s="82">
        <v>9</v>
      </c>
      <c r="I14" s="83">
        <v>11</v>
      </c>
      <c r="J14" s="76">
        <v>8</v>
      </c>
      <c r="K14" s="84">
        <v>13</v>
      </c>
      <c r="L14" s="85">
        <v>12</v>
      </c>
      <c r="M14" s="82">
        <v>15</v>
      </c>
      <c r="N14" s="85">
        <v>16</v>
      </c>
      <c r="O14" s="127">
        <v>16</v>
      </c>
      <c r="P14" s="127">
        <v>16</v>
      </c>
      <c r="Q14" s="76"/>
      <c r="R14" s="76"/>
      <c r="S14" s="76"/>
    </row>
    <row r="15" spans="1:19" ht="17.100000000000001" customHeight="1" x14ac:dyDescent="0.25">
      <c r="A15" s="151"/>
      <c r="B15" s="38" t="s">
        <v>16</v>
      </c>
      <c r="C15" s="4">
        <v>315</v>
      </c>
      <c r="D15" s="52">
        <v>296</v>
      </c>
      <c r="E15" s="4">
        <v>291</v>
      </c>
      <c r="F15" s="51">
        <v>301</v>
      </c>
      <c r="G15" s="139">
        <f t="shared" si="0"/>
        <v>241</v>
      </c>
      <c r="H15" s="41">
        <v>26</v>
      </c>
      <c r="I15" s="48">
        <v>32</v>
      </c>
      <c r="J15" s="28">
        <v>32</v>
      </c>
      <c r="K15" s="49">
        <v>23</v>
      </c>
      <c r="L15" s="50">
        <v>32</v>
      </c>
      <c r="M15" s="41">
        <v>26</v>
      </c>
      <c r="N15" s="50">
        <v>20</v>
      </c>
      <c r="O15" s="120">
        <v>23</v>
      </c>
      <c r="P15" s="120">
        <v>27</v>
      </c>
      <c r="Q15" s="28"/>
      <c r="R15" s="28"/>
      <c r="S15" s="28"/>
    </row>
    <row r="16" spans="1:19" ht="17.100000000000001" customHeight="1" x14ac:dyDescent="0.25">
      <c r="A16" s="151"/>
      <c r="B16" s="77" t="s">
        <v>17</v>
      </c>
      <c r="C16" s="78">
        <v>1593</v>
      </c>
      <c r="D16" s="86">
        <v>1542</v>
      </c>
      <c r="E16" s="78">
        <v>1006</v>
      </c>
      <c r="F16" s="99">
        <v>1380</v>
      </c>
      <c r="G16" s="142">
        <f t="shared" si="0"/>
        <v>699</v>
      </c>
      <c r="H16" s="127">
        <v>128</v>
      </c>
      <c r="I16" s="87">
        <v>78</v>
      </c>
      <c r="J16" s="85">
        <v>92</v>
      </c>
      <c r="K16" s="88">
        <v>83</v>
      </c>
      <c r="L16" s="85">
        <v>71</v>
      </c>
      <c r="M16" s="82">
        <v>75</v>
      </c>
      <c r="N16" s="85">
        <v>68</v>
      </c>
      <c r="O16" s="127">
        <v>56</v>
      </c>
      <c r="P16" s="127">
        <v>48</v>
      </c>
      <c r="Q16" s="76"/>
      <c r="R16" s="76"/>
      <c r="S16" s="76"/>
    </row>
    <row r="17" spans="1:19" ht="17.100000000000001" customHeight="1" x14ac:dyDescent="0.25">
      <c r="A17" s="151"/>
      <c r="B17" s="38" t="s">
        <v>18</v>
      </c>
      <c r="C17" s="4">
        <v>726</v>
      </c>
      <c r="D17" s="52">
        <v>784</v>
      </c>
      <c r="E17" s="4">
        <v>1115</v>
      </c>
      <c r="F17" s="51">
        <v>875</v>
      </c>
      <c r="G17" s="139">
        <f t="shared" si="0"/>
        <v>785</v>
      </c>
      <c r="H17" s="122">
        <v>44</v>
      </c>
      <c r="I17" s="65">
        <v>88</v>
      </c>
      <c r="J17" s="54">
        <v>59</v>
      </c>
      <c r="K17" s="68">
        <v>89</v>
      </c>
      <c r="L17" s="50">
        <v>118</v>
      </c>
      <c r="M17" s="41">
        <v>76</v>
      </c>
      <c r="N17" s="50">
        <v>96</v>
      </c>
      <c r="O17" s="120">
        <v>110</v>
      </c>
      <c r="P17" s="120">
        <v>105</v>
      </c>
      <c r="Q17" s="28"/>
      <c r="R17" s="28"/>
      <c r="S17" s="28"/>
    </row>
    <row r="18" spans="1:19" ht="17.100000000000001" customHeight="1" x14ac:dyDescent="0.25">
      <c r="A18" s="151"/>
      <c r="B18" s="77" t="s">
        <v>19</v>
      </c>
      <c r="C18" s="78">
        <v>127</v>
      </c>
      <c r="D18" s="86">
        <v>166</v>
      </c>
      <c r="E18" s="78">
        <v>689</v>
      </c>
      <c r="F18" s="99">
        <v>327</v>
      </c>
      <c r="G18" s="142">
        <f t="shared" si="0"/>
        <v>580</v>
      </c>
      <c r="H18" s="82">
        <v>19</v>
      </c>
      <c r="I18" s="83">
        <v>87</v>
      </c>
      <c r="J18" s="46">
        <v>80</v>
      </c>
      <c r="K18" s="88">
        <v>78</v>
      </c>
      <c r="L18" s="85">
        <v>83</v>
      </c>
      <c r="M18" s="82">
        <v>75</v>
      </c>
      <c r="N18" s="85">
        <v>68</v>
      </c>
      <c r="O18" s="127">
        <v>62</v>
      </c>
      <c r="P18" s="127">
        <v>28</v>
      </c>
      <c r="Q18" s="76"/>
      <c r="R18" s="76"/>
      <c r="S18" s="76"/>
    </row>
    <row r="19" spans="1:19" ht="17.100000000000001" customHeight="1" x14ac:dyDescent="0.25">
      <c r="A19" s="151"/>
      <c r="B19" s="38" t="s">
        <v>22</v>
      </c>
      <c r="C19" s="4">
        <v>2048</v>
      </c>
      <c r="D19" s="52">
        <v>1623</v>
      </c>
      <c r="E19" s="4">
        <v>3595</v>
      </c>
      <c r="F19" s="51">
        <v>4000</v>
      </c>
      <c r="G19" s="139">
        <f t="shared" si="0"/>
        <v>3024</v>
      </c>
      <c r="H19" s="120">
        <v>310</v>
      </c>
      <c r="I19" s="146">
        <v>357</v>
      </c>
      <c r="J19" s="54">
        <v>303</v>
      </c>
      <c r="K19" s="122">
        <v>373</v>
      </c>
      <c r="L19" s="54">
        <v>365</v>
      </c>
      <c r="M19" s="54">
        <v>312</v>
      </c>
      <c r="N19" s="147">
        <v>372</v>
      </c>
      <c r="O19" s="148">
        <v>298</v>
      </c>
      <c r="P19" s="46">
        <v>334</v>
      </c>
      <c r="Q19" s="28"/>
      <c r="R19" s="28"/>
      <c r="S19" s="28"/>
    </row>
    <row r="20" spans="1:19" ht="17.100000000000001" customHeight="1" x14ac:dyDescent="0.25">
      <c r="A20" s="151"/>
      <c r="B20" s="89" t="s">
        <v>23</v>
      </c>
      <c r="C20" s="72">
        <v>0.9</v>
      </c>
      <c r="D20" s="79">
        <v>0.83</v>
      </c>
      <c r="E20" s="72">
        <v>0.67</v>
      </c>
      <c r="F20" s="102">
        <v>0.85</v>
      </c>
      <c r="G20" s="141">
        <f>AVERAGE(H20:P20)</f>
        <v>0.89191111111111121</v>
      </c>
      <c r="H20" s="119">
        <v>0.8871</v>
      </c>
      <c r="I20" s="123">
        <v>0.80669999999999997</v>
      </c>
      <c r="J20" s="103">
        <v>0.87129999999999996</v>
      </c>
      <c r="K20" s="124">
        <v>1</v>
      </c>
      <c r="L20" s="103">
        <v>0.83560000000000001</v>
      </c>
      <c r="M20" s="119">
        <v>0.91979999999999995</v>
      </c>
      <c r="N20" s="103">
        <v>0.9758</v>
      </c>
      <c r="O20" s="119">
        <v>0.88249999999999995</v>
      </c>
      <c r="P20" s="73">
        <v>0.84840000000000004</v>
      </c>
      <c r="Q20" s="76"/>
      <c r="R20" s="76"/>
      <c r="S20" s="76"/>
    </row>
    <row r="21" spans="1:19" ht="17.100000000000001" customHeight="1" x14ac:dyDescent="0.25">
      <c r="A21" s="151"/>
      <c r="B21" s="38" t="s">
        <v>65</v>
      </c>
      <c r="C21" s="4" t="s">
        <v>12</v>
      </c>
      <c r="D21" s="52">
        <v>1124</v>
      </c>
      <c r="E21" s="4">
        <v>2312</v>
      </c>
      <c r="F21" s="51">
        <v>1500</v>
      </c>
      <c r="G21" s="139">
        <f>SUM(H21:P21)</f>
        <v>1272</v>
      </c>
      <c r="H21" s="134">
        <v>68</v>
      </c>
      <c r="I21" s="66">
        <v>0</v>
      </c>
      <c r="J21" s="46">
        <v>137</v>
      </c>
      <c r="K21" s="49">
        <v>180</v>
      </c>
      <c r="L21" s="50">
        <v>0</v>
      </c>
      <c r="M21" s="122">
        <v>220</v>
      </c>
      <c r="N21" s="50">
        <v>75</v>
      </c>
      <c r="O21" s="120">
        <v>301</v>
      </c>
      <c r="P21" s="28">
        <v>291</v>
      </c>
      <c r="Q21" s="28"/>
      <c r="R21" s="28"/>
      <c r="S21" s="28"/>
    </row>
    <row r="22" spans="1:19" ht="17.100000000000001" customHeight="1" thickBot="1" x14ac:dyDescent="0.3">
      <c r="A22" s="152"/>
      <c r="B22" s="90" t="s">
        <v>24</v>
      </c>
      <c r="C22" s="91" t="s">
        <v>12</v>
      </c>
      <c r="D22" s="92">
        <v>676</v>
      </c>
      <c r="E22" s="91">
        <v>703</v>
      </c>
      <c r="F22" s="132">
        <v>600</v>
      </c>
      <c r="G22" s="143">
        <f>SUM(H22:P22)</f>
        <v>637</v>
      </c>
      <c r="H22" s="98">
        <v>51</v>
      </c>
      <c r="I22" s="95">
        <v>101</v>
      </c>
      <c r="J22" s="94">
        <v>83</v>
      </c>
      <c r="K22" s="96">
        <v>69</v>
      </c>
      <c r="L22" s="97">
        <v>78</v>
      </c>
      <c r="M22" s="98">
        <v>76</v>
      </c>
      <c r="N22" s="97">
        <v>62</v>
      </c>
      <c r="O22" s="129">
        <v>67</v>
      </c>
      <c r="P22" s="94">
        <v>50</v>
      </c>
      <c r="Q22" s="94"/>
      <c r="R22" s="94"/>
      <c r="S22" s="94"/>
    </row>
    <row r="23" spans="1:19" ht="17.100000000000001" customHeight="1" x14ac:dyDescent="0.25">
      <c r="A23" s="150" t="s">
        <v>25</v>
      </c>
      <c r="B23" s="12" t="s">
        <v>26</v>
      </c>
      <c r="C23" s="39">
        <v>8</v>
      </c>
      <c r="D23" s="19">
        <v>9</v>
      </c>
      <c r="E23" s="16">
        <v>2</v>
      </c>
      <c r="F23" s="19">
        <v>6</v>
      </c>
      <c r="G23" s="130">
        <f>SUM(H23:P23)</f>
        <v>1</v>
      </c>
      <c r="H23" s="135">
        <v>0</v>
      </c>
      <c r="I23" s="56">
        <v>1</v>
      </c>
      <c r="J23" s="55">
        <v>0</v>
      </c>
      <c r="K23" s="55">
        <v>0</v>
      </c>
      <c r="L23" s="56">
        <v>0</v>
      </c>
      <c r="M23" s="61">
        <v>0</v>
      </c>
      <c r="N23" s="118">
        <v>0</v>
      </c>
      <c r="O23" s="149">
        <v>0</v>
      </c>
      <c r="P23" s="27">
        <v>0</v>
      </c>
      <c r="Q23" s="27"/>
      <c r="R23" s="27"/>
      <c r="S23" s="27"/>
    </row>
    <row r="24" spans="1:19" ht="17.100000000000001" customHeight="1" x14ac:dyDescent="0.25">
      <c r="A24" s="151"/>
      <c r="B24" s="71" t="s">
        <v>27</v>
      </c>
      <c r="C24" s="78">
        <v>710</v>
      </c>
      <c r="D24" s="99">
        <v>462</v>
      </c>
      <c r="E24" s="78" t="s">
        <v>9</v>
      </c>
      <c r="F24" s="99" t="s">
        <v>9</v>
      </c>
      <c r="G24" s="145">
        <f>SUM(H24:P24)</f>
        <v>253.5</v>
      </c>
      <c r="H24" s="127">
        <v>0</v>
      </c>
      <c r="I24" s="85">
        <v>23</v>
      </c>
      <c r="J24" s="85">
        <v>30</v>
      </c>
      <c r="K24" s="85">
        <v>31</v>
      </c>
      <c r="L24" s="85">
        <v>31</v>
      </c>
      <c r="M24" s="82">
        <v>31</v>
      </c>
      <c r="N24" s="85">
        <v>35</v>
      </c>
      <c r="O24" s="85">
        <v>35.5</v>
      </c>
      <c r="P24" s="76">
        <v>37</v>
      </c>
      <c r="Q24" s="76"/>
      <c r="R24" s="76"/>
      <c r="S24" s="76"/>
    </row>
    <row r="25" spans="1:19" ht="17.100000000000001" customHeight="1" thickBot="1" x14ac:dyDescent="0.3">
      <c r="A25" s="151"/>
      <c r="B25" s="3" t="s">
        <v>28</v>
      </c>
      <c r="C25" s="15" t="s">
        <v>12</v>
      </c>
      <c r="D25" s="18">
        <v>10</v>
      </c>
      <c r="E25" s="4">
        <v>11</v>
      </c>
      <c r="F25" s="51">
        <v>0</v>
      </c>
      <c r="G25" s="139">
        <v>10</v>
      </c>
      <c r="H25" s="41">
        <v>6</v>
      </c>
      <c r="I25" s="28">
        <v>6</v>
      </c>
      <c r="J25" s="28">
        <v>6</v>
      </c>
      <c r="K25" s="28">
        <v>6</v>
      </c>
      <c r="L25" s="50">
        <v>6</v>
      </c>
      <c r="M25" s="41">
        <v>7</v>
      </c>
      <c r="N25" s="50">
        <v>7</v>
      </c>
      <c r="O25" s="50">
        <v>8</v>
      </c>
      <c r="P25" s="28">
        <v>10</v>
      </c>
      <c r="Q25" s="28"/>
      <c r="R25" s="28"/>
      <c r="S25" s="28"/>
    </row>
    <row r="26" spans="1:19" ht="17.100000000000001" customHeight="1" thickBot="1" x14ac:dyDescent="0.3">
      <c r="A26" s="151"/>
      <c r="B26" s="71" t="s">
        <v>29</v>
      </c>
      <c r="C26" s="178" t="s">
        <v>8</v>
      </c>
      <c r="D26" s="179"/>
      <c r="E26" s="91">
        <v>32.9</v>
      </c>
      <c r="F26" s="99">
        <v>20</v>
      </c>
      <c r="G26" s="142">
        <v>36</v>
      </c>
      <c r="H26" s="82">
        <v>38</v>
      </c>
      <c r="I26" s="76">
        <v>34</v>
      </c>
      <c r="J26" s="76">
        <v>34</v>
      </c>
      <c r="K26" s="76">
        <v>34</v>
      </c>
      <c r="L26" s="85">
        <v>34</v>
      </c>
      <c r="M26" s="82">
        <v>31</v>
      </c>
      <c r="N26" s="85">
        <v>31</v>
      </c>
      <c r="O26" s="85">
        <v>36</v>
      </c>
      <c r="P26" s="76">
        <v>36</v>
      </c>
      <c r="Q26" s="76"/>
      <c r="R26" s="76"/>
      <c r="S26" s="76"/>
    </row>
    <row r="27" spans="1:19" ht="17.100000000000001" customHeight="1" thickBot="1" x14ac:dyDescent="0.3">
      <c r="A27" s="151"/>
      <c r="B27" s="3" t="s">
        <v>30</v>
      </c>
      <c r="C27" s="155" t="s">
        <v>8</v>
      </c>
      <c r="D27" s="156"/>
      <c r="E27" s="180"/>
      <c r="F27" s="17">
        <v>0.6</v>
      </c>
      <c r="G27" s="114">
        <f>AVERAGE(H27:P27)</f>
        <v>0.76888888888888873</v>
      </c>
      <c r="H27" s="133">
        <v>0.56999999999999995</v>
      </c>
      <c r="I27" s="29">
        <v>0.5</v>
      </c>
      <c r="J27" s="29">
        <v>0.84</v>
      </c>
      <c r="K27" s="114">
        <v>0.9</v>
      </c>
      <c r="L27" s="114">
        <v>0.84</v>
      </c>
      <c r="M27" s="114">
        <v>0.91</v>
      </c>
      <c r="N27" s="114">
        <v>0.88</v>
      </c>
      <c r="O27" s="114">
        <v>0.69</v>
      </c>
      <c r="P27" s="29">
        <v>0.79</v>
      </c>
      <c r="Q27" s="28"/>
      <c r="R27" s="28"/>
      <c r="S27" s="28"/>
    </row>
    <row r="28" spans="1:19" ht="17.100000000000001" customHeight="1" x14ac:dyDescent="0.25">
      <c r="A28" s="151"/>
      <c r="B28" s="100" t="s">
        <v>31</v>
      </c>
      <c r="C28" s="101" t="s">
        <v>12</v>
      </c>
      <c r="D28" s="101">
        <v>14</v>
      </c>
      <c r="E28" s="101">
        <v>33</v>
      </c>
      <c r="F28" s="99">
        <v>12</v>
      </c>
      <c r="G28" s="142">
        <f>SUM(H28:P28)</f>
        <v>13</v>
      </c>
      <c r="H28" s="82">
        <v>3</v>
      </c>
      <c r="I28" s="76">
        <v>2</v>
      </c>
      <c r="J28" s="76">
        <v>4</v>
      </c>
      <c r="K28" s="85">
        <v>0</v>
      </c>
      <c r="L28" s="85">
        <v>0</v>
      </c>
      <c r="M28" s="82">
        <v>1</v>
      </c>
      <c r="N28" s="85">
        <v>3</v>
      </c>
      <c r="O28" s="85">
        <v>0</v>
      </c>
      <c r="P28" s="76">
        <v>0</v>
      </c>
      <c r="Q28" s="76"/>
      <c r="R28" s="76"/>
      <c r="S28" s="76"/>
    </row>
    <row r="29" spans="1:19" ht="17.100000000000001" customHeight="1" x14ac:dyDescent="0.25">
      <c r="A29" s="151"/>
      <c r="B29" s="3" t="s">
        <v>32</v>
      </c>
      <c r="C29" s="14">
        <v>1</v>
      </c>
      <c r="D29" s="14">
        <v>1</v>
      </c>
      <c r="E29" s="14">
        <v>1</v>
      </c>
      <c r="F29" s="17">
        <v>1</v>
      </c>
      <c r="G29" s="114">
        <f>AVERAGE(H29:P29)</f>
        <v>1</v>
      </c>
      <c r="H29" s="133">
        <v>1</v>
      </c>
      <c r="I29" s="29">
        <v>1</v>
      </c>
      <c r="J29" s="29">
        <v>1</v>
      </c>
      <c r="K29" s="29">
        <v>1</v>
      </c>
      <c r="L29" s="29">
        <v>1</v>
      </c>
      <c r="M29" s="29">
        <v>1</v>
      </c>
      <c r="N29" s="114">
        <v>1</v>
      </c>
      <c r="O29" s="114">
        <v>1</v>
      </c>
      <c r="P29" s="114">
        <v>1</v>
      </c>
      <c r="Q29" s="28"/>
      <c r="R29" s="28"/>
      <c r="S29" s="28"/>
    </row>
    <row r="30" spans="1:19" ht="17.100000000000001" customHeight="1" x14ac:dyDescent="0.25">
      <c r="A30" s="151"/>
      <c r="B30" s="100" t="s">
        <v>33</v>
      </c>
      <c r="C30" s="78" t="s">
        <v>12</v>
      </c>
      <c r="D30" s="72">
        <v>1</v>
      </c>
      <c r="E30" s="72">
        <v>1</v>
      </c>
      <c r="F30" s="102">
        <v>1</v>
      </c>
      <c r="G30" s="141">
        <f>AVERAGE(H30:P30)</f>
        <v>0.97666666666666657</v>
      </c>
      <c r="H30" s="80">
        <v>1</v>
      </c>
      <c r="I30" s="73">
        <v>1</v>
      </c>
      <c r="J30" s="73">
        <v>0.94</v>
      </c>
      <c r="K30" s="73">
        <v>0.95</v>
      </c>
      <c r="L30" s="73">
        <v>0.95</v>
      </c>
      <c r="M30" s="73">
        <v>0.95</v>
      </c>
      <c r="N30" s="114">
        <v>1</v>
      </c>
      <c r="O30" s="114">
        <v>1</v>
      </c>
      <c r="P30" s="121">
        <v>1</v>
      </c>
      <c r="Q30" s="76"/>
      <c r="R30" s="76"/>
      <c r="S30" s="76"/>
    </row>
    <row r="31" spans="1:19" ht="17.100000000000001" customHeight="1" x14ac:dyDescent="0.25">
      <c r="A31" s="151"/>
      <c r="B31" s="3" t="s">
        <v>34</v>
      </c>
      <c r="C31" s="14">
        <v>1</v>
      </c>
      <c r="D31" s="14">
        <v>1</v>
      </c>
      <c r="E31" s="14">
        <v>1</v>
      </c>
      <c r="F31" s="17">
        <v>1</v>
      </c>
      <c r="G31" s="114">
        <f>AVERAGE(H31:P31)</f>
        <v>0.92666666666666664</v>
      </c>
      <c r="H31" s="133">
        <v>1</v>
      </c>
      <c r="I31" s="29">
        <v>1</v>
      </c>
      <c r="J31" s="29">
        <v>0.76</v>
      </c>
      <c r="K31" s="29">
        <v>0.88</v>
      </c>
      <c r="L31" s="29">
        <v>0.88</v>
      </c>
      <c r="M31" s="29">
        <v>0.88</v>
      </c>
      <c r="N31" s="114">
        <v>1</v>
      </c>
      <c r="O31" s="114">
        <v>0.94</v>
      </c>
      <c r="P31" s="114">
        <v>1</v>
      </c>
      <c r="Q31" s="28"/>
      <c r="R31" s="28"/>
      <c r="S31" s="28"/>
    </row>
    <row r="32" spans="1:19" ht="17.100000000000001" customHeight="1" x14ac:dyDescent="0.25">
      <c r="A32" s="151"/>
      <c r="B32" s="71" t="s">
        <v>35</v>
      </c>
      <c r="C32" s="72">
        <v>0.97</v>
      </c>
      <c r="D32" s="72">
        <v>0.96</v>
      </c>
      <c r="E32" s="72">
        <v>0.96</v>
      </c>
      <c r="F32" s="102">
        <v>1</v>
      </c>
      <c r="G32" s="141">
        <f>AVERAGE(H32:P32)</f>
        <v>0.95890000000000009</v>
      </c>
      <c r="H32" s="80">
        <v>0.96</v>
      </c>
      <c r="I32" s="73">
        <v>0.96</v>
      </c>
      <c r="J32" s="103">
        <v>0.96</v>
      </c>
      <c r="K32" s="103">
        <v>0.96750000000000003</v>
      </c>
      <c r="L32" s="103">
        <v>0.96379999999999999</v>
      </c>
      <c r="M32" s="103">
        <v>0.96</v>
      </c>
      <c r="N32" s="103">
        <v>0.95</v>
      </c>
      <c r="O32" s="103">
        <v>0.95250000000000001</v>
      </c>
      <c r="P32" s="73">
        <v>0.95630000000000004</v>
      </c>
      <c r="Q32" s="76"/>
      <c r="R32" s="76"/>
      <c r="S32" s="76"/>
    </row>
    <row r="33" spans="1:19" ht="17.100000000000001" customHeight="1" x14ac:dyDescent="0.25">
      <c r="A33" s="151"/>
      <c r="B33" s="8" t="s">
        <v>36</v>
      </c>
      <c r="C33" s="4">
        <v>6.6</v>
      </c>
      <c r="D33" s="4">
        <v>6.23</v>
      </c>
      <c r="E33" s="4">
        <v>7.81</v>
      </c>
      <c r="F33" s="51">
        <v>7</v>
      </c>
      <c r="G33" s="140">
        <f>SUM(H33:P33)</f>
        <v>6.1000000000000005</v>
      </c>
      <c r="H33" s="120">
        <v>0.84</v>
      </c>
      <c r="I33" s="50">
        <v>0.73</v>
      </c>
      <c r="J33" s="50">
        <v>0.71</v>
      </c>
      <c r="K33" s="50">
        <v>0.66</v>
      </c>
      <c r="L33" s="50">
        <v>0.65</v>
      </c>
      <c r="M33" s="41">
        <v>0.49</v>
      </c>
      <c r="N33" s="50">
        <v>0.59</v>
      </c>
      <c r="O33" s="50">
        <v>0.73</v>
      </c>
      <c r="P33" s="50">
        <v>0.7</v>
      </c>
      <c r="Q33" s="28"/>
      <c r="R33" s="28"/>
      <c r="S33" s="28"/>
    </row>
    <row r="34" spans="1:19" ht="17.100000000000001" customHeight="1" thickBot="1" x14ac:dyDescent="0.3">
      <c r="A34" s="152"/>
      <c r="B34" s="104" t="s">
        <v>37</v>
      </c>
      <c r="C34" s="91" t="s">
        <v>12</v>
      </c>
      <c r="D34" s="105">
        <v>0.85</v>
      </c>
      <c r="E34" s="105">
        <v>0.74</v>
      </c>
      <c r="F34" s="106">
        <v>1</v>
      </c>
      <c r="G34" s="144">
        <v>0.87</v>
      </c>
      <c r="H34" s="136">
        <v>0.74</v>
      </c>
      <c r="I34" s="108">
        <v>0.74</v>
      </c>
      <c r="J34" s="93" t="s">
        <v>12</v>
      </c>
      <c r="K34" s="108">
        <v>0.47599999999999998</v>
      </c>
      <c r="L34" s="109">
        <v>0.54300000000000004</v>
      </c>
      <c r="M34" s="109">
        <v>0.753</v>
      </c>
      <c r="N34" s="112">
        <v>0.86499999999999999</v>
      </c>
      <c r="O34" s="112">
        <v>0.87</v>
      </c>
      <c r="P34" s="112">
        <v>0.87</v>
      </c>
      <c r="Q34" s="94"/>
      <c r="R34" s="94"/>
      <c r="S34" s="94"/>
    </row>
    <row r="35" spans="1:19" ht="17.100000000000001" customHeight="1" x14ac:dyDescent="0.25">
      <c r="A35" s="150" t="s">
        <v>38</v>
      </c>
      <c r="B35" s="6" t="s">
        <v>39</v>
      </c>
      <c r="C35" s="20">
        <v>2.8000000000000001E-2</v>
      </c>
      <c r="D35" s="20">
        <v>-1.9599999999999999E-2</v>
      </c>
      <c r="E35" s="20">
        <v>-3.5000000000000003E-2</v>
      </c>
      <c r="F35" s="24" t="s">
        <v>40</v>
      </c>
      <c r="G35" s="60">
        <v>3.9199999999999999E-2</v>
      </c>
      <c r="H35" s="137" t="s">
        <v>12</v>
      </c>
      <c r="I35" s="45" t="s">
        <v>12</v>
      </c>
      <c r="J35" s="47">
        <v>1.1299999999999999E-2</v>
      </c>
      <c r="K35" s="26">
        <v>5.0000000000000001E-3</v>
      </c>
      <c r="L35" s="60">
        <v>7.9000000000000008E-3</v>
      </c>
      <c r="M35" s="70">
        <v>6.1000000000000004E-3</v>
      </c>
      <c r="N35" s="60">
        <v>6.1999999999999998E-3</v>
      </c>
      <c r="O35" s="60">
        <v>3.9199999999999999E-2</v>
      </c>
      <c r="P35" s="60">
        <v>3.9199999999999999E-2</v>
      </c>
      <c r="Q35" s="27"/>
      <c r="R35" s="27"/>
      <c r="S35" s="27"/>
    </row>
    <row r="36" spans="1:19" ht="17.100000000000001" customHeight="1" x14ac:dyDescent="0.25">
      <c r="A36" s="151"/>
      <c r="B36" s="89" t="s">
        <v>41</v>
      </c>
      <c r="C36" s="110">
        <v>3.0000000000000001E-3</v>
      </c>
      <c r="D36" s="110">
        <v>-1.04E-2</v>
      </c>
      <c r="E36" s="110">
        <v>-0.1643</v>
      </c>
      <c r="F36" s="111" t="s">
        <v>42</v>
      </c>
      <c r="G36" s="141">
        <v>4.0000000000000002E-4</v>
      </c>
      <c r="H36" s="82" t="s">
        <v>12</v>
      </c>
      <c r="I36" s="76" t="s">
        <v>12</v>
      </c>
      <c r="J36" s="73">
        <v>0.2</v>
      </c>
      <c r="K36" s="73">
        <v>0.2</v>
      </c>
      <c r="L36" s="103">
        <v>0.2</v>
      </c>
      <c r="M36" s="80">
        <v>7.0000000000000001E-3</v>
      </c>
      <c r="N36" s="119">
        <v>7.0000000000000001E-3</v>
      </c>
      <c r="O36" s="103">
        <v>4.0000000000000002E-4</v>
      </c>
      <c r="P36" s="103">
        <v>4.0000000000000002E-4</v>
      </c>
      <c r="Q36" s="76"/>
      <c r="R36" s="76"/>
      <c r="S36" s="76"/>
    </row>
    <row r="37" spans="1:19" ht="17.100000000000001" customHeight="1" x14ac:dyDescent="0.25">
      <c r="A37" s="151"/>
      <c r="B37" s="1" t="s">
        <v>43</v>
      </c>
      <c r="C37" s="22">
        <v>0</v>
      </c>
      <c r="D37" s="4" t="s">
        <v>44</v>
      </c>
      <c r="E37" s="4" t="s">
        <v>45</v>
      </c>
      <c r="F37" s="51" t="s">
        <v>46</v>
      </c>
      <c r="G37" s="50" t="s">
        <v>89</v>
      </c>
      <c r="H37" s="134" t="s">
        <v>12</v>
      </c>
      <c r="I37" s="46" t="s">
        <v>12</v>
      </c>
      <c r="J37" s="4" t="s">
        <v>46</v>
      </c>
      <c r="K37" s="4" t="s">
        <v>46</v>
      </c>
      <c r="L37" s="62" t="s">
        <v>46</v>
      </c>
      <c r="M37" s="41" t="s">
        <v>89</v>
      </c>
      <c r="N37" s="120" t="s">
        <v>89</v>
      </c>
      <c r="O37" s="120" t="s">
        <v>89</v>
      </c>
      <c r="P37" s="120" t="s">
        <v>89</v>
      </c>
      <c r="Q37" s="28"/>
      <c r="R37" s="28"/>
      <c r="S37" s="28"/>
    </row>
    <row r="38" spans="1:19" ht="17.100000000000001" customHeight="1" x14ac:dyDescent="0.25">
      <c r="A38" s="151"/>
      <c r="B38" s="89" t="s">
        <v>47</v>
      </c>
      <c r="C38" s="78">
        <v>8</v>
      </c>
      <c r="D38" s="78">
        <v>7</v>
      </c>
      <c r="E38" s="78">
        <v>20</v>
      </c>
      <c r="F38" s="99">
        <v>12</v>
      </c>
      <c r="G38" s="142">
        <f>SUM(H38:P38)</f>
        <v>2</v>
      </c>
      <c r="H38" s="82">
        <v>0</v>
      </c>
      <c r="I38" s="76">
        <v>0</v>
      </c>
      <c r="J38" s="76">
        <v>1</v>
      </c>
      <c r="K38" s="76">
        <v>0</v>
      </c>
      <c r="L38" s="85">
        <v>0</v>
      </c>
      <c r="M38" s="82">
        <v>1</v>
      </c>
      <c r="N38" s="85">
        <v>0</v>
      </c>
      <c r="O38" s="85">
        <v>0</v>
      </c>
      <c r="P38" s="85">
        <v>0</v>
      </c>
      <c r="Q38" s="76"/>
      <c r="R38" s="76"/>
      <c r="S38" s="76"/>
    </row>
    <row r="39" spans="1:19" ht="17.100000000000001" customHeight="1" x14ac:dyDescent="0.25">
      <c r="A39" s="151"/>
      <c r="B39" s="1" t="s">
        <v>48</v>
      </c>
      <c r="C39" s="4">
        <v>1</v>
      </c>
      <c r="D39" s="4">
        <v>4</v>
      </c>
      <c r="E39" s="4">
        <v>3</v>
      </c>
      <c r="F39" s="51">
        <v>0</v>
      </c>
      <c r="G39" s="139">
        <f>SUM(H39:P39)</f>
        <v>1</v>
      </c>
      <c r="H39" s="41">
        <v>0</v>
      </c>
      <c r="I39" s="28">
        <v>0</v>
      </c>
      <c r="J39" s="28">
        <v>0</v>
      </c>
      <c r="K39" s="28">
        <v>0</v>
      </c>
      <c r="L39" s="50">
        <v>0</v>
      </c>
      <c r="M39" s="41">
        <v>1</v>
      </c>
      <c r="N39" s="50">
        <v>0</v>
      </c>
      <c r="O39" s="50">
        <v>0</v>
      </c>
      <c r="P39" s="50">
        <v>0</v>
      </c>
      <c r="Q39" s="28"/>
      <c r="R39" s="28"/>
      <c r="S39" s="28"/>
    </row>
    <row r="40" spans="1:19" ht="17.100000000000001" customHeight="1" thickBot="1" x14ac:dyDescent="0.3">
      <c r="A40" s="152"/>
      <c r="B40" s="90" t="s">
        <v>49</v>
      </c>
      <c r="C40" s="91" t="s">
        <v>12</v>
      </c>
      <c r="D40" s="105">
        <v>0.97</v>
      </c>
      <c r="E40" s="105">
        <v>1</v>
      </c>
      <c r="F40" s="106">
        <v>0.95</v>
      </c>
      <c r="G40" s="144">
        <f>AVERAGE(H40:P40)</f>
        <v>0.96666666666666656</v>
      </c>
      <c r="H40" s="138">
        <v>1</v>
      </c>
      <c r="I40" s="107">
        <v>0.95</v>
      </c>
      <c r="J40" s="107">
        <v>1</v>
      </c>
      <c r="K40" s="107">
        <v>1</v>
      </c>
      <c r="L40" s="112">
        <v>1</v>
      </c>
      <c r="M40" s="112">
        <v>1</v>
      </c>
      <c r="N40" s="112">
        <v>0.75</v>
      </c>
      <c r="O40" s="112">
        <v>1</v>
      </c>
      <c r="P40" s="112">
        <v>1</v>
      </c>
      <c r="Q40" s="94"/>
      <c r="R40" s="94"/>
      <c r="S40" s="94"/>
    </row>
  </sheetData>
  <sheetProtection password="E774" sheet="1" objects="1" scenarios="1"/>
  <mergeCells count="23">
    <mergeCell ref="A35:A40"/>
    <mergeCell ref="G1:G2"/>
    <mergeCell ref="A23:A34"/>
    <mergeCell ref="C26:D26"/>
    <mergeCell ref="C27:E27"/>
    <mergeCell ref="A1:A2"/>
    <mergeCell ref="B1:B2"/>
    <mergeCell ref="C1:E1"/>
    <mergeCell ref="A3:A22"/>
    <mergeCell ref="C3:D3"/>
    <mergeCell ref="C4:D4"/>
    <mergeCell ref="Q1:Q2"/>
    <mergeCell ref="R1:R2"/>
    <mergeCell ref="S1:S2"/>
    <mergeCell ref="H1:H2"/>
    <mergeCell ref="I1:I2"/>
    <mergeCell ref="K1:K2"/>
    <mergeCell ref="L1:L2"/>
    <mergeCell ref="M1:M2"/>
    <mergeCell ref="N1:N2"/>
    <mergeCell ref="O1:O2"/>
    <mergeCell ref="P1:P2"/>
    <mergeCell ref="J1:J2"/>
  </mergeCells>
  <pageMargins left="0.7" right="0.7" top="0.75" bottom="0.75" header="0.3" footer="0.3"/>
  <pageSetup paperSize="8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 for Web</vt:lpstr>
      <vt:lpstr>Monthly summary</vt:lpstr>
    </vt:vector>
  </TitlesOfParts>
  <Company>Warwickshire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cp:lastPrinted>2017-01-19T09:36:24Z</cp:lastPrinted>
  <dcterms:created xsi:type="dcterms:W3CDTF">2016-06-28T09:19:51Z</dcterms:created>
  <dcterms:modified xsi:type="dcterms:W3CDTF">2017-01-23T08:47:37Z</dcterms:modified>
</cp:coreProperties>
</file>