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rai1\Desktop\"/>
    </mc:Choice>
  </mc:AlternateContent>
  <xr:revisionPtr revIDLastSave="0" documentId="8_{FD47F730-3312-4326-9166-42149EF4926C}" xr6:coauthVersionLast="41" xr6:coauthVersionMax="41" xr10:uidLastSave="{00000000-0000-0000-0000-000000000000}"/>
  <bookViews>
    <workbookView xWindow="-120" yWindow="-120" windowWidth="29040" windowHeight="17640" tabRatio="690" xr2:uid="{00000000-000D-0000-FFFF-FFFF00000000}"/>
  </bookViews>
  <sheets>
    <sheet name="April" sheetId="2" r:id="rId1"/>
    <sheet name="May" sheetId="3" r:id="rId2"/>
    <sheet name="June" sheetId="4" r:id="rId3"/>
    <sheet name="July" sheetId="5" r:id="rId4"/>
    <sheet name="August" sheetId="6" r:id="rId5"/>
    <sheet name="September" sheetId="7" r:id="rId6"/>
    <sheet name="October" sheetId="8" r:id="rId7"/>
    <sheet name="November" sheetId="9" r:id="rId8"/>
    <sheet name="December" sheetId="10" r:id="rId9"/>
    <sheet name="January" sheetId="11" r:id="rId10"/>
    <sheet name="February" sheetId="12" r:id="rId11"/>
    <sheet name="March" sheetId="13" r:id="rId12"/>
    <sheet name="Cumulative Totals" sheetId="14" r:id="rId13"/>
    <sheet name="QueryImport" sheetId="1" r:id="rId14"/>
    <sheet name="Dates" sheetId="15" state="hidden" r:id="rId15"/>
  </sheets>
  <definedNames>
    <definedName name="DataRange">QueryImport!$A$2:$P$299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4" i="13" l="1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5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1" i="13"/>
  <c r="N30" i="13"/>
  <c r="N29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L176" i="13"/>
  <c r="K176" i="13"/>
  <c r="J176" i="13"/>
  <c r="I176" i="13"/>
  <c r="H176" i="13"/>
  <c r="G176" i="13"/>
  <c r="F176" i="13"/>
  <c r="E176" i="13"/>
  <c r="D176" i="13"/>
  <c r="N176" i="13" s="1"/>
  <c r="L147" i="13"/>
  <c r="K147" i="13"/>
  <c r="J147" i="13"/>
  <c r="I147" i="13"/>
  <c r="H147" i="13"/>
  <c r="G147" i="13"/>
  <c r="F147" i="13"/>
  <c r="E147" i="13"/>
  <c r="D147" i="13"/>
  <c r="N147" i="13" s="1"/>
  <c r="L143" i="13"/>
  <c r="K143" i="13"/>
  <c r="J143" i="13"/>
  <c r="I143" i="13"/>
  <c r="H143" i="13"/>
  <c r="G143" i="13"/>
  <c r="F143" i="13"/>
  <c r="E143" i="13"/>
  <c r="D143" i="13"/>
  <c r="N143" i="13" s="1"/>
  <c r="L97" i="13"/>
  <c r="K97" i="13"/>
  <c r="J97" i="13"/>
  <c r="I97" i="13"/>
  <c r="I179" i="13" s="1"/>
  <c r="H97" i="13"/>
  <c r="G97" i="13"/>
  <c r="F97" i="13"/>
  <c r="E97" i="13"/>
  <c r="E179" i="13" s="1"/>
  <c r="D97" i="13"/>
  <c r="N97" i="13" s="1"/>
  <c r="L65" i="13"/>
  <c r="K65" i="13"/>
  <c r="J65" i="13"/>
  <c r="I65" i="13"/>
  <c r="H65" i="13"/>
  <c r="G65" i="13"/>
  <c r="F65" i="13"/>
  <c r="E65" i="13"/>
  <c r="D65" i="13"/>
  <c r="N65" i="13" s="1"/>
  <c r="L33" i="13"/>
  <c r="L179" i="13" s="1"/>
  <c r="K33" i="13"/>
  <c r="K179" i="13" s="1"/>
  <c r="J33" i="13"/>
  <c r="J179" i="13" s="1"/>
  <c r="I33" i="13"/>
  <c r="H33" i="13"/>
  <c r="H179" i="13" s="1"/>
  <c r="G33" i="13"/>
  <c r="G179" i="13" s="1"/>
  <c r="F33" i="13"/>
  <c r="F179" i="13" s="1"/>
  <c r="E33" i="13"/>
  <c r="D33" i="13"/>
  <c r="D179" i="13" s="1"/>
  <c r="L27" i="13"/>
  <c r="K27" i="13"/>
  <c r="J27" i="13"/>
  <c r="I27" i="13"/>
  <c r="H27" i="13"/>
  <c r="G27" i="13"/>
  <c r="F27" i="13"/>
  <c r="E27" i="13"/>
  <c r="D27" i="13"/>
  <c r="N27" i="13" s="1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5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1" i="12"/>
  <c r="N30" i="12"/>
  <c r="N29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L176" i="12"/>
  <c r="K176" i="12"/>
  <c r="J176" i="12"/>
  <c r="I176" i="12"/>
  <c r="H176" i="12"/>
  <c r="G176" i="12"/>
  <c r="F176" i="12"/>
  <c r="E176" i="12"/>
  <c r="D176" i="12"/>
  <c r="N176" i="12" s="1"/>
  <c r="L147" i="12"/>
  <c r="K147" i="12"/>
  <c r="J147" i="12"/>
  <c r="I147" i="12"/>
  <c r="H147" i="12"/>
  <c r="G147" i="12"/>
  <c r="F147" i="12"/>
  <c r="E147" i="12"/>
  <c r="D147" i="12"/>
  <c r="N147" i="12" s="1"/>
  <c r="L143" i="12"/>
  <c r="K143" i="12"/>
  <c r="J143" i="12"/>
  <c r="I143" i="12"/>
  <c r="H143" i="12"/>
  <c r="G143" i="12"/>
  <c r="F143" i="12"/>
  <c r="E143" i="12"/>
  <c r="D143" i="12"/>
  <c r="N143" i="12" s="1"/>
  <c r="L97" i="12"/>
  <c r="K97" i="12"/>
  <c r="J97" i="12"/>
  <c r="I97" i="12"/>
  <c r="I179" i="12" s="1"/>
  <c r="H97" i="12"/>
  <c r="G97" i="12"/>
  <c r="F97" i="12"/>
  <c r="E97" i="12"/>
  <c r="E179" i="12" s="1"/>
  <c r="D97" i="12"/>
  <c r="N97" i="12" s="1"/>
  <c r="L65" i="12"/>
  <c r="K65" i="12"/>
  <c r="J65" i="12"/>
  <c r="I65" i="12"/>
  <c r="H65" i="12"/>
  <c r="G65" i="12"/>
  <c r="F65" i="12"/>
  <c r="E65" i="12"/>
  <c r="D65" i="12"/>
  <c r="N65" i="12" s="1"/>
  <c r="L33" i="12"/>
  <c r="L179" i="12" s="1"/>
  <c r="K33" i="12"/>
  <c r="K179" i="12" s="1"/>
  <c r="J33" i="12"/>
  <c r="J179" i="12" s="1"/>
  <c r="I33" i="12"/>
  <c r="H33" i="12"/>
  <c r="H179" i="12" s="1"/>
  <c r="G33" i="12"/>
  <c r="G179" i="12" s="1"/>
  <c r="F33" i="12"/>
  <c r="F179" i="12" s="1"/>
  <c r="E33" i="12"/>
  <c r="D33" i="12"/>
  <c r="D179" i="12" s="1"/>
  <c r="L27" i="12"/>
  <c r="K27" i="12"/>
  <c r="J27" i="12"/>
  <c r="I27" i="12"/>
  <c r="H27" i="12"/>
  <c r="G27" i="12"/>
  <c r="F27" i="12"/>
  <c r="E27" i="12"/>
  <c r="D27" i="12"/>
  <c r="N27" i="12" s="1"/>
  <c r="N174" i="11"/>
  <c r="N173" i="11"/>
  <c r="N172" i="11"/>
  <c r="N171" i="11"/>
  <c r="N170" i="11"/>
  <c r="N169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5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1" i="11"/>
  <c r="N30" i="11"/>
  <c r="N29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L176" i="11"/>
  <c r="K176" i="11"/>
  <c r="J176" i="11"/>
  <c r="I176" i="11"/>
  <c r="H176" i="11"/>
  <c r="G176" i="11"/>
  <c r="F176" i="11"/>
  <c r="E176" i="11"/>
  <c r="D176" i="11"/>
  <c r="N176" i="11" s="1"/>
  <c r="L147" i="11"/>
  <c r="K147" i="11"/>
  <c r="J147" i="11"/>
  <c r="I147" i="11"/>
  <c r="H147" i="11"/>
  <c r="G147" i="11"/>
  <c r="F147" i="11"/>
  <c r="E147" i="11"/>
  <c r="D147" i="11"/>
  <c r="N147" i="11" s="1"/>
  <c r="L143" i="11"/>
  <c r="K143" i="11"/>
  <c r="J143" i="11"/>
  <c r="I143" i="11"/>
  <c r="H143" i="11"/>
  <c r="G143" i="11"/>
  <c r="F143" i="11"/>
  <c r="E143" i="11"/>
  <c r="D143" i="11"/>
  <c r="N143" i="11" s="1"/>
  <c r="L97" i="11"/>
  <c r="K97" i="11"/>
  <c r="J97" i="11"/>
  <c r="I97" i="11"/>
  <c r="I179" i="11" s="1"/>
  <c r="H97" i="11"/>
  <c r="G97" i="11"/>
  <c r="F97" i="11"/>
  <c r="E97" i="11"/>
  <c r="E179" i="11" s="1"/>
  <c r="D97" i="11"/>
  <c r="N97" i="11" s="1"/>
  <c r="L65" i="11"/>
  <c r="K65" i="11"/>
  <c r="J65" i="11"/>
  <c r="I65" i="11"/>
  <c r="H65" i="11"/>
  <c r="G65" i="11"/>
  <c r="F65" i="11"/>
  <c r="E65" i="11"/>
  <c r="D65" i="11"/>
  <c r="N65" i="11" s="1"/>
  <c r="L33" i="11"/>
  <c r="L179" i="11" s="1"/>
  <c r="K33" i="11"/>
  <c r="K179" i="11" s="1"/>
  <c r="J33" i="11"/>
  <c r="J179" i="11" s="1"/>
  <c r="I33" i="11"/>
  <c r="H33" i="11"/>
  <c r="H179" i="11" s="1"/>
  <c r="G33" i="11"/>
  <c r="G179" i="11" s="1"/>
  <c r="F33" i="11"/>
  <c r="F179" i="11" s="1"/>
  <c r="E33" i="11"/>
  <c r="D33" i="11"/>
  <c r="D179" i="11" s="1"/>
  <c r="L27" i="11"/>
  <c r="K27" i="11"/>
  <c r="J27" i="11"/>
  <c r="I27" i="11"/>
  <c r="H27" i="11"/>
  <c r="G27" i="11"/>
  <c r="F27" i="11"/>
  <c r="E27" i="11"/>
  <c r="D27" i="11"/>
  <c r="N27" i="11" s="1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5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1" i="10"/>
  <c r="N30" i="10"/>
  <c r="N29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L176" i="10"/>
  <c r="K176" i="10"/>
  <c r="J176" i="10"/>
  <c r="I176" i="10"/>
  <c r="H176" i="10"/>
  <c r="G176" i="10"/>
  <c r="F176" i="10"/>
  <c r="E176" i="10"/>
  <c r="D176" i="10"/>
  <c r="N176" i="10" s="1"/>
  <c r="L147" i="10"/>
  <c r="K147" i="10"/>
  <c r="J147" i="10"/>
  <c r="I147" i="10"/>
  <c r="H147" i="10"/>
  <c r="G147" i="10"/>
  <c r="F147" i="10"/>
  <c r="E147" i="10"/>
  <c r="D147" i="10"/>
  <c r="N147" i="10" s="1"/>
  <c r="L143" i="10"/>
  <c r="K143" i="10"/>
  <c r="J143" i="10"/>
  <c r="I143" i="10"/>
  <c r="H143" i="10"/>
  <c r="G143" i="10"/>
  <c r="F143" i="10"/>
  <c r="E143" i="10"/>
  <c r="D143" i="10"/>
  <c r="N143" i="10" s="1"/>
  <c r="L97" i="10"/>
  <c r="K97" i="10"/>
  <c r="J97" i="10"/>
  <c r="I97" i="10"/>
  <c r="I179" i="10" s="1"/>
  <c r="H97" i="10"/>
  <c r="G97" i="10"/>
  <c r="F97" i="10"/>
  <c r="E97" i="10"/>
  <c r="E179" i="10" s="1"/>
  <c r="D97" i="10"/>
  <c r="N97" i="10" s="1"/>
  <c r="L65" i="10"/>
  <c r="K65" i="10"/>
  <c r="J65" i="10"/>
  <c r="I65" i="10"/>
  <c r="H65" i="10"/>
  <c r="G65" i="10"/>
  <c r="F65" i="10"/>
  <c r="E65" i="10"/>
  <c r="D65" i="10"/>
  <c r="N65" i="10" s="1"/>
  <c r="L33" i="10"/>
  <c r="L179" i="10" s="1"/>
  <c r="K33" i="10"/>
  <c r="K179" i="10" s="1"/>
  <c r="J33" i="10"/>
  <c r="J179" i="10" s="1"/>
  <c r="I33" i="10"/>
  <c r="H33" i="10"/>
  <c r="H179" i="10" s="1"/>
  <c r="G33" i="10"/>
  <c r="G179" i="10" s="1"/>
  <c r="F33" i="10"/>
  <c r="F179" i="10" s="1"/>
  <c r="E33" i="10"/>
  <c r="D33" i="10"/>
  <c r="D179" i="10" s="1"/>
  <c r="L27" i="10"/>
  <c r="K27" i="10"/>
  <c r="J27" i="10"/>
  <c r="I27" i="10"/>
  <c r="H27" i="10"/>
  <c r="G27" i="10"/>
  <c r="F27" i="10"/>
  <c r="E27" i="10"/>
  <c r="D27" i="10"/>
  <c r="N27" i="10" s="1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5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1" i="9"/>
  <c r="N30" i="9"/>
  <c r="N29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L176" i="9"/>
  <c r="K176" i="9"/>
  <c r="J176" i="9"/>
  <c r="I176" i="9"/>
  <c r="H176" i="9"/>
  <c r="G176" i="9"/>
  <c r="F176" i="9"/>
  <c r="E176" i="9"/>
  <c r="D176" i="9"/>
  <c r="N176" i="9" s="1"/>
  <c r="L147" i="9"/>
  <c r="K147" i="9"/>
  <c r="J147" i="9"/>
  <c r="I147" i="9"/>
  <c r="H147" i="9"/>
  <c r="G147" i="9"/>
  <c r="F147" i="9"/>
  <c r="E147" i="9"/>
  <c r="D147" i="9"/>
  <c r="N147" i="9" s="1"/>
  <c r="L143" i="9"/>
  <c r="K143" i="9"/>
  <c r="J143" i="9"/>
  <c r="I143" i="9"/>
  <c r="H143" i="9"/>
  <c r="G143" i="9"/>
  <c r="F143" i="9"/>
  <c r="E143" i="9"/>
  <c r="D143" i="9"/>
  <c r="N143" i="9" s="1"/>
  <c r="L97" i="9"/>
  <c r="K97" i="9"/>
  <c r="J97" i="9"/>
  <c r="I97" i="9"/>
  <c r="I179" i="9" s="1"/>
  <c r="H97" i="9"/>
  <c r="G97" i="9"/>
  <c r="F97" i="9"/>
  <c r="E97" i="9"/>
  <c r="E179" i="9" s="1"/>
  <c r="D97" i="9"/>
  <c r="N97" i="9" s="1"/>
  <c r="L65" i="9"/>
  <c r="K65" i="9"/>
  <c r="J65" i="9"/>
  <c r="I65" i="9"/>
  <c r="H65" i="9"/>
  <c r="G65" i="9"/>
  <c r="F65" i="9"/>
  <c r="E65" i="9"/>
  <c r="D65" i="9"/>
  <c r="N65" i="9" s="1"/>
  <c r="L33" i="9"/>
  <c r="L179" i="9" s="1"/>
  <c r="K33" i="9"/>
  <c r="K179" i="9" s="1"/>
  <c r="J33" i="9"/>
  <c r="J179" i="9" s="1"/>
  <c r="I33" i="9"/>
  <c r="H33" i="9"/>
  <c r="H179" i="9" s="1"/>
  <c r="G33" i="9"/>
  <c r="G179" i="9" s="1"/>
  <c r="F33" i="9"/>
  <c r="F179" i="9" s="1"/>
  <c r="E33" i="9"/>
  <c r="D33" i="9"/>
  <c r="D179" i="9" s="1"/>
  <c r="L27" i="9"/>
  <c r="K27" i="9"/>
  <c r="J27" i="9"/>
  <c r="I27" i="9"/>
  <c r="H27" i="9"/>
  <c r="G27" i="9"/>
  <c r="F27" i="9"/>
  <c r="E27" i="9"/>
  <c r="D27" i="9"/>
  <c r="N27" i="9" s="1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5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1" i="8"/>
  <c r="N30" i="8"/>
  <c r="N29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L176" i="8"/>
  <c r="K176" i="8"/>
  <c r="J176" i="8"/>
  <c r="I176" i="8"/>
  <c r="H176" i="8"/>
  <c r="G176" i="8"/>
  <c r="F176" i="8"/>
  <c r="E176" i="8"/>
  <c r="D176" i="8"/>
  <c r="N176" i="8" s="1"/>
  <c r="L147" i="8"/>
  <c r="K147" i="8"/>
  <c r="J147" i="8"/>
  <c r="I147" i="8"/>
  <c r="H147" i="8"/>
  <c r="G147" i="8"/>
  <c r="F147" i="8"/>
  <c r="E147" i="8"/>
  <c r="D147" i="8"/>
  <c r="N147" i="8" s="1"/>
  <c r="L143" i="8"/>
  <c r="K143" i="8"/>
  <c r="J143" i="8"/>
  <c r="I143" i="8"/>
  <c r="H143" i="8"/>
  <c r="G143" i="8"/>
  <c r="F143" i="8"/>
  <c r="E143" i="8"/>
  <c r="D143" i="8"/>
  <c r="N143" i="8" s="1"/>
  <c r="L97" i="8"/>
  <c r="K97" i="8"/>
  <c r="J97" i="8"/>
  <c r="I97" i="8"/>
  <c r="I179" i="8" s="1"/>
  <c r="H97" i="8"/>
  <c r="G97" i="8"/>
  <c r="F97" i="8"/>
  <c r="E97" i="8"/>
  <c r="E179" i="8" s="1"/>
  <c r="D97" i="8"/>
  <c r="N97" i="8" s="1"/>
  <c r="L65" i="8"/>
  <c r="K65" i="8"/>
  <c r="J65" i="8"/>
  <c r="I65" i="8"/>
  <c r="H65" i="8"/>
  <c r="G65" i="8"/>
  <c r="F65" i="8"/>
  <c r="E65" i="8"/>
  <c r="D65" i="8"/>
  <c r="N65" i="8" s="1"/>
  <c r="L33" i="8"/>
  <c r="L179" i="8" s="1"/>
  <c r="K33" i="8"/>
  <c r="K179" i="8" s="1"/>
  <c r="J33" i="8"/>
  <c r="J179" i="8" s="1"/>
  <c r="I33" i="8"/>
  <c r="H33" i="8"/>
  <c r="H179" i="8" s="1"/>
  <c r="G33" i="8"/>
  <c r="G179" i="8" s="1"/>
  <c r="F33" i="8"/>
  <c r="F179" i="8" s="1"/>
  <c r="E33" i="8"/>
  <c r="D33" i="8"/>
  <c r="D179" i="8" s="1"/>
  <c r="L27" i="8"/>
  <c r="K27" i="8"/>
  <c r="J27" i="8"/>
  <c r="I27" i="8"/>
  <c r="H27" i="8"/>
  <c r="G27" i="8"/>
  <c r="F27" i="8"/>
  <c r="E27" i="8"/>
  <c r="D27" i="8"/>
  <c r="N27" i="8" s="1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5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1" i="7"/>
  <c r="N30" i="7"/>
  <c r="N29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L176" i="7"/>
  <c r="K176" i="7"/>
  <c r="J176" i="7"/>
  <c r="I176" i="7"/>
  <c r="H176" i="7"/>
  <c r="G176" i="7"/>
  <c r="F176" i="7"/>
  <c r="E176" i="7"/>
  <c r="D176" i="7"/>
  <c r="N176" i="7" s="1"/>
  <c r="L147" i="7"/>
  <c r="K147" i="7"/>
  <c r="J147" i="7"/>
  <c r="I147" i="7"/>
  <c r="H147" i="7"/>
  <c r="G147" i="7"/>
  <c r="F147" i="7"/>
  <c r="E147" i="7"/>
  <c r="D147" i="7"/>
  <c r="N147" i="7" s="1"/>
  <c r="L143" i="7"/>
  <c r="K143" i="7"/>
  <c r="J143" i="7"/>
  <c r="I143" i="7"/>
  <c r="H143" i="7"/>
  <c r="G143" i="7"/>
  <c r="F143" i="7"/>
  <c r="E143" i="7"/>
  <c r="D143" i="7"/>
  <c r="N143" i="7" s="1"/>
  <c r="L97" i="7"/>
  <c r="K97" i="7"/>
  <c r="J97" i="7"/>
  <c r="I97" i="7"/>
  <c r="I179" i="7" s="1"/>
  <c r="H97" i="7"/>
  <c r="G97" i="7"/>
  <c r="F97" i="7"/>
  <c r="E97" i="7"/>
  <c r="E179" i="7" s="1"/>
  <c r="D97" i="7"/>
  <c r="N97" i="7" s="1"/>
  <c r="L65" i="7"/>
  <c r="K65" i="7"/>
  <c r="J65" i="7"/>
  <c r="I65" i="7"/>
  <c r="H65" i="7"/>
  <c r="G65" i="7"/>
  <c r="F65" i="7"/>
  <c r="E65" i="7"/>
  <c r="D65" i="7"/>
  <c r="N65" i="7" s="1"/>
  <c r="L33" i="7"/>
  <c r="L179" i="7" s="1"/>
  <c r="K33" i="7"/>
  <c r="K179" i="7" s="1"/>
  <c r="J33" i="7"/>
  <c r="J179" i="7" s="1"/>
  <c r="I33" i="7"/>
  <c r="H33" i="7"/>
  <c r="H179" i="7" s="1"/>
  <c r="G33" i="7"/>
  <c r="G179" i="7" s="1"/>
  <c r="F33" i="7"/>
  <c r="F179" i="7" s="1"/>
  <c r="E33" i="7"/>
  <c r="D33" i="7"/>
  <c r="D179" i="7" s="1"/>
  <c r="L27" i="7"/>
  <c r="K27" i="7"/>
  <c r="J27" i="7"/>
  <c r="I27" i="7"/>
  <c r="H27" i="7"/>
  <c r="G27" i="7"/>
  <c r="F27" i="7"/>
  <c r="E27" i="7"/>
  <c r="D27" i="7"/>
  <c r="N27" i="7" s="1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5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1" i="6"/>
  <c r="N30" i="6"/>
  <c r="N29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L176" i="6"/>
  <c r="K176" i="6"/>
  <c r="J176" i="6"/>
  <c r="I176" i="6"/>
  <c r="H176" i="6"/>
  <c r="G176" i="6"/>
  <c r="F176" i="6"/>
  <c r="E176" i="6"/>
  <c r="D176" i="6"/>
  <c r="N176" i="6" s="1"/>
  <c r="L147" i="6"/>
  <c r="K147" i="6"/>
  <c r="J147" i="6"/>
  <c r="I147" i="6"/>
  <c r="H147" i="6"/>
  <c r="G147" i="6"/>
  <c r="F147" i="6"/>
  <c r="E147" i="6"/>
  <c r="D147" i="6"/>
  <c r="N147" i="6" s="1"/>
  <c r="L143" i="6"/>
  <c r="K143" i="6"/>
  <c r="J143" i="6"/>
  <c r="I143" i="6"/>
  <c r="H143" i="6"/>
  <c r="G143" i="6"/>
  <c r="F143" i="6"/>
  <c r="E143" i="6"/>
  <c r="D143" i="6"/>
  <c r="N143" i="6" s="1"/>
  <c r="L97" i="6"/>
  <c r="K97" i="6"/>
  <c r="J97" i="6"/>
  <c r="I97" i="6"/>
  <c r="I179" i="6" s="1"/>
  <c r="H97" i="6"/>
  <c r="G97" i="6"/>
  <c r="F97" i="6"/>
  <c r="E97" i="6"/>
  <c r="E179" i="6" s="1"/>
  <c r="D97" i="6"/>
  <c r="N97" i="6" s="1"/>
  <c r="L65" i="6"/>
  <c r="K65" i="6"/>
  <c r="J65" i="6"/>
  <c r="I65" i="6"/>
  <c r="H65" i="6"/>
  <c r="G65" i="6"/>
  <c r="F65" i="6"/>
  <c r="E65" i="6"/>
  <c r="D65" i="6"/>
  <c r="N65" i="6" s="1"/>
  <c r="L33" i="6"/>
  <c r="L179" i="6" s="1"/>
  <c r="K33" i="6"/>
  <c r="K179" i="6" s="1"/>
  <c r="J33" i="6"/>
  <c r="J179" i="6" s="1"/>
  <c r="I33" i="6"/>
  <c r="H33" i="6"/>
  <c r="H179" i="6" s="1"/>
  <c r="G33" i="6"/>
  <c r="G179" i="6" s="1"/>
  <c r="F33" i="6"/>
  <c r="F179" i="6" s="1"/>
  <c r="E33" i="6"/>
  <c r="D33" i="6"/>
  <c r="D179" i="6" s="1"/>
  <c r="L27" i="6"/>
  <c r="K27" i="6"/>
  <c r="J27" i="6"/>
  <c r="I27" i="6"/>
  <c r="H27" i="6"/>
  <c r="G27" i="6"/>
  <c r="F27" i="6"/>
  <c r="E27" i="6"/>
  <c r="D27" i="6"/>
  <c r="N27" i="6" s="1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5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1" i="5"/>
  <c r="N30" i="5"/>
  <c r="N29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L176" i="5"/>
  <c r="K176" i="5"/>
  <c r="J176" i="5"/>
  <c r="I176" i="5"/>
  <c r="H176" i="5"/>
  <c r="G176" i="5"/>
  <c r="F176" i="5"/>
  <c r="E176" i="5"/>
  <c r="D176" i="5"/>
  <c r="N176" i="5" s="1"/>
  <c r="L147" i="5"/>
  <c r="K147" i="5"/>
  <c r="J147" i="5"/>
  <c r="I147" i="5"/>
  <c r="H147" i="5"/>
  <c r="G147" i="5"/>
  <c r="F147" i="5"/>
  <c r="E147" i="5"/>
  <c r="D147" i="5"/>
  <c r="N147" i="5" s="1"/>
  <c r="L143" i="5"/>
  <c r="K143" i="5"/>
  <c r="J143" i="5"/>
  <c r="I143" i="5"/>
  <c r="H143" i="5"/>
  <c r="G143" i="5"/>
  <c r="F143" i="5"/>
  <c r="E143" i="5"/>
  <c r="D143" i="5"/>
  <c r="N143" i="5" s="1"/>
  <c r="L97" i="5"/>
  <c r="K97" i="5"/>
  <c r="J97" i="5"/>
  <c r="I97" i="5"/>
  <c r="I179" i="5" s="1"/>
  <c r="H97" i="5"/>
  <c r="G97" i="5"/>
  <c r="F97" i="5"/>
  <c r="E97" i="5"/>
  <c r="E179" i="5" s="1"/>
  <c r="D97" i="5"/>
  <c r="N97" i="5" s="1"/>
  <c r="L65" i="5"/>
  <c r="K65" i="5"/>
  <c r="J65" i="5"/>
  <c r="I65" i="5"/>
  <c r="H65" i="5"/>
  <c r="G65" i="5"/>
  <c r="F65" i="5"/>
  <c r="E65" i="5"/>
  <c r="D65" i="5"/>
  <c r="N65" i="5" s="1"/>
  <c r="L33" i="5"/>
  <c r="L179" i="5" s="1"/>
  <c r="K33" i="5"/>
  <c r="K179" i="5" s="1"/>
  <c r="J33" i="5"/>
  <c r="J179" i="5" s="1"/>
  <c r="I33" i="5"/>
  <c r="H33" i="5"/>
  <c r="H179" i="5" s="1"/>
  <c r="G33" i="5"/>
  <c r="G179" i="5" s="1"/>
  <c r="F33" i="5"/>
  <c r="F179" i="5" s="1"/>
  <c r="E33" i="5"/>
  <c r="D33" i="5"/>
  <c r="D179" i="5" s="1"/>
  <c r="L27" i="5"/>
  <c r="K27" i="5"/>
  <c r="J27" i="5"/>
  <c r="I27" i="5"/>
  <c r="H27" i="5"/>
  <c r="G27" i="5"/>
  <c r="F27" i="5"/>
  <c r="E27" i="5"/>
  <c r="D27" i="5"/>
  <c r="N27" i="5" s="1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5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1" i="4"/>
  <c r="N30" i="4"/>
  <c r="N29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176" i="4"/>
  <c r="K176" i="4"/>
  <c r="J176" i="4"/>
  <c r="I176" i="4"/>
  <c r="H176" i="4"/>
  <c r="G176" i="4"/>
  <c r="F176" i="4"/>
  <c r="E176" i="4"/>
  <c r="D176" i="4"/>
  <c r="N176" i="4" s="1"/>
  <c r="L147" i="4"/>
  <c r="K147" i="4"/>
  <c r="J147" i="4"/>
  <c r="I147" i="4"/>
  <c r="H147" i="4"/>
  <c r="G147" i="4"/>
  <c r="F147" i="4"/>
  <c r="E147" i="4"/>
  <c r="D147" i="4"/>
  <c r="N147" i="4" s="1"/>
  <c r="L143" i="4"/>
  <c r="K143" i="4"/>
  <c r="J143" i="4"/>
  <c r="I143" i="4"/>
  <c r="H143" i="4"/>
  <c r="G143" i="4"/>
  <c r="F143" i="4"/>
  <c r="E143" i="4"/>
  <c r="D143" i="4"/>
  <c r="N143" i="4" s="1"/>
  <c r="L97" i="4"/>
  <c r="K97" i="4"/>
  <c r="J97" i="4"/>
  <c r="I97" i="4"/>
  <c r="I179" i="4" s="1"/>
  <c r="H97" i="4"/>
  <c r="G97" i="4"/>
  <c r="F97" i="4"/>
  <c r="E97" i="4"/>
  <c r="E179" i="4" s="1"/>
  <c r="D97" i="4"/>
  <c r="N97" i="4" s="1"/>
  <c r="L65" i="4"/>
  <c r="K65" i="4"/>
  <c r="J65" i="4"/>
  <c r="I65" i="4"/>
  <c r="H65" i="4"/>
  <c r="G65" i="4"/>
  <c r="F65" i="4"/>
  <c r="E65" i="4"/>
  <c r="D65" i="4"/>
  <c r="N65" i="4" s="1"/>
  <c r="L33" i="4"/>
  <c r="L179" i="4" s="1"/>
  <c r="K33" i="4"/>
  <c r="K179" i="4" s="1"/>
  <c r="J33" i="4"/>
  <c r="J179" i="4" s="1"/>
  <c r="I33" i="4"/>
  <c r="H33" i="4"/>
  <c r="H179" i="4" s="1"/>
  <c r="G33" i="4"/>
  <c r="G179" i="4" s="1"/>
  <c r="F33" i="4"/>
  <c r="F179" i="4" s="1"/>
  <c r="E33" i="4"/>
  <c r="D33" i="4"/>
  <c r="D179" i="4" s="1"/>
  <c r="L27" i="4"/>
  <c r="K27" i="4"/>
  <c r="J27" i="4"/>
  <c r="I27" i="4"/>
  <c r="H27" i="4"/>
  <c r="G27" i="4"/>
  <c r="F27" i="4"/>
  <c r="E27" i="4"/>
  <c r="D27" i="4"/>
  <c r="N27" i="4" s="1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5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1" i="3"/>
  <c r="N30" i="3"/>
  <c r="N29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L176" i="3"/>
  <c r="K176" i="3"/>
  <c r="J176" i="3"/>
  <c r="I176" i="3"/>
  <c r="H176" i="3"/>
  <c r="G176" i="3"/>
  <c r="F176" i="3"/>
  <c r="E176" i="3"/>
  <c r="D176" i="3"/>
  <c r="N176" i="3" s="1"/>
  <c r="L147" i="3"/>
  <c r="K147" i="3"/>
  <c r="J147" i="3"/>
  <c r="I147" i="3"/>
  <c r="H147" i="3"/>
  <c r="G147" i="3"/>
  <c r="F147" i="3"/>
  <c r="E147" i="3"/>
  <c r="D147" i="3"/>
  <c r="N147" i="3" s="1"/>
  <c r="L143" i="3"/>
  <c r="K143" i="3"/>
  <c r="J143" i="3"/>
  <c r="I143" i="3"/>
  <c r="H143" i="3"/>
  <c r="G143" i="3"/>
  <c r="F143" i="3"/>
  <c r="E143" i="3"/>
  <c r="D143" i="3"/>
  <c r="N143" i="3" s="1"/>
  <c r="L97" i="3"/>
  <c r="K97" i="3"/>
  <c r="J97" i="3"/>
  <c r="I97" i="3"/>
  <c r="I179" i="3" s="1"/>
  <c r="H97" i="3"/>
  <c r="G97" i="3"/>
  <c r="F97" i="3"/>
  <c r="E97" i="3"/>
  <c r="E179" i="3" s="1"/>
  <c r="D97" i="3"/>
  <c r="N97" i="3" s="1"/>
  <c r="L65" i="3"/>
  <c r="K65" i="3"/>
  <c r="J65" i="3"/>
  <c r="I65" i="3"/>
  <c r="H65" i="3"/>
  <c r="G65" i="3"/>
  <c r="F65" i="3"/>
  <c r="E65" i="3"/>
  <c r="D65" i="3"/>
  <c r="N65" i="3" s="1"/>
  <c r="L33" i="3"/>
  <c r="L179" i="3" s="1"/>
  <c r="K33" i="3"/>
  <c r="K179" i="3" s="1"/>
  <c r="J33" i="3"/>
  <c r="J179" i="3" s="1"/>
  <c r="I33" i="3"/>
  <c r="H33" i="3"/>
  <c r="H179" i="3" s="1"/>
  <c r="G33" i="3"/>
  <c r="G179" i="3" s="1"/>
  <c r="F33" i="3"/>
  <c r="F179" i="3" s="1"/>
  <c r="E33" i="3"/>
  <c r="D33" i="3"/>
  <c r="D179" i="3" s="1"/>
  <c r="L27" i="3"/>
  <c r="K27" i="3"/>
  <c r="J27" i="3"/>
  <c r="I27" i="3"/>
  <c r="H27" i="3"/>
  <c r="G27" i="3"/>
  <c r="F27" i="3"/>
  <c r="E27" i="3"/>
  <c r="D27" i="3"/>
  <c r="N27" i="3" s="1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5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1" i="2"/>
  <c r="N30" i="2"/>
  <c r="N29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L176" i="2"/>
  <c r="K176" i="2"/>
  <c r="J176" i="2"/>
  <c r="I176" i="2"/>
  <c r="H176" i="2"/>
  <c r="G176" i="2"/>
  <c r="F176" i="2"/>
  <c r="E176" i="2"/>
  <c r="D176" i="2"/>
  <c r="N176" i="2" s="1"/>
  <c r="L147" i="2"/>
  <c r="K147" i="2"/>
  <c r="J147" i="2"/>
  <c r="I147" i="2"/>
  <c r="H147" i="2"/>
  <c r="G147" i="2"/>
  <c r="F147" i="2"/>
  <c r="E147" i="2"/>
  <c r="D147" i="2"/>
  <c r="N147" i="2" s="1"/>
  <c r="L143" i="2"/>
  <c r="K143" i="2"/>
  <c r="J143" i="2"/>
  <c r="I143" i="2"/>
  <c r="H143" i="2"/>
  <c r="G143" i="2"/>
  <c r="F143" i="2"/>
  <c r="E143" i="2"/>
  <c r="D143" i="2"/>
  <c r="N143" i="2" s="1"/>
  <c r="L97" i="2"/>
  <c r="K97" i="2"/>
  <c r="J97" i="2"/>
  <c r="I97" i="2"/>
  <c r="I179" i="2" s="1"/>
  <c r="H97" i="2"/>
  <c r="G97" i="2"/>
  <c r="F97" i="2"/>
  <c r="E97" i="2"/>
  <c r="E179" i="2" s="1"/>
  <c r="D97" i="2"/>
  <c r="N97" i="2" s="1"/>
  <c r="L65" i="2"/>
  <c r="K65" i="2"/>
  <c r="J65" i="2"/>
  <c r="I65" i="2"/>
  <c r="H65" i="2"/>
  <c r="G65" i="2"/>
  <c r="F65" i="2"/>
  <c r="E65" i="2"/>
  <c r="D65" i="2"/>
  <c r="N65" i="2" s="1"/>
  <c r="L33" i="2"/>
  <c r="L179" i="2" s="1"/>
  <c r="K33" i="2"/>
  <c r="K179" i="2" s="1"/>
  <c r="J33" i="2"/>
  <c r="J179" i="2" s="1"/>
  <c r="I33" i="2"/>
  <c r="H33" i="2"/>
  <c r="H179" i="2" s="1"/>
  <c r="G33" i="2"/>
  <c r="G179" i="2" s="1"/>
  <c r="F33" i="2"/>
  <c r="F179" i="2" s="1"/>
  <c r="E33" i="2"/>
  <c r="D33" i="2"/>
  <c r="D179" i="2" s="1"/>
  <c r="L27" i="2"/>
  <c r="K27" i="2"/>
  <c r="J27" i="2"/>
  <c r="I27" i="2"/>
  <c r="H27" i="2"/>
  <c r="G27" i="2"/>
  <c r="F27" i="2"/>
  <c r="E27" i="2"/>
  <c r="D27" i="2"/>
  <c r="N27" i="2" s="1"/>
  <c r="L174" i="14"/>
  <c r="L173" i="14"/>
  <c r="L172" i="14"/>
  <c r="L171" i="14"/>
  <c r="L170" i="14"/>
  <c r="L169" i="14"/>
  <c r="L168" i="14"/>
  <c r="L167" i="14"/>
  <c r="L166" i="14"/>
  <c r="L165" i="14"/>
  <c r="L164" i="14"/>
  <c r="L163" i="14"/>
  <c r="L162" i="14"/>
  <c r="L161" i="14"/>
  <c r="L160" i="14"/>
  <c r="L159" i="14"/>
  <c r="L158" i="14"/>
  <c r="L157" i="14"/>
  <c r="L156" i="14"/>
  <c r="L155" i="14"/>
  <c r="L154" i="14"/>
  <c r="L153" i="14"/>
  <c r="L152" i="14"/>
  <c r="L151" i="14"/>
  <c r="L150" i="14"/>
  <c r="L149" i="14"/>
  <c r="L145" i="14"/>
  <c r="L147" i="14" s="1"/>
  <c r="L141" i="14"/>
  <c r="L140" i="14"/>
  <c r="L139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1" i="14"/>
  <c r="L30" i="14"/>
  <c r="L29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5" i="14"/>
  <c r="K147" i="14" s="1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1" i="14"/>
  <c r="K30" i="14"/>
  <c r="K29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5" i="14"/>
  <c r="J147" i="14" s="1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1" i="14"/>
  <c r="J30" i="14"/>
  <c r="J29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5" i="14"/>
  <c r="I147" i="14" s="1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1" i="14"/>
  <c r="I30" i="14"/>
  <c r="I29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5" i="14"/>
  <c r="H147" i="14" s="1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1" i="14"/>
  <c r="H30" i="14"/>
  <c r="H29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5" i="14"/>
  <c r="G147" i="14" s="1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1" i="14"/>
  <c r="G30" i="14"/>
  <c r="G29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5" i="14"/>
  <c r="F147" i="14" s="1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1" i="14"/>
  <c r="F30" i="14"/>
  <c r="F29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5" i="14"/>
  <c r="E147" i="14" s="1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1" i="14"/>
  <c r="E30" i="14"/>
  <c r="E29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D174" i="14"/>
  <c r="N174" i="14" s="1"/>
  <c r="D173" i="14"/>
  <c r="N173" i="14" s="1"/>
  <c r="D172" i="14"/>
  <c r="N172" i="14" s="1"/>
  <c r="D171" i="14"/>
  <c r="N171" i="14" s="1"/>
  <c r="D170" i="14"/>
  <c r="N170" i="14" s="1"/>
  <c r="D169" i="14"/>
  <c r="N169" i="14" s="1"/>
  <c r="D168" i="14"/>
  <c r="N168" i="14" s="1"/>
  <c r="D167" i="14"/>
  <c r="N167" i="14" s="1"/>
  <c r="D166" i="14"/>
  <c r="N166" i="14" s="1"/>
  <c r="D165" i="14"/>
  <c r="N165" i="14" s="1"/>
  <c r="D164" i="14"/>
  <c r="N164" i="14" s="1"/>
  <c r="D163" i="14"/>
  <c r="N163" i="14" s="1"/>
  <c r="D162" i="14"/>
  <c r="N162" i="14" s="1"/>
  <c r="D161" i="14"/>
  <c r="N161" i="14" s="1"/>
  <c r="D160" i="14"/>
  <c r="N160" i="14" s="1"/>
  <c r="D159" i="14"/>
  <c r="N159" i="14" s="1"/>
  <c r="D158" i="14"/>
  <c r="N158" i="14" s="1"/>
  <c r="D157" i="14"/>
  <c r="N157" i="14" s="1"/>
  <c r="D156" i="14"/>
  <c r="N156" i="14" s="1"/>
  <c r="D155" i="14"/>
  <c r="N155" i="14" s="1"/>
  <c r="D154" i="14"/>
  <c r="N154" i="14" s="1"/>
  <c r="D153" i="14"/>
  <c r="N153" i="14" s="1"/>
  <c r="D152" i="14"/>
  <c r="N152" i="14" s="1"/>
  <c r="D151" i="14"/>
  <c r="N151" i="14" s="1"/>
  <c r="D150" i="14"/>
  <c r="N150" i="14" s="1"/>
  <c r="D149" i="14"/>
  <c r="D145" i="14"/>
  <c r="N145" i="14" s="1"/>
  <c r="D141" i="14"/>
  <c r="N141" i="14" s="1"/>
  <c r="D140" i="14"/>
  <c r="N140" i="14" s="1"/>
  <c r="D139" i="14"/>
  <c r="N139" i="14" s="1"/>
  <c r="D138" i="14"/>
  <c r="N138" i="14" s="1"/>
  <c r="D137" i="14"/>
  <c r="N137" i="14" s="1"/>
  <c r="D136" i="14"/>
  <c r="N136" i="14" s="1"/>
  <c r="D135" i="14"/>
  <c r="N135" i="14" s="1"/>
  <c r="D134" i="14"/>
  <c r="N134" i="14" s="1"/>
  <c r="D133" i="14"/>
  <c r="N133" i="14" s="1"/>
  <c r="D132" i="14"/>
  <c r="N132" i="14" s="1"/>
  <c r="D131" i="14"/>
  <c r="N131" i="14" s="1"/>
  <c r="D130" i="14"/>
  <c r="N130" i="14" s="1"/>
  <c r="D129" i="14"/>
  <c r="N129" i="14" s="1"/>
  <c r="D128" i="14"/>
  <c r="N128" i="14" s="1"/>
  <c r="D127" i="14"/>
  <c r="N127" i="14" s="1"/>
  <c r="D126" i="14"/>
  <c r="N126" i="14" s="1"/>
  <c r="D125" i="14"/>
  <c r="N125" i="14" s="1"/>
  <c r="D124" i="14"/>
  <c r="N124" i="14" s="1"/>
  <c r="D123" i="14"/>
  <c r="N123" i="14" s="1"/>
  <c r="D122" i="14"/>
  <c r="N122" i="14" s="1"/>
  <c r="D121" i="14"/>
  <c r="N121" i="14" s="1"/>
  <c r="D120" i="14"/>
  <c r="N120" i="14" s="1"/>
  <c r="D119" i="14"/>
  <c r="N119" i="14" s="1"/>
  <c r="D118" i="14"/>
  <c r="N118" i="14" s="1"/>
  <c r="D117" i="14"/>
  <c r="N117" i="14" s="1"/>
  <c r="D116" i="14"/>
  <c r="N116" i="14" s="1"/>
  <c r="D115" i="14"/>
  <c r="N115" i="14" s="1"/>
  <c r="D114" i="14"/>
  <c r="N114" i="14" s="1"/>
  <c r="D113" i="14"/>
  <c r="N113" i="14" s="1"/>
  <c r="D112" i="14"/>
  <c r="N112" i="14" s="1"/>
  <c r="D111" i="14"/>
  <c r="N111" i="14" s="1"/>
  <c r="D110" i="14"/>
  <c r="N110" i="14" s="1"/>
  <c r="D109" i="14"/>
  <c r="N109" i="14" s="1"/>
  <c r="D108" i="14"/>
  <c r="N108" i="14" s="1"/>
  <c r="D107" i="14"/>
  <c r="N107" i="14" s="1"/>
  <c r="D106" i="14"/>
  <c r="N106" i="14" s="1"/>
  <c r="D105" i="14"/>
  <c r="N105" i="14" s="1"/>
  <c r="D104" i="14"/>
  <c r="N104" i="14" s="1"/>
  <c r="D103" i="14"/>
  <c r="N103" i="14" s="1"/>
  <c r="D102" i="14"/>
  <c r="N102" i="14" s="1"/>
  <c r="D101" i="14"/>
  <c r="N101" i="14" s="1"/>
  <c r="D100" i="14"/>
  <c r="N100" i="14" s="1"/>
  <c r="D99" i="14"/>
  <c r="N99" i="14" s="1"/>
  <c r="D95" i="14"/>
  <c r="N95" i="14" s="1"/>
  <c r="D94" i="14"/>
  <c r="N94" i="14" s="1"/>
  <c r="D93" i="14"/>
  <c r="N93" i="14" s="1"/>
  <c r="D92" i="14"/>
  <c r="N92" i="14" s="1"/>
  <c r="D91" i="14"/>
  <c r="N91" i="14" s="1"/>
  <c r="D90" i="14"/>
  <c r="N90" i="14" s="1"/>
  <c r="D89" i="14"/>
  <c r="N89" i="14" s="1"/>
  <c r="D88" i="14"/>
  <c r="N88" i="14" s="1"/>
  <c r="D87" i="14"/>
  <c r="N87" i="14" s="1"/>
  <c r="D86" i="14"/>
  <c r="N86" i="14" s="1"/>
  <c r="D85" i="14"/>
  <c r="N85" i="14" s="1"/>
  <c r="D84" i="14"/>
  <c r="N84" i="14" s="1"/>
  <c r="D83" i="14"/>
  <c r="N83" i="14" s="1"/>
  <c r="D82" i="14"/>
  <c r="N82" i="14" s="1"/>
  <c r="D81" i="14"/>
  <c r="N81" i="14" s="1"/>
  <c r="D80" i="14"/>
  <c r="N80" i="14" s="1"/>
  <c r="D79" i="14"/>
  <c r="N79" i="14" s="1"/>
  <c r="D78" i="14"/>
  <c r="N78" i="14" s="1"/>
  <c r="D77" i="14"/>
  <c r="N77" i="14" s="1"/>
  <c r="D76" i="14"/>
  <c r="N76" i="14" s="1"/>
  <c r="D75" i="14"/>
  <c r="N75" i="14" s="1"/>
  <c r="D74" i="14"/>
  <c r="N74" i="14" s="1"/>
  <c r="D73" i="14"/>
  <c r="N73" i="14" s="1"/>
  <c r="D72" i="14"/>
  <c r="N72" i="14" s="1"/>
  <c r="D71" i="14"/>
  <c r="N71" i="14" s="1"/>
  <c r="D70" i="14"/>
  <c r="N70" i="14" s="1"/>
  <c r="D69" i="14"/>
  <c r="N69" i="14" s="1"/>
  <c r="D68" i="14"/>
  <c r="N68" i="14" s="1"/>
  <c r="D67" i="14"/>
  <c r="N67" i="14" s="1"/>
  <c r="D63" i="14"/>
  <c r="N63" i="14" s="1"/>
  <c r="D62" i="14"/>
  <c r="N62" i="14" s="1"/>
  <c r="D61" i="14"/>
  <c r="N61" i="14" s="1"/>
  <c r="D60" i="14"/>
  <c r="N60" i="14" s="1"/>
  <c r="D59" i="14"/>
  <c r="N59" i="14" s="1"/>
  <c r="D58" i="14"/>
  <c r="N58" i="14" s="1"/>
  <c r="D57" i="14"/>
  <c r="N57" i="14" s="1"/>
  <c r="D56" i="14"/>
  <c r="N56" i="14" s="1"/>
  <c r="D55" i="14"/>
  <c r="N55" i="14" s="1"/>
  <c r="D54" i="14"/>
  <c r="N54" i="14" s="1"/>
  <c r="D53" i="14"/>
  <c r="N53" i="14" s="1"/>
  <c r="D52" i="14"/>
  <c r="N52" i="14" s="1"/>
  <c r="D51" i="14"/>
  <c r="N51" i="14" s="1"/>
  <c r="D50" i="14"/>
  <c r="N50" i="14" s="1"/>
  <c r="D49" i="14"/>
  <c r="N49" i="14" s="1"/>
  <c r="D48" i="14"/>
  <c r="N48" i="14" s="1"/>
  <c r="D47" i="14"/>
  <c r="N47" i="14" s="1"/>
  <c r="D46" i="14"/>
  <c r="N46" i="14" s="1"/>
  <c r="D45" i="14"/>
  <c r="N45" i="14" s="1"/>
  <c r="D44" i="14"/>
  <c r="N44" i="14" s="1"/>
  <c r="D43" i="14"/>
  <c r="N43" i="14" s="1"/>
  <c r="D42" i="14"/>
  <c r="N42" i="14" s="1"/>
  <c r="D41" i="14"/>
  <c r="N41" i="14" s="1"/>
  <c r="D40" i="14"/>
  <c r="N40" i="14" s="1"/>
  <c r="D39" i="14"/>
  <c r="N39" i="14" s="1"/>
  <c r="D38" i="14"/>
  <c r="N38" i="14" s="1"/>
  <c r="D37" i="14"/>
  <c r="N37" i="14" s="1"/>
  <c r="D36" i="14"/>
  <c r="N36" i="14" s="1"/>
  <c r="D35" i="14"/>
  <c r="N35" i="14" s="1"/>
  <c r="D31" i="14"/>
  <c r="N31" i="14" s="1"/>
  <c r="D30" i="14"/>
  <c r="N30" i="14" s="1"/>
  <c r="D29" i="14"/>
  <c r="N29" i="14" s="1"/>
  <c r="D25" i="14"/>
  <c r="N25" i="14" s="1"/>
  <c r="D24" i="14"/>
  <c r="N24" i="14" s="1"/>
  <c r="D23" i="14"/>
  <c r="N23" i="14" s="1"/>
  <c r="D22" i="14"/>
  <c r="N22" i="14" s="1"/>
  <c r="D21" i="14"/>
  <c r="N21" i="14" s="1"/>
  <c r="D20" i="14"/>
  <c r="N20" i="14" s="1"/>
  <c r="D19" i="14"/>
  <c r="N19" i="14" s="1"/>
  <c r="D18" i="14"/>
  <c r="N18" i="14" s="1"/>
  <c r="D17" i="14"/>
  <c r="N17" i="14" s="1"/>
  <c r="D16" i="14"/>
  <c r="N16" i="14" s="1"/>
  <c r="D15" i="14"/>
  <c r="N15" i="14" s="1"/>
  <c r="D14" i="14"/>
  <c r="N14" i="14" s="1"/>
  <c r="D13" i="14"/>
  <c r="N13" i="14" s="1"/>
  <c r="D12" i="14"/>
  <c r="N12" i="14" s="1"/>
  <c r="D11" i="14"/>
  <c r="N11" i="14" s="1"/>
  <c r="D10" i="14"/>
  <c r="N10" i="14" s="1"/>
  <c r="D9" i="14"/>
  <c r="N9" i="14" s="1"/>
  <c r="D8" i="14"/>
  <c r="N8" i="14" s="1"/>
  <c r="D7" i="14"/>
  <c r="N7" i="14" s="1"/>
  <c r="D6" i="14"/>
  <c r="N6" i="14" s="1"/>
  <c r="D5" i="14"/>
  <c r="N5" i="14" s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N179" i="3" l="1"/>
  <c r="N179" i="7"/>
  <c r="N179" i="11"/>
  <c r="N179" i="2"/>
  <c r="N179" i="6"/>
  <c r="N179" i="10"/>
  <c r="N179" i="5"/>
  <c r="N179" i="9"/>
  <c r="N179" i="13"/>
  <c r="N179" i="4"/>
  <c r="N179" i="8"/>
  <c r="N179" i="12"/>
  <c r="N33" i="2"/>
  <c r="N33" i="3"/>
  <c r="N33" i="4"/>
  <c r="N33" i="5"/>
  <c r="N33" i="6"/>
  <c r="N33" i="7"/>
  <c r="N33" i="8"/>
  <c r="N33" i="9"/>
  <c r="N33" i="10"/>
  <c r="N33" i="11"/>
  <c r="N33" i="12"/>
  <c r="N33" i="13"/>
  <c r="D176" i="14"/>
  <c r="E176" i="14"/>
  <c r="F176" i="14"/>
  <c r="G176" i="14"/>
  <c r="H176" i="14"/>
  <c r="I176" i="14"/>
  <c r="J176" i="14"/>
  <c r="K176" i="14"/>
  <c r="L176" i="14"/>
  <c r="N149" i="14"/>
  <c r="D147" i="14"/>
  <c r="N147" i="14" s="1"/>
  <c r="G143" i="14"/>
  <c r="K143" i="14"/>
  <c r="D143" i="14"/>
  <c r="E143" i="14"/>
  <c r="F143" i="14"/>
  <c r="H143" i="14"/>
  <c r="I143" i="14"/>
  <c r="J143" i="14"/>
  <c r="L143" i="14"/>
  <c r="D97" i="14"/>
  <c r="E97" i="14"/>
  <c r="F97" i="14"/>
  <c r="G97" i="14"/>
  <c r="H97" i="14"/>
  <c r="I97" i="14"/>
  <c r="J97" i="14"/>
  <c r="K97" i="14"/>
  <c r="L97" i="14"/>
  <c r="D65" i="14"/>
  <c r="H65" i="14"/>
  <c r="K65" i="14"/>
  <c r="E65" i="14"/>
  <c r="F65" i="14"/>
  <c r="I65" i="14"/>
  <c r="J65" i="14"/>
  <c r="G65" i="14"/>
  <c r="L65" i="14"/>
  <c r="D33" i="14"/>
  <c r="E33" i="14"/>
  <c r="F33" i="14"/>
  <c r="G33" i="14"/>
  <c r="H33" i="14"/>
  <c r="I33" i="14"/>
  <c r="J33" i="14"/>
  <c r="K33" i="14"/>
  <c r="L33" i="14"/>
  <c r="D27" i="14"/>
  <c r="E27" i="14"/>
  <c r="F27" i="14"/>
  <c r="F179" i="14" s="1"/>
  <c r="G27" i="14"/>
  <c r="H27" i="14"/>
  <c r="H179" i="14" s="1"/>
  <c r="I27" i="14"/>
  <c r="J27" i="14"/>
  <c r="J179" i="14" s="1"/>
  <c r="K27" i="14"/>
  <c r="L27" i="14"/>
  <c r="L179" i="14" s="1"/>
  <c r="N176" i="14" l="1"/>
  <c r="N65" i="14"/>
  <c r="N143" i="14"/>
  <c r="I179" i="14"/>
  <c r="E179" i="14"/>
  <c r="N97" i="14"/>
  <c r="D179" i="14"/>
  <c r="N27" i="14"/>
  <c r="K179" i="14"/>
  <c r="G179" i="14"/>
  <c r="N33" i="14"/>
  <c r="N179" i="14" l="1"/>
</calcChain>
</file>

<file path=xl/sharedStrings.xml><?xml version="1.0" encoding="utf-8"?>
<sst xmlns="http://schemas.openxmlformats.org/spreadsheetml/2006/main" count="5228" uniqueCount="162">
  <si>
    <t>SiteName</t>
  </si>
  <si>
    <t>OutputWasteType</t>
  </si>
  <si>
    <t>UseTreatment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</si>
  <si>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</si>
  <si>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</si>
  <si>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</si>
  <si>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</si>
  <si>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</si>
  <si>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</si>
  <si>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</si>
  <si>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</si>
  <si>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</si>
  <si>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</si>
  <si>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</si>
  <si>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</si>
  <si>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Waste Type</t>
  </si>
  <si>
    <t>Lookup Value</t>
  </si>
  <si>
    <t>Treatment Use</t>
  </si>
  <si>
    <t>Total</t>
  </si>
  <si>
    <t>Burton Farm HWRC</t>
  </si>
  <si>
    <t>Batteries (car)</t>
  </si>
  <si>
    <t>Recycling</t>
  </si>
  <si>
    <t>Batteries (household)</t>
  </si>
  <si>
    <t>Books</t>
  </si>
  <si>
    <t>Re-Use</t>
  </si>
  <si>
    <t>Cable (nf)</t>
  </si>
  <si>
    <t>Cardboard</t>
  </si>
  <si>
    <t>Chipboard</t>
  </si>
  <si>
    <t>Efw (incineration)</t>
  </si>
  <si>
    <t>Drink Cartons</t>
  </si>
  <si>
    <t>Fluorescent Tubes Output</t>
  </si>
  <si>
    <t>Fridges Output</t>
  </si>
  <si>
    <t>Gas Cylinders</t>
  </si>
  <si>
    <t>General (mixed waste)</t>
  </si>
  <si>
    <t>Landfill</t>
  </si>
  <si>
    <t>Glass (bottles)</t>
  </si>
  <si>
    <t>Green waste</t>
  </si>
  <si>
    <t>Composting</t>
  </si>
  <si>
    <t>Inert (rubble/hardcore)</t>
  </si>
  <si>
    <t>Leachate</t>
  </si>
  <si>
    <t>Reprocessing</t>
  </si>
  <si>
    <t>Matresses</t>
  </si>
  <si>
    <t>Mobile phones</t>
  </si>
  <si>
    <t>Non Ferrous Metal  _x000D_
Non Ferrous Metal</t>
  </si>
  <si>
    <t>Oil (Engine)</t>
  </si>
  <si>
    <t>Oil (Vegetable)</t>
  </si>
  <si>
    <t>Paper (mixed with card)</t>
  </si>
  <si>
    <t>Paper (newspaper &amp; magazines)</t>
  </si>
  <si>
    <t>Plasterboard</t>
  </si>
  <si>
    <t>Plastic (HDPE)</t>
  </si>
  <si>
    <t>Plastic (Mixed)</t>
  </si>
  <si>
    <t>Printer Cartridges</t>
  </si>
  <si>
    <t>Scrap metal (mixed)</t>
  </si>
  <si>
    <t>Screens output</t>
  </si>
  <si>
    <t>Small Domestic Appliances</t>
  </si>
  <si>
    <t>Textiles</t>
  </si>
  <si>
    <t>Wood (including treated)</t>
  </si>
  <si>
    <t>Cherry Orchard HWRC</t>
  </si>
  <si>
    <t>Clinical</t>
  </si>
  <si>
    <t>Fire Extinguishers</t>
  </si>
  <si>
    <t>Paint (chemicals)</t>
  </si>
  <si>
    <t>Tyres</t>
  </si>
  <si>
    <t>Hunters Lane HWRC &amp; Transfer</t>
  </si>
  <si>
    <t>Asbestos</t>
  </si>
  <si>
    <t>Electrical Items (large)</t>
  </si>
  <si>
    <t>Microwave Motors</t>
  </si>
  <si>
    <t>Stainless Steel</t>
  </si>
  <si>
    <t>Judkins HWRC</t>
  </si>
  <si>
    <t>Carpet</t>
  </si>
  <si>
    <t>Copper &amp; Brass Mixed (nf)</t>
  </si>
  <si>
    <t>Copper (nf)</t>
  </si>
  <si>
    <t>Household Goods_x000D_
Household Goods</t>
  </si>
  <si>
    <t>Media (Books, CD's and Videos)</t>
  </si>
  <si>
    <t>Soil &amp; rubble</t>
  </si>
  <si>
    <t>Lower House Farm HWRC</t>
  </si>
  <si>
    <t>Aluminium (nf)</t>
  </si>
  <si>
    <t>Bulky Waste</t>
  </si>
  <si>
    <t>Princes Drive HWRC &amp; Transfer</t>
  </si>
  <si>
    <t>Brass(nf)</t>
  </si>
  <si>
    <t>Braziery</t>
  </si>
  <si>
    <t>Chemicals</t>
  </si>
  <si>
    <t>Fridges (CFC)</t>
  </si>
  <si>
    <t>Fridges (Large commercial)</t>
  </si>
  <si>
    <t>Lead (nf)</t>
  </si>
  <si>
    <t>Road Sweepings</t>
  </si>
  <si>
    <t>Shipston HWRC</t>
  </si>
  <si>
    <t>Hard Plastic</t>
  </si>
  <si>
    <t>Stockton HWRC</t>
  </si>
  <si>
    <t>Wellesbourne HWRC</t>
  </si>
  <si>
    <t>01/04/2017</t>
  </si>
  <si>
    <t>31/03/2018</t>
  </si>
  <si>
    <t>April</t>
  </si>
  <si>
    <t>01/04/2017 to 31/03/2018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</si>
  <si>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</si>
  <si>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</si>
  <si>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</si>
  <si>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</si>
  <si>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</si>
  <si>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</si>
  <si>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</si>
  <si>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</si>
  <si>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</si>
  <si>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</si>
  <si>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Cumulative Totals</t>
  </si>
  <si>
    <t>CompostingGreen waste</t>
  </si>
  <si>
    <t>Efw (incineration)Bulky Waste</t>
  </si>
  <si>
    <t>Efw (incineration)Chemicals</t>
  </si>
  <si>
    <t>Efw (incineration)Chipboard</t>
  </si>
  <si>
    <t>Efw (incineration)Clinical</t>
  </si>
  <si>
    <t>Efw (incineration)General (mixed waste)</t>
  </si>
  <si>
    <t>Efw (incineration)Paint (chemicals)</t>
  </si>
  <si>
    <t>LandfillAsbestos</t>
  </si>
  <si>
    <t>LandfillGeneral (mixed waste)</t>
  </si>
  <si>
    <t>RecyclingAluminium (nf)</t>
  </si>
  <si>
    <t>RecyclingBatteries (car)</t>
  </si>
  <si>
    <t>RecyclingBatteries (household)</t>
  </si>
  <si>
    <t>RecyclingBrass(nf)</t>
  </si>
  <si>
    <t>RecyclingBraziery</t>
  </si>
  <si>
    <t>RecyclingCable (nf)</t>
  </si>
  <si>
    <t>RecyclingCardboard</t>
  </si>
  <si>
    <t>RecyclingCarpet</t>
  </si>
  <si>
    <t>RecyclingCopper &amp; Brass Mixed (nf)</t>
  </si>
  <si>
    <t>RecyclingCopper (nf)</t>
  </si>
  <si>
    <t>RecyclingDrink Cartons</t>
  </si>
  <si>
    <t>RecyclingElectrical Items (large)</t>
  </si>
  <si>
    <t>RecyclingFire Extinguishers</t>
  </si>
  <si>
    <t>RecyclingFluorescent Tubes Output</t>
  </si>
  <si>
    <t>RecyclingFridges (CFC)</t>
  </si>
  <si>
    <t>RecyclingFridges (Large commercial)</t>
  </si>
  <si>
    <t>RecyclingFridges Output</t>
  </si>
  <si>
    <t>RecyclingGas Cylinders</t>
  </si>
  <si>
    <t>RecyclingGlass (bottles)</t>
  </si>
  <si>
    <t>RecyclingLead (nf)</t>
  </si>
  <si>
    <t>RecyclingMatresses</t>
  </si>
  <si>
    <t>RecyclingMedia (Books, CD's and Videos)</t>
  </si>
  <si>
    <t>RecyclingMicrowave Motors</t>
  </si>
  <si>
    <t>RecyclingMobile phones</t>
  </si>
  <si>
    <t>RecyclingNon Ferrous Metal  _x000D_
Non Ferrous Metal</t>
  </si>
  <si>
    <t>RecyclingOil (Engine)</t>
  </si>
  <si>
    <t>RecyclingOil (Vegetable)</t>
  </si>
  <si>
    <t>RecyclingPaint (chemicals)</t>
  </si>
  <si>
    <t>RecyclingPaper (mixed with card)</t>
  </si>
  <si>
    <t>RecyclingPaper (newspaper &amp; magazines)</t>
  </si>
  <si>
    <t>RecyclingPlasterboard</t>
  </si>
  <si>
    <t>RecyclingPlastic (HDPE)</t>
  </si>
  <si>
    <t>RecyclingPlastic (Mixed)</t>
  </si>
  <si>
    <t>RecyclingPrinter Cartridges</t>
  </si>
  <si>
    <t>RecyclingRoad Sweepings</t>
  </si>
  <si>
    <t>RecyclingScrap metal (mixed)</t>
  </si>
  <si>
    <t>RecyclingScreens output</t>
  </si>
  <si>
    <t>RecyclingSmall Domestic Appliances</t>
  </si>
  <si>
    <t>RecyclingSoil &amp; rubble</t>
  </si>
  <si>
    <t>RecyclingStainless Steel</t>
  </si>
  <si>
    <t>RecyclingTextiles</t>
  </si>
  <si>
    <t>RecyclingTyres</t>
  </si>
  <si>
    <t>RecyclingWood (including treated)</t>
  </si>
  <si>
    <t>ReprocessingLeachate</t>
  </si>
  <si>
    <t>Re-UseBooks</t>
  </si>
  <si>
    <t>Re-UseHousehold Goods_x000D_
Household Goods</t>
  </si>
  <si>
    <t>Re-UseInert (rubble/hardcore)</t>
  </si>
  <si>
    <t>Sub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</si>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</sst>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MS Sans Serif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NumberForma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>
      <alignment wrapText="1"/>
    </xf>
    <xf numFmtId="4" fontId="0" fillId="0" borderId="1" xfId="0" applyNumberFormat="1" applyBorder="1"/>
    <xf numFmtId="0" fontId="1" fillId="0" borderId="0" xfId="0" applyFont="1" applyAlignment="1">
      <alignment horizontal="right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79"/>
  <sheetViews>
    <sheetView tabSelected="1" workbookViewId="0"/>
  </sheetViews>
  <sheetFormatPr defaultRowHeight="12.75" x14ac:dyDescent="0.2"/>
  <cols>
    <col min="1" max="1" width="16" bestFit="1" customWidth="1"/>
    <col min="2" max="2" width="29.7109375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3" width="8.28515625" bestFit="1" customWidth="1"/>
    <col min="24" max="24" width="3.7109375" customWidth="1"/>
    <col min="25" max="25" width="8.28515625" bestFit="1" customWidth="1"/>
    <col min="26" max="27" width="21.85546875" customWidth="1"/>
    <col min="28" max="28" width="15" bestFit="1" customWidth="1"/>
    <col min="29" max="29" width="19.7109375" bestFit="1" customWidth="1"/>
  </cols>
  <sheetData>
    <row r="1" spans="1:14" x14ac:dyDescent="0.2">
      <c r="A1" s="2" t="s">
        <v>91</v>
      </c>
      <c r="B1" s="2" t="s">
        <v>92</v>
      </c>
      <c r="F1" s="1"/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4" spans="1:14" x14ac:dyDescent="0.2">
      <c r="A4" s="2"/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71.16</v>
      </c>
      <c r="E29" s="5">
        <v>81.66</v>
      </c>
      <c r="F29" s="5">
        <v>126.8</v>
      </c>
      <c r="G29" s="5">
        <v>93.94</v>
      </c>
      <c r="H29" s="5">
        <v>61.84</v>
      </c>
      <c r="I29" s="5">
        <v>170.09</v>
      </c>
      <c r="J29" s="5">
        <v>30.819999999999997</v>
      </c>
      <c r="K29" s="5">
        <v>14.33</v>
      </c>
      <c r="L29" s="5">
        <v>13.510000000000002</v>
      </c>
      <c r="N29" s="5">
        <f>SUM(D29:L29)</f>
        <v>664.15000000000009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71.16</v>
      </c>
      <c r="E33" s="9">
        <f t="shared" si="2"/>
        <v>81.66</v>
      </c>
      <c r="F33" s="9">
        <f t="shared" si="2"/>
        <v>126.8</v>
      </c>
      <c r="G33" s="9">
        <f t="shared" si="2"/>
        <v>93.94</v>
      </c>
      <c r="H33" s="9">
        <f t="shared" si="2"/>
        <v>61.84</v>
      </c>
      <c r="I33" s="9">
        <f t="shared" si="2"/>
        <v>170.09</v>
      </c>
      <c r="J33" s="9">
        <f t="shared" si="2"/>
        <v>30.819999999999997</v>
      </c>
      <c r="K33" s="9">
        <f t="shared" si="2"/>
        <v>14.33</v>
      </c>
      <c r="L33" s="9">
        <f t="shared" si="2"/>
        <v>13.510000000000002</v>
      </c>
      <c r="N33" s="9">
        <f>SUM(D33:L33)</f>
        <v>664.15000000000009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0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5">
        <f t="shared" si="3"/>
        <v>0</v>
      </c>
    </row>
    <row r="37" spans="1:14" x14ac:dyDescent="0.2">
      <c r="B37" s="6" t="s">
        <v>27</v>
      </c>
      <c r="C37" s="6" t="s">
        <v>107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0</v>
      </c>
    </row>
    <row r="38" spans="1:14" x14ac:dyDescent="0.2">
      <c r="B38" t="s">
        <v>58</v>
      </c>
      <c r="C38" t="s">
        <v>108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2.97</v>
      </c>
      <c r="J38" s="5">
        <v>0</v>
      </c>
      <c r="K38" s="5">
        <v>0</v>
      </c>
      <c r="L38" s="5">
        <v>0</v>
      </c>
      <c r="N38" s="5">
        <f t="shared" si="3"/>
        <v>2.97</v>
      </c>
    </row>
    <row r="39" spans="1:14" x14ac:dyDescent="0.2">
      <c r="B39" s="6" t="s">
        <v>33</v>
      </c>
      <c r="C39" s="6" t="s">
        <v>109</v>
      </c>
      <c r="D39" s="7">
        <v>11.42</v>
      </c>
      <c r="E39" s="7">
        <v>9.14</v>
      </c>
      <c r="F39" s="7">
        <v>18.489999999999998</v>
      </c>
      <c r="G39" s="7">
        <v>0</v>
      </c>
      <c r="H39" s="7">
        <v>197.05</v>
      </c>
      <c r="I39" s="7">
        <v>55.784999999999997</v>
      </c>
      <c r="J39" s="7">
        <v>4.88</v>
      </c>
      <c r="K39" s="7">
        <v>0</v>
      </c>
      <c r="L39" s="7">
        <v>0</v>
      </c>
      <c r="N39" s="7">
        <f t="shared" si="3"/>
        <v>296.76499999999999</v>
      </c>
    </row>
    <row r="40" spans="1:14" x14ac:dyDescent="0.2">
      <c r="B40" t="s">
        <v>60</v>
      </c>
      <c r="C40" t="s">
        <v>110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5">
        <f t="shared" si="3"/>
        <v>0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11.42</v>
      </c>
      <c r="E65" s="9">
        <f t="shared" si="4"/>
        <v>9.14</v>
      </c>
      <c r="F65" s="9">
        <f t="shared" si="4"/>
        <v>18.489999999999998</v>
      </c>
      <c r="G65" s="9">
        <f t="shared" si="4"/>
        <v>0</v>
      </c>
      <c r="H65" s="9">
        <f t="shared" si="4"/>
        <v>197.05</v>
      </c>
      <c r="I65" s="9">
        <f t="shared" si="4"/>
        <v>58.754999999999995</v>
      </c>
      <c r="J65" s="9">
        <f t="shared" si="4"/>
        <v>4.88</v>
      </c>
      <c r="K65" s="9">
        <f t="shared" si="4"/>
        <v>0</v>
      </c>
      <c r="L65" s="9">
        <f t="shared" si="4"/>
        <v>0</v>
      </c>
      <c r="N65" s="9">
        <f>SUM(D65:L65)</f>
        <v>299.73500000000001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0.03</v>
      </c>
      <c r="K67" s="5">
        <v>0</v>
      </c>
      <c r="L67" s="5">
        <v>0</v>
      </c>
      <c r="N67" s="5">
        <f t="shared" ref="N67:N95" si="5">SUM(D67:L67)</f>
        <v>0.03</v>
      </c>
    </row>
    <row r="68" spans="1:14" x14ac:dyDescent="0.2">
      <c r="B68" s="6" t="s">
        <v>33</v>
      </c>
      <c r="C68" s="6" t="s">
        <v>112</v>
      </c>
      <c r="D68" s="7">
        <v>160.57999999999998</v>
      </c>
      <c r="E68" s="7">
        <v>111.4</v>
      </c>
      <c r="F68" s="7">
        <v>287.45999999999998</v>
      </c>
      <c r="G68" s="7">
        <v>318.62</v>
      </c>
      <c r="H68" s="7">
        <v>0</v>
      </c>
      <c r="I68" s="7">
        <v>632.05999999999995</v>
      </c>
      <c r="J68" s="7">
        <v>50.370000000000005</v>
      </c>
      <c r="K68" s="7">
        <v>24.96</v>
      </c>
      <c r="L68" s="7">
        <v>62.74</v>
      </c>
      <c r="N68" s="7">
        <f t="shared" si="5"/>
        <v>1648.1899999999998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160.57999999999998</v>
      </c>
      <c r="E97" s="9">
        <f t="shared" si="6"/>
        <v>111.4</v>
      </c>
      <c r="F97" s="9">
        <f t="shared" si="6"/>
        <v>287.45999999999998</v>
      </c>
      <c r="G97" s="9">
        <f t="shared" si="6"/>
        <v>318.62</v>
      </c>
      <c r="H97" s="9">
        <f t="shared" si="6"/>
        <v>0</v>
      </c>
      <c r="I97" s="9">
        <f t="shared" si="6"/>
        <v>632.05999999999995</v>
      </c>
      <c r="J97" s="9">
        <f t="shared" si="6"/>
        <v>50.400000000000006</v>
      </c>
      <c r="K97" s="9">
        <f t="shared" si="6"/>
        <v>24.96</v>
      </c>
      <c r="L97" s="9">
        <f t="shared" si="6"/>
        <v>62.74</v>
      </c>
      <c r="N97" s="9">
        <f>SUM(D97:L97)</f>
        <v>1648.22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N99" s="7">
        <f t="shared" ref="N99:N141" si="7">SUM(D99:L99)</f>
        <v>0</v>
      </c>
    </row>
    <row r="100" spans="1:14" x14ac:dyDescent="0.2">
      <c r="B100" t="s">
        <v>20</v>
      </c>
      <c r="C100" t="s">
        <v>114</v>
      </c>
      <c r="D100" s="5">
        <v>0</v>
      </c>
      <c r="E100" s="5">
        <v>0.44400000000000001</v>
      </c>
      <c r="F100" s="5">
        <v>5.25</v>
      </c>
      <c r="G100" s="5">
        <v>1.1200000000000001</v>
      </c>
      <c r="H100" s="5">
        <v>0</v>
      </c>
      <c r="I100" s="5">
        <v>0</v>
      </c>
      <c r="J100" s="5">
        <v>0.04</v>
      </c>
      <c r="K100" s="5">
        <v>0.151</v>
      </c>
      <c r="L100" s="5">
        <v>8.2500000000000004E-2</v>
      </c>
      <c r="N100" s="5">
        <f t="shared" si="7"/>
        <v>7.0874999999999995</v>
      </c>
    </row>
    <row r="101" spans="1:14" x14ac:dyDescent="0.2">
      <c r="B101" s="6" t="s">
        <v>22</v>
      </c>
      <c r="C101" s="6" t="s">
        <v>115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N101" s="7">
        <f t="shared" si="7"/>
        <v>0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3.7999999999999999E-2</v>
      </c>
      <c r="N102" s="5">
        <f t="shared" si="7"/>
        <v>3.7999999999999999E-2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N103" s="7">
        <f t="shared" si="7"/>
        <v>0</v>
      </c>
    </row>
    <row r="104" spans="1:14" x14ac:dyDescent="0.2">
      <c r="B104" t="s">
        <v>25</v>
      </c>
      <c r="C104" t="s">
        <v>118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0.10100000000000001</v>
      </c>
      <c r="N104" s="5">
        <f t="shared" si="7"/>
        <v>0.10100000000000001</v>
      </c>
    </row>
    <row r="105" spans="1:14" x14ac:dyDescent="0.2">
      <c r="B105" s="6" t="s">
        <v>26</v>
      </c>
      <c r="C105" s="6" t="s">
        <v>119</v>
      </c>
      <c r="D105" s="7">
        <v>29.38</v>
      </c>
      <c r="E105" s="7">
        <v>16.48</v>
      </c>
      <c r="F105" s="7">
        <v>30.02</v>
      </c>
      <c r="G105" s="7">
        <v>31.64</v>
      </c>
      <c r="H105" s="7">
        <v>25.18</v>
      </c>
      <c r="I105" s="7">
        <v>71.540000000000006</v>
      </c>
      <c r="J105" s="7">
        <v>8.94</v>
      </c>
      <c r="K105" s="7">
        <v>3.91</v>
      </c>
      <c r="L105" s="7">
        <v>7.12</v>
      </c>
      <c r="N105" s="7">
        <f t="shared" si="7"/>
        <v>224.21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21.7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21.7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0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1.0999999999999999E-2</v>
      </c>
      <c r="N108" s="5">
        <f t="shared" si="7"/>
        <v>1.0999999999999999E-2</v>
      </c>
    </row>
    <row r="109" spans="1:14" x14ac:dyDescent="0.2">
      <c r="B109" s="6" t="s">
        <v>29</v>
      </c>
      <c r="C109" s="6" t="s">
        <v>123</v>
      </c>
      <c r="D109" s="7">
        <v>0</v>
      </c>
      <c r="E109" s="7">
        <v>0.16400000000000001</v>
      </c>
      <c r="F109" s="7">
        <v>0</v>
      </c>
      <c r="G109" s="7">
        <v>0</v>
      </c>
      <c r="H109" s="7">
        <v>0</v>
      </c>
      <c r="I109" s="7">
        <v>0.252</v>
      </c>
      <c r="J109" s="7">
        <v>0</v>
      </c>
      <c r="K109" s="7">
        <v>0</v>
      </c>
      <c r="L109" s="7">
        <v>0</v>
      </c>
      <c r="N109" s="7">
        <f t="shared" si="7"/>
        <v>0.41600000000000004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0</v>
      </c>
      <c r="G110" s="5">
        <v>0</v>
      </c>
      <c r="H110" s="5">
        <v>7.12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7.12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f t="shared" si="7"/>
        <v>0</v>
      </c>
    </row>
    <row r="112" spans="1:14" x14ac:dyDescent="0.2">
      <c r="B112" t="s">
        <v>30</v>
      </c>
      <c r="C112" t="s">
        <v>126</v>
      </c>
      <c r="D112" s="5">
        <v>0</v>
      </c>
      <c r="E112" s="5">
        <v>0</v>
      </c>
      <c r="F112" s="5">
        <v>0</v>
      </c>
      <c r="G112" s="5">
        <v>0.35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N112" s="5">
        <f t="shared" si="7"/>
        <v>0.35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N113" s="7">
        <f t="shared" si="7"/>
        <v>0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N114" s="5">
        <f t="shared" si="7"/>
        <v>0</v>
      </c>
    </row>
    <row r="115" spans="2:14" x14ac:dyDescent="0.2">
      <c r="B115" s="6" t="s">
        <v>31</v>
      </c>
      <c r="C115" s="6" t="s">
        <v>129</v>
      </c>
      <c r="D115" s="7">
        <v>7.3710000000000004</v>
      </c>
      <c r="E115" s="7">
        <v>6.4509999999999996</v>
      </c>
      <c r="F115" s="7">
        <v>7.3150000000000004</v>
      </c>
      <c r="G115" s="7">
        <v>11.82</v>
      </c>
      <c r="H115" s="7">
        <v>8.1519999999999992</v>
      </c>
      <c r="I115" s="7">
        <v>11.836</v>
      </c>
      <c r="J115" s="7">
        <v>1.5049999999999999</v>
      </c>
      <c r="K115" s="7">
        <v>0.98299999999999998</v>
      </c>
      <c r="L115" s="7">
        <v>0</v>
      </c>
      <c r="N115" s="7">
        <f t="shared" si="7"/>
        <v>55.433</v>
      </c>
    </row>
    <row r="116" spans="2:14" x14ac:dyDescent="0.2">
      <c r="B116" t="s">
        <v>32</v>
      </c>
      <c r="C116" t="s">
        <v>130</v>
      </c>
      <c r="D116" s="5">
        <v>0</v>
      </c>
      <c r="E116" s="5">
        <v>0</v>
      </c>
      <c r="F116" s="5">
        <v>0</v>
      </c>
      <c r="G116" s="5">
        <v>1.1200000000000001</v>
      </c>
      <c r="H116" s="5">
        <v>0</v>
      </c>
      <c r="I116" s="5">
        <v>0.24</v>
      </c>
      <c r="J116" s="5">
        <v>0</v>
      </c>
      <c r="K116" s="5">
        <v>0</v>
      </c>
      <c r="L116" s="5">
        <v>0</v>
      </c>
      <c r="N116" s="5">
        <f t="shared" si="7"/>
        <v>1.36</v>
      </c>
    </row>
    <row r="117" spans="2:14" x14ac:dyDescent="0.2">
      <c r="B117" s="6" t="s">
        <v>35</v>
      </c>
      <c r="C117" s="6" t="s">
        <v>131</v>
      </c>
      <c r="D117" s="7">
        <v>0</v>
      </c>
      <c r="E117" s="7">
        <v>6.8789999999999996</v>
      </c>
      <c r="F117" s="7">
        <v>2.4790000000000001</v>
      </c>
      <c r="G117" s="7">
        <v>0</v>
      </c>
      <c r="H117" s="7">
        <v>1.341</v>
      </c>
      <c r="I117" s="7">
        <v>7.9249999999999998</v>
      </c>
      <c r="J117" s="7">
        <v>2.7570000000000001</v>
      </c>
      <c r="K117" s="7">
        <v>0</v>
      </c>
      <c r="L117" s="7">
        <v>1.9159999999999999</v>
      </c>
      <c r="N117" s="7">
        <f t="shared" si="7"/>
        <v>23.297000000000001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4.0000000000000001E-3</v>
      </c>
      <c r="N118" s="5">
        <f t="shared" si="7"/>
        <v>4.0000000000000001E-3</v>
      </c>
    </row>
    <row r="119" spans="2:14" x14ac:dyDescent="0.2">
      <c r="B119" s="6" t="s">
        <v>41</v>
      </c>
      <c r="C119" s="6" t="s">
        <v>133</v>
      </c>
      <c r="D119" s="7">
        <v>7.44</v>
      </c>
      <c r="E119" s="7">
        <v>2.794</v>
      </c>
      <c r="F119" s="7">
        <v>8.9700000000000006</v>
      </c>
      <c r="G119" s="7">
        <v>0</v>
      </c>
      <c r="H119" s="7">
        <v>6.62</v>
      </c>
      <c r="I119" s="7">
        <v>13.1</v>
      </c>
      <c r="J119" s="7">
        <v>2.2199999999999998</v>
      </c>
      <c r="K119" s="7">
        <v>0</v>
      </c>
      <c r="L119" s="7">
        <v>0</v>
      </c>
      <c r="N119" s="7">
        <f t="shared" si="7"/>
        <v>41.143999999999998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1.82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1.82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0</v>
      </c>
      <c r="G121" s="7">
        <v>0</v>
      </c>
      <c r="H121" s="7">
        <v>2.09</v>
      </c>
      <c r="I121" s="7">
        <v>0</v>
      </c>
      <c r="J121" s="7">
        <v>0</v>
      </c>
      <c r="K121" s="7">
        <v>0</v>
      </c>
      <c r="L121" s="7">
        <v>0</v>
      </c>
      <c r="N121" s="7">
        <f t="shared" si="7"/>
        <v>2.09</v>
      </c>
    </row>
    <row r="122" spans="2:14" x14ac:dyDescent="0.2">
      <c r="B122" t="s">
        <v>42</v>
      </c>
      <c r="C122" t="s">
        <v>136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N122" s="5">
        <f t="shared" si="7"/>
        <v>0</v>
      </c>
    </row>
    <row r="123" spans="2:14" ht="25.5" x14ac:dyDescent="0.2">
      <c r="B123" s="8" t="s">
        <v>43</v>
      </c>
      <c r="C123" s="8" t="s">
        <v>137</v>
      </c>
      <c r="D123" s="7">
        <v>0</v>
      </c>
      <c r="E123" s="7">
        <v>2.6440000000000001</v>
      </c>
      <c r="F123" s="7">
        <v>0.54</v>
      </c>
      <c r="G123" s="7">
        <v>0</v>
      </c>
      <c r="H123" s="7">
        <v>0</v>
      </c>
      <c r="I123" s="7">
        <v>0</v>
      </c>
      <c r="J123" s="7">
        <v>7.0000000000000007E-2</v>
      </c>
      <c r="K123" s="7">
        <v>0</v>
      </c>
      <c r="L123" s="7">
        <v>0.04</v>
      </c>
      <c r="N123" s="7">
        <f t="shared" si="7"/>
        <v>3.294</v>
      </c>
    </row>
    <row r="124" spans="2:14" x14ac:dyDescent="0.2">
      <c r="B124" t="s">
        <v>44</v>
      </c>
      <c r="C124" t="s">
        <v>138</v>
      </c>
      <c r="D124" s="5">
        <v>1.496</v>
      </c>
      <c r="E124" s="5">
        <v>0</v>
      </c>
      <c r="F124" s="5">
        <v>2.1120000000000001</v>
      </c>
      <c r="G124" s="5">
        <v>2</v>
      </c>
      <c r="H124" s="5">
        <v>0</v>
      </c>
      <c r="I124" s="5">
        <v>1.6719999999999999</v>
      </c>
      <c r="J124" s="5">
        <v>0</v>
      </c>
      <c r="K124" s="5">
        <v>0</v>
      </c>
      <c r="L124" s="5">
        <v>0</v>
      </c>
      <c r="N124" s="5">
        <f t="shared" si="7"/>
        <v>7.28</v>
      </c>
    </row>
    <row r="125" spans="2:14" x14ac:dyDescent="0.2">
      <c r="B125" s="6" t="s">
        <v>45</v>
      </c>
      <c r="C125" s="6" t="s">
        <v>139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N125" s="7">
        <f t="shared" si="7"/>
        <v>0</v>
      </c>
    </row>
    <row r="126" spans="2:14" x14ac:dyDescent="0.2">
      <c r="B126" t="s">
        <v>60</v>
      </c>
      <c r="C126" t="s">
        <v>140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1.1100000000000001</v>
      </c>
      <c r="J126" s="5">
        <v>0</v>
      </c>
      <c r="K126" s="5">
        <v>0</v>
      </c>
      <c r="L126" s="5">
        <v>0</v>
      </c>
      <c r="N126" s="5">
        <f t="shared" si="7"/>
        <v>1.1100000000000001</v>
      </c>
    </row>
    <row r="127" spans="2:14" x14ac:dyDescent="0.2">
      <c r="B127" s="6" t="s">
        <v>46</v>
      </c>
      <c r="C127" s="6" t="s">
        <v>141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N127" s="7">
        <f t="shared" si="7"/>
        <v>0</v>
      </c>
    </row>
    <row r="128" spans="2:14" x14ac:dyDescent="0.2">
      <c r="B128" t="s">
        <v>47</v>
      </c>
      <c r="C128" t="s">
        <v>142</v>
      </c>
      <c r="D128" s="5">
        <v>4.76</v>
      </c>
      <c r="E128" s="5">
        <v>11.34</v>
      </c>
      <c r="F128" s="5">
        <v>0</v>
      </c>
      <c r="G128" s="5">
        <v>0</v>
      </c>
      <c r="H128" s="5">
        <v>0</v>
      </c>
      <c r="I128" s="5">
        <v>5.98</v>
      </c>
      <c r="J128" s="5">
        <v>0</v>
      </c>
      <c r="K128" s="5">
        <v>0</v>
      </c>
      <c r="L128" s="5">
        <v>0</v>
      </c>
      <c r="N128" s="5">
        <f t="shared" si="7"/>
        <v>22.080000000000002</v>
      </c>
    </row>
    <row r="129" spans="2:14" x14ac:dyDescent="0.2">
      <c r="B129" s="6" t="s">
        <v>48</v>
      </c>
      <c r="C129" s="6" t="s">
        <v>143</v>
      </c>
      <c r="D129" s="7">
        <v>0</v>
      </c>
      <c r="E129" s="7">
        <v>0</v>
      </c>
      <c r="F129" s="7">
        <v>0</v>
      </c>
      <c r="G129" s="7">
        <v>6.9</v>
      </c>
      <c r="H129" s="7">
        <v>9.64</v>
      </c>
      <c r="I129" s="7">
        <v>0</v>
      </c>
      <c r="J129" s="7">
        <v>0</v>
      </c>
      <c r="K129" s="7">
        <v>0</v>
      </c>
      <c r="L129" s="7">
        <v>0</v>
      </c>
      <c r="N129" s="7">
        <f t="shared" si="7"/>
        <v>16.54</v>
      </c>
    </row>
    <row r="130" spans="2:14" x14ac:dyDescent="0.2">
      <c r="B130" t="s">
        <v>49</v>
      </c>
      <c r="C130" t="s">
        <v>144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N130" s="5">
        <f t="shared" si="7"/>
        <v>0</v>
      </c>
    </row>
    <row r="131" spans="2:14" x14ac:dyDescent="0.2">
      <c r="B131" s="6" t="s">
        <v>50</v>
      </c>
      <c r="C131" s="6" t="s">
        <v>145</v>
      </c>
      <c r="D131" s="7">
        <v>0</v>
      </c>
      <c r="E131" s="7">
        <v>1.83</v>
      </c>
      <c r="F131" s="7">
        <v>0.18</v>
      </c>
      <c r="G131" s="7">
        <v>0</v>
      </c>
      <c r="H131" s="7">
        <v>0</v>
      </c>
      <c r="I131" s="7">
        <v>0</v>
      </c>
      <c r="J131" s="7">
        <v>0.06</v>
      </c>
      <c r="K131" s="7">
        <v>0</v>
      </c>
      <c r="L131" s="7">
        <v>0</v>
      </c>
      <c r="N131" s="7">
        <f t="shared" si="7"/>
        <v>2.0700000000000003</v>
      </c>
    </row>
    <row r="132" spans="2:14" x14ac:dyDescent="0.2">
      <c r="B132" t="s">
        <v>51</v>
      </c>
      <c r="C132" t="s">
        <v>146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N132" s="5">
        <f t="shared" si="7"/>
        <v>0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433.06</v>
      </c>
      <c r="J133" s="7">
        <v>0</v>
      </c>
      <c r="K133" s="7">
        <v>0</v>
      </c>
      <c r="L133" s="7">
        <v>0</v>
      </c>
      <c r="N133" s="7">
        <f t="shared" si="7"/>
        <v>433.06</v>
      </c>
    </row>
    <row r="134" spans="2:14" x14ac:dyDescent="0.2">
      <c r="B134" t="s">
        <v>52</v>
      </c>
      <c r="C134" t="s">
        <v>148</v>
      </c>
      <c r="D134" s="5">
        <v>52.08</v>
      </c>
      <c r="E134" s="5">
        <v>28.32</v>
      </c>
      <c r="F134" s="5">
        <v>64.38</v>
      </c>
      <c r="G134" s="5">
        <v>51.52</v>
      </c>
      <c r="H134" s="5">
        <v>31</v>
      </c>
      <c r="I134" s="5">
        <v>86.88</v>
      </c>
      <c r="J134" s="5">
        <v>21.5</v>
      </c>
      <c r="K134" s="5">
        <v>8.67</v>
      </c>
      <c r="L134" s="5">
        <v>8.98</v>
      </c>
      <c r="N134" s="5">
        <f t="shared" si="7"/>
        <v>353.33000000000004</v>
      </c>
    </row>
    <row r="135" spans="2:14" x14ac:dyDescent="0.2">
      <c r="B135" s="6" t="s">
        <v>53</v>
      </c>
      <c r="C135" s="6" t="s">
        <v>149</v>
      </c>
      <c r="D135" s="7">
        <v>2.319</v>
      </c>
      <c r="E135" s="7">
        <v>1.627</v>
      </c>
      <c r="F135" s="7">
        <v>4.1890000000000001</v>
      </c>
      <c r="G135" s="7">
        <v>8.99</v>
      </c>
      <c r="H135" s="7">
        <v>3.3820000000000001</v>
      </c>
      <c r="I135" s="7">
        <v>8.66</v>
      </c>
      <c r="J135" s="7">
        <v>1.3180000000000001</v>
      </c>
      <c r="K135" s="7">
        <v>0.65</v>
      </c>
      <c r="L135" s="7">
        <v>0.68700000000000006</v>
      </c>
      <c r="N135" s="7">
        <f t="shared" si="7"/>
        <v>31.822000000000003</v>
      </c>
    </row>
    <row r="136" spans="2:14" x14ac:dyDescent="0.2">
      <c r="B136" t="s">
        <v>54</v>
      </c>
      <c r="C136" t="s">
        <v>150</v>
      </c>
      <c r="D136" s="5">
        <v>19.46</v>
      </c>
      <c r="E136" s="5">
        <v>7.3</v>
      </c>
      <c r="F136" s="5">
        <v>15.99</v>
      </c>
      <c r="G136" s="5">
        <v>20.5</v>
      </c>
      <c r="H136" s="5">
        <v>24.28</v>
      </c>
      <c r="I136" s="5">
        <v>21.52</v>
      </c>
      <c r="J136" s="5">
        <v>4.46</v>
      </c>
      <c r="K136" s="5">
        <v>2.04</v>
      </c>
      <c r="L136" s="5">
        <v>4.49</v>
      </c>
      <c r="N136" s="5">
        <f t="shared" si="7"/>
        <v>120.03999999999999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109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109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N138" s="5">
        <f t="shared" si="7"/>
        <v>0</v>
      </c>
    </row>
    <row r="139" spans="2:14" x14ac:dyDescent="0.2">
      <c r="B139" s="6" t="s">
        <v>55</v>
      </c>
      <c r="C139" s="6" t="s">
        <v>153</v>
      </c>
      <c r="D139" s="7">
        <v>11.68</v>
      </c>
      <c r="E139" s="7">
        <v>6.85</v>
      </c>
      <c r="F139" s="7">
        <v>9.1999999999999993</v>
      </c>
      <c r="G139" s="7">
        <v>7.15</v>
      </c>
      <c r="H139" s="7">
        <v>8.8000000000000007</v>
      </c>
      <c r="I139" s="7">
        <v>11.86</v>
      </c>
      <c r="J139" s="7">
        <v>2.9</v>
      </c>
      <c r="K139" s="7">
        <v>0.8</v>
      </c>
      <c r="L139" s="7">
        <v>2.5299999999999998</v>
      </c>
      <c r="N139" s="7">
        <f t="shared" si="7"/>
        <v>61.77</v>
      </c>
    </row>
    <row r="140" spans="2:14" x14ac:dyDescent="0.2">
      <c r="B140" t="s">
        <v>61</v>
      </c>
      <c r="C140" t="s">
        <v>154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N140" s="5">
        <f t="shared" si="7"/>
        <v>0</v>
      </c>
    </row>
    <row r="141" spans="2:14" x14ac:dyDescent="0.2">
      <c r="B141" s="6" t="s">
        <v>56</v>
      </c>
      <c r="C141" s="6" t="s">
        <v>155</v>
      </c>
      <c r="D141" s="7">
        <v>108.74</v>
      </c>
      <c r="E141" s="7">
        <v>81.42</v>
      </c>
      <c r="F141" s="7">
        <v>125.36</v>
      </c>
      <c r="G141" s="7">
        <v>214.62</v>
      </c>
      <c r="H141" s="7">
        <v>149.32</v>
      </c>
      <c r="I141" s="7">
        <v>255.2</v>
      </c>
      <c r="J141" s="7">
        <v>34.299999999999997</v>
      </c>
      <c r="K141" s="7">
        <v>13.91</v>
      </c>
      <c r="L141" s="7">
        <v>21.3</v>
      </c>
      <c r="N141" s="7">
        <f t="shared" si="7"/>
        <v>1004.17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244.726</v>
      </c>
      <c r="E143" s="9">
        <f t="shared" si="8"/>
        <v>174.54300000000001</v>
      </c>
      <c r="F143" s="9">
        <f t="shared" si="8"/>
        <v>275.98499999999996</v>
      </c>
      <c r="G143" s="9">
        <f t="shared" si="8"/>
        <v>490.25</v>
      </c>
      <c r="H143" s="9">
        <f t="shared" si="8"/>
        <v>276.92500000000001</v>
      </c>
      <c r="I143" s="9">
        <f t="shared" si="8"/>
        <v>930.83500000000004</v>
      </c>
      <c r="J143" s="9">
        <f t="shared" si="8"/>
        <v>80.069999999999993</v>
      </c>
      <c r="K143" s="9">
        <f t="shared" si="8"/>
        <v>31.114000000000001</v>
      </c>
      <c r="L143" s="9">
        <f t="shared" si="8"/>
        <v>47.299499999999995</v>
      </c>
      <c r="N143" s="9">
        <f>SUM(D143:L143)</f>
        <v>2551.7475000000004</v>
      </c>
    </row>
    <row r="145" spans="1:14" x14ac:dyDescent="0.2">
      <c r="A145" t="s">
        <v>40</v>
      </c>
      <c r="B145" t="s">
        <v>39</v>
      </c>
      <c r="C145" t="s">
        <v>156</v>
      </c>
      <c r="D145" s="5">
        <v>54.3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54.3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54.3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54.3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0.15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0.13</v>
      </c>
      <c r="N149" s="7">
        <f t="shared" ref="N149:N174" si="10">SUM(D149:L149)</f>
        <v>0.28000000000000003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16.600000000000001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16.600000000000001</v>
      </c>
    </row>
    <row r="151" spans="1:14" x14ac:dyDescent="0.2">
      <c r="B151" s="6" t="s">
        <v>38</v>
      </c>
      <c r="C151" s="6" t="s">
        <v>159</v>
      </c>
      <c r="D151" s="7">
        <v>117</v>
      </c>
      <c r="E151" s="7">
        <v>78.64</v>
      </c>
      <c r="F151" s="7">
        <v>99.92</v>
      </c>
      <c r="G151" s="7">
        <v>0</v>
      </c>
      <c r="H151" s="7">
        <v>85.55</v>
      </c>
      <c r="I151" s="7">
        <v>315.48</v>
      </c>
      <c r="J151" s="7">
        <v>32.46</v>
      </c>
      <c r="K151" s="7">
        <v>20.11</v>
      </c>
      <c r="L151" s="7">
        <v>0</v>
      </c>
      <c r="N151" s="7">
        <f t="shared" si="10"/>
        <v>749.16000000000008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N158" s="5">
        <f t="shared" si="10"/>
        <v>0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N159" s="7">
        <f t="shared" si="10"/>
        <v>0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N160" s="5">
        <f t="shared" si="10"/>
        <v>0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N161" s="7">
        <f t="shared" si="10"/>
        <v>0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117.15</v>
      </c>
      <c r="E176" s="9">
        <f t="shared" si="11"/>
        <v>78.64</v>
      </c>
      <c r="F176" s="9">
        <f t="shared" si="11"/>
        <v>99.92</v>
      </c>
      <c r="G176" s="9">
        <f t="shared" si="11"/>
        <v>16.600000000000001</v>
      </c>
      <c r="H176" s="9">
        <f t="shared" si="11"/>
        <v>85.55</v>
      </c>
      <c r="I176" s="9">
        <f t="shared" si="11"/>
        <v>315.48</v>
      </c>
      <c r="J176" s="9">
        <f t="shared" si="11"/>
        <v>32.46</v>
      </c>
      <c r="K176" s="9">
        <f t="shared" si="11"/>
        <v>20.11</v>
      </c>
      <c r="L176" s="9">
        <f t="shared" si="11"/>
        <v>0.13</v>
      </c>
      <c r="N176" s="9">
        <f>SUM(D176:L176)</f>
        <v>766.04000000000019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659.3359999999999</v>
      </c>
      <c r="E179" s="9">
        <f t="shared" si="12"/>
        <v>455.38299999999998</v>
      </c>
      <c r="F179" s="9">
        <f t="shared" si="12"/>
        <v>808.65499999999986</v>
      </c>
      <c r="G179" s="9">
        <f t="shared" si="12"/>
        <v>919.41</v>
      </c>
      <c r="H179" s="9">
        <f t="shared" si="12"/>
        <v>621.36500000000001</v>
      </c>
      <c r="I179" s="9">
        <f t="shared" si="12"/>
        <v>2107.2200000000003</v>
      </c>
      <c r="J179" s="9">
        <f t="shared" si="12"/>
        <v>198.63</v>
      </c>
      <c r="K179" s="9">
        <f t="shared" si="12"/>
        <v>90.513999999999996</v>
      </c>
      <c r="L179" s="9">
        <f t="shared" si="12"/>
        <v>123.67949999999999</v>
      </c>
      <c r="N179" s="9">
        <f>SUM(D179:L179)</f>
        <v>5984.1925000000001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N179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100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22.56</v>
      </c>
      <c r="E29" s="5">
        <v>32.200000000000003</v>
      </c>
      <c r="F29" s="5">
        <v>44.88</v>
      </c>
      <c r="G29" s="5">
        <v>18.239999999999998</v>
      </c>
      <c r="H29" s="5">
        <v>14.06</v>
      </c>
      <c r="I29" s="5">
        <v>68.099999999999994</v>
      </c>
      <c r="J29" s="5">
        <v>12.88</v>
      </c>
      <c r="K29" s="5">
        <v>2.86</v>
      </c>
      <c r="L29" s="5">
        <v>0</v>
      </c>
      <c r="N29" s="5">
        <f>SUM(D29:L29)</f>
        <v>215.78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22.56</v>
      </c>
      <c r="E33" s="9">
        <f t="shared" si="2"/>
        <v>32.200000000000003</v>
      </c>
      <c r="F33" s="9">
        <f t="shared" si="2"/>
        <v>44.88</v>
      </c>
      <c r="G33" s="9">
        <f t="shared" si="2"/>
        <v>18.239999999999998</v>
      </c>
      <c r="H33" s="9">
        <f t="shared" si="2"/>
        <v>14.06</v>
      </c>
      <c r="I33" s="9">
        <f t="shared" si="2"/>
        <v>68.099999999999994</v>
      </c>
      <c r="J33" s="9">
        <f t="shared" si="2"/>
        <v>12.88</v>
      </c>
      <c r="K33" s="9">
        <f t="shared" si="2"/>
        <v>2.86</v>
      </c>
      <c r="L33" s="9">
        <f t="shared" si="2"/>
        <v>0</v>
      </c>
      <c r="N33" s="9">
        <f>SUM(D33:L33)</f>
        <v>215.78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27.42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27.42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5">
        <f t="shared" si="3"/>
        <v>0</v>
      </c>
    </row>
    <row r="37" spans="1:14" x14ac:dyDescent="0.2">
      <c r="B37" s="6" t="s">
        <v>27</v>
      </c>
      <c r="C37" s="6" t="s">
        <v>107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0</v>
      </c>
    </row>
    <row r="38" spans="1:14" x14ac:dyDescent="0.2">
      <c r="B38" t="s">
        <v>58</v>
      </c>
      <c r="C38" t="s">
        <v>108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3.27</v>
      </c>
      <c r="J38" s="5">
        <v>0</v>
      </c>
      <c r="K38" s="5">
        <v>0</v>
      </c>
      <c r="L38" s="5">
        <v>0</v>
      </c>
      <c r="N38" s="5">
        <f t="shared" si="3"/>
        <v>3.27</v>
      </c>
    </row>
    <row r="39" spans="1:14" x14ac:dyDescent="0.2">
      <c r="B39" s="6" t="s">
        <v>33</v>
      </c>
      <c r="C39" s="6" t="s">
        <v>109</v>
      </c>
      <c r="D39" s="7">
        <v>6.68</v>
      </c>
      <c r="E39" s="7">
        <v>13.4</v>
      </c>
      <c r="F39" s="7">
        <v>37.74</v>
      </c>
      <c r="G39" s="7">
        <v>0</v>
      </c>
      <c r="H39" s="7">
        <v>152.38</v>
      </c>
      <c r="I39" s="7">
        <v>51.53</v>
      </c>
      <c r="J39" s="7">
        <v>0</v>
      </c>
      <c r="K39" s="7">
        <v>0</v>
      </c>
      <c r="L39" s="7">
        <v>0</v>
      </c>
      <c r="N39" s="7">
        <f t="shared" si="3"/>
        <v>261.73</v>
      </c>
    </row>
    <row r="40" spans="1:14" x14ac:dyDescent="0.2">
      <c r="B40" t="s">
        <v>60</v>
      </c>
      <c r="C40" t="s">
        <v>110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5">
        <f t="shared" si="3"/>
        <v>0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6.68</v>
      </c>
      <c r="E65" s="9">
        <f t="shared" si="4"/>
        <v>13.4</v>
      </c>
      <c r="F65" s="9">
        <f t="shared" si="4"/>
        <v>37.74</v>
      </c>
      <c r="G65" s="9">
        <f t="shared" si="4"/>
        <v>0</v>
      </c>
      <c r="H65" s="9">
        <f t="shared" si="4"/>
        <v>179.8</v>
      </c>
      <c r="I65" s="9">
        <f t="shared" si="4"/>
        <v>54.800000000000004</v>
      </c>
      <c r="J65" s="9">
        <f t="shared" si="4"/>
        <v>0</v>
      </c>
      <c r="K65" s="9">
        <f t="shared" si="4"/>
        <v>0</v>
      </c>
      <c r="L65" s="9">
        <f t="shared" si="4"/>
        <v>0</v>
      </c>
      <c r="N65" s="9">
        <f>SUM(D65:L65)</f>
        <v>292.42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0</v>
      </c>
      <c r="G67" s="5">
        <v>5.72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N67" s="5">
        <f t="shared" ref="N67:N95" si="5">SUM(D67:L67)</f>
        <v>5.72</v>
      </c>
    </row>
    <row r="68" spans="1:14" x14ac:dyDescent="0.2">
      <c r="B68" s="6" t="s">
        <v>33</v>
      </c>
      <c r="C68" s="6" t="s">
        <v>112</v>
      </c>
      <c r="D68" s="7">
        <v>153.30000000000001</v>
      </c>
      <c r="E68" s="7">
        <v>109.38</v>
      </c>
      <c r="F68" s="7">
        <v>221.61</v>
      </c>
      <c r="G68" s="7">
        <v>353.97</v>
      </c>
      <c r="H68" s="7">
        <v>0</v>
      </c>
      <c r="I68" s="7">
        <v>669.54</v>
      </c>
      <c r="J68" s="7">
        <v>49.88</v>
      </c>
      <c r="K68" s="7">
        <v>2.4</v>
      </c>
      <c r="L68" s="7">
        <v>53.735999999999997</v>
      </c>
      <c r="N68" s="7">
        <f t="shared" si="5"/>
        <v>1613.8160000000003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153.30000000000001</v>
      </c>
      <c r="E97" s="9">
        <f t="shared" si="6"/>
        <v>109.38</v>
      </c>
      <c r="F97" s="9">
        <f t="shared" si="6"/>
        <v>221.61</v>
      </c>
      <c r="G97" s="9">
        <f t="shared" si="6"/>
        <v>359.69000000000005</v>
      </c>
      <c r="H97" s="9">
        <f t="shared" si="6"/>
        <v>0</v>
      </c>
      <c r="I97" s="9">
        <f t="shared" si="6"/>
        <v>669.54</v>
      </c>
      <c r="J97" s="9">
        <f t="shared" si="6"/>
        <v>49.88</v>
      </c>
      <c r="K97" s="9">
        <f t="shared" si="6"/>
        <v>2.4</v>
      </c>
      <c r="L97" s="9">
        <f t="shared" si="6"/>
        <v>53.735999999999997</v>
      </c>
      <c r="N97" s="9">
        <f>SUM(D97:L97)</f>
        <v>1619.5360000000003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0.10350000000000001</v>
      </c>
      <c r="J99" s="7">
        <v>0</v>
      </c>
      <c r="K99" s="7">
        <v>0</v>
      </c>
      <c r="L99" s="7">
        <v>0</v>
      </c>
      <c r="N99" s="7">
        <f t="shared" ref="N99:N141" si="7">SUM(D99:L99)</f>
        <v>0.10350000000000001</v>
      </c>
    </row>
    <row r="100" spans="1:14" x14ac:dyDescent="0.2">
      <c r="B100" t="s">
        <v>20</v>
      </c>
      <c r="C100" t="s">
        <v>114</v>
      </c>
      <c r="D100" s="5">
        <v>0</v>
      </c>
      <c r="E100" s="5">
        <v>3.4660000000000002</v>
      </c>
      <c r="F100" s="5">
        <v>0</v>
      </c>
      <c r="G100" s="5">
        <v>0.92</v>
      </c>
      <c r="H100" s="5">
        <v>3.4660000000000002</v>
      </c>
      <c r="I100" s="5">
        <v>0</v>
      </c>
      <c r="J100" s="5">
        <v>0.09</v>
      </c>
      <c r="K100" s="5">
        <v>0</v>
      </c>
      <c r="L100" s="5">
        <v>0</v>
      </c>
      <c r="N100" s="5">
        <f t="shared" si="7"/>
        <v>7.9420000000000002</v>
      </c>
    </row>
    <row r="101" spans="1:14" x14ac:dyDescent="0.2">
      <c r="B101" s="6" t="s">
        <v>22</v>
      </c>
      <c r="C101" s="6" t="s">
        <v>115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0.4</v>
      </c>
      <c r="N101" s="7">
        <f t="shared" si="7"/>
        <v>0.4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6.9000000000000006E-2</v>
      </c>
      <c r="J102" s="5">
        <v>0</v>
      </c>
      <c r="K102" s="5">
        <v>0</v>
      </c>
      <c r="L102" s="5">
        <v>0</v>
      </c>
      <c r="N102" s="5">
        <f t="shared" si="7"/>
        <v>6.9000000000000006E-2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4.2999999999999997E-2</v>
      </c>
      <c r="J103" s="7">
        <v>0</v>
      </c>
      <c r="K103" s="7">
        <v>0</v>
      </c>
      <c r="L103" s="7">
        <v>0</v>
      </c>
      <c r="N103" s="7">
        <f t="shared" si="7"/>
        <v>4.2999999999999997E-2</v>
      </c>
    </row>
    <row r="104" spans="1:14" x14ac:dyDescent="0.2">
      <c r="B104" t="s">
        <v>25</v>
      </c>
      <c r="C104" t="s">
        <v>118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0.58599999999999997</v>
      </c>
      <c r="J104" s="5">
        <v>0</v>
      </c>
      <c r="K104" s="5">
        <v>0</v>
      </c>
      <c r="L104" s="5">
        <v>0</v>
      </c>
      <c r="N104" s="5">
        <f t="shared" si="7"/>
        <v>0.58599999999999997</v>
      </c>
    </row>
    <row r="105" spans="1:14" x14ac:dyDescent="0.2">
      <c r="B105" s="6" t="s">
        <v>26</v>
      </c>
      <c r="C105" s="6" t="s">
        <v>119</v>
      </c>
      <c r="D105" s="7">
        <v>15.82</v>
      </c>
      <c r="E105" s="7">
        <v>21.94</v>
      </c>
      <c r="F105" s="7">
        <v>35.880000000000003</v>
      </c>
      <c r="G105" s="7">
        <v>44.3</v>
      </c>
      <c r="H105" s="7">
        <v>33.380000000000003</v>
      </c>
      <c r="I105" s="7">
        <v>102.32</v>
      </c>
      <c r="J105" s="7">
        <v>11.28</v>
      </c>
      <c r="K105" s="7">
        <v>5.38</v>
      </c>
      <c r="L105" s="7">
        <v>6.24</v>
      </c>
      <c r="N105" s="7">
        <f t="shared" si="7"/>
        <v>276.54000000000002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16.079999999999998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16.079999999999998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0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1.35E-2</v>
      </c>
      <c r="J108" s="5">
        <v>0</v>
      </c>
      <c r="K108" s="5">
        <v>0</v>
      </c>
      <c r="L108" s="5">
        <v>0</v>
      </c>
      <c r="N108" s="5">
        <f t="shared" si="7"/>
        <v>1.35E-2</v>
      </c>
    </row>
    <row r="109" spans="1:14" x14ac:dyDescent="0.2">
      <c r="B109" s="6" t="s">
        <v>29</v>
      </c>
      <c r="C109" s="6" t="s">
        <v>123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0.47099999999999997</v>
      </c>
      <c r="J109" s="7">
        <v>0</v>
      </c>
      <c r="K109" s="7">
        <v>0</v>
      </c>
      <c r="L109" s="7">
        <v>0</v>
      </c>
      <c r="N109" s="7">
        <f t="shared" si="7"/>
        <v>0.47099999999999997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0</v>
      </c>
      <c r="G110" s="5">
        <v>0</v>
      </c>
      <c r="H110" s="5">
        <v>7.56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7.56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f t="shared" si="7"/>
        <v>0</v>
      </c>
    </row>
    <row r="112" spans="1:14" x14ac:dyDescent="0.2">
      <c r="B112" t="s">
        <v>30</v>
      </c>
      <c r="C112" t="s">
        <v>126</v>
      </c>
      <c r="D112" s="5">
        <v>0</v>
      </c>
      <c r="E112" s="5">
        <v>0.28899999999999998</v>
      </c>
      <c r="F112" s="5">
        <v>0.28599999999999998</v>
      </c>
      <c r="G112" s="5">
        <v>0</v>
      </c>
      <c r="H112" s="5">
        <v>0.219</v>
      </c>
      <c r="I112" s="5">
        <v>8.6929999999999996</v>
      </c>
      <c r="J112" s="5">
        <v>0</v>
      </c>
      <c r="K112" s="5">
        <v>0</v>
      </c>
      <c r="L112" s="5">
        <v>0</v>
      </c>
      <c r="N112" s="5">
        <f t="shared" si="7"/>
        <v>9.4870000000000001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2.56</v>
      </c>
      <c r="J113" s="7">
        <v>0</v>
      </c>
      <c r="K113" s="7">
        <v>0</v>
      </c>
      <c r="L113" s="7">
        <v>0</v>
      </c>
      <c r="N113" s="7">
        <f t="shared" si="7"/>
        <v>2.56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N114" s="5">
        <f t="shared" si="7"/>
        <v>0</v>
      </c>
    </row>
    <row r="115" spans="2:14" x14ac:dyDescent="0.2">
      <c r="B115" s="6" t="s">
        <v>31</v>
      </c>
      <c r="C115" s="6" t="s">
        <v>129</v>
      </c>
      <c r="D115" s="7">
        <v>6.8390000000000004</v>
      </c>
      <c r="E115" s="7">
        <v>3.05</v>
      </c>
      <c r="F115" s="7">
        <v>10.565</v>
      </c>
      <c r="G115" s="7">
        <v>10.44</v>
      </c>
      <c r="H115" s="7">
        <v>8.8350000000000009</v>
      </c>
      <c r="I115" s="7">
        <v>15.98</v>
      </c>
      <c r="J115" s="7">
        <v>2.6179999999999999</v>
      </c>
      <c r="K115" s="7">
        <v>1.27</v>
      </c>
      <c r="L115" s="7">
        <v>0</v>
      </c>
      <c r="N115" s="7">
        <f t="shared" si="7"/>
        <v>59.597000000000008</v>
      </c>
    </row>
    <row r="116" spans="2:14" x14ac:dyDescent="0.2">
      <c r="B116" t="s">
        <v>32</v>
      </c>
      <c r="C116" t="s">
        <v>130</v>
      </c>
      <c r="D116" s="5">
        <v>0.14000000000000001</v>
      </c>
      <c r="E116" s="5">
        <v>0</v>
      </c>
      <c r="F116" s="5">
        <v>0</v>
      </c>
      <c r="G116" s="5">
        <v>0</v>
      </c>
      <c r="H116" s="5">
        <v>0</v>
      </c>
      <c r="I116" s="5">
        <v>0.94</v>
      </c>
      <c r="J116" s="5">
        <v>0</v>
      </c>
      <c r="K116" s="5">
        <v>0</v>
      </c>
      <c r="L116" s="5">
        <v>0</v>
      </c>
      <c r="N116" s="5">
        <f t="shared" si="7"/>
        <v>1.08</v>
      </c>
    </row>
    <row r="117" spans="2:14" x14ac:dyDescent="0.2">
      <c r="B117" s="6" t="s">
        <v>35</v>
      </c>
      <c r="C117" s="6" t="s">
        <v>131</v>
      </c>
      <c r="D117" s="7">
        <v>8.2159999999999993</v>
      </c>
      <c r="E117" s="7">
        <v>10.382</v>
      </c>
      <c r="F117" s="7">
        <v>3.4159999999999999</v>
      </c>
      <c r="G117" s="7">
        <v>1.5</v>
      </c>
      <c r="H117" s="7">
        <v>3.9750000000000001</v>
      </c>
      <c r="I117" s="7">
        <v>13.746</v>
      </c>
      <c r="J117" s="7">
        <v>3.1819999999999999</v>
      </c>
      <c r="K117" s="7">
        <v>0</v>
      </c>
      <c r="L117" s="7">
        <v>2.5609999999999999</v>
      </c>
      <c r="N117" s="7">
        <f t="shared" si="7"/>
        <v>46.978000000000002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7.9000000000000001E-2</v>
      </c>
      <c r="J118" s="5">
        <v>0</v>
      </c>
      <c r="K118" s="5">
        <v>0</v>
      </c>
      <c r="L118" s="5">
        <v>0</v>
      </c>
      <c r="N118" s="5">
        <f t="shared" si="7"/>
        <v>7.9000000000000001E-2</v>
      </c>
    </row>
    <row r="119" spans="2:14" x14ac:dyDescent="0.2">
      <c r="B119" s="6" t="s">
        <v>41</v>
      </c>
      <c r="C119" s="6" t="s">
        <v>133</v>
      </c>
      <c r="D119" s="7">
        <v>7.88</v>
      </c>
      <c r="E119" s="7">
        <v>6.8100000000000005</v>
      </c>
      <c r="F119" s="7">
        <v>11.43</v>
      </c>
      <c r="G119" s="7">
        <v>0</v>
      </c>
      <c r="H119" s="7">
        <v>11.9</v>
      </c>
      <c r="I119" s="7">
        <v>15.82</v>
      </c>
      <c r="J119" s="7">
        <v>0</v>
      </c>
      <c r="K119" s="7">
        <v>0</v>
      </c>
      <c r="L119" s="7">
        <v>0</v>
      </c>
      <c r="N119" s="7">
        <f t="shared" si="7"/>
        <v>53.84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2.1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2.1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N121" s="7">
        <f t="shared" si="7"/>
        <v>0</v>
      </c>
    </row>
    <row r="122" spans="2:14" x14ac:dyDescent="0.2">
      <c r="B122" t="s">
        <v>42</v>
      </c>
      <c r="C122" t="s">
        <v>136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N122" s="5">
        <f t="shared" si="7"/>
        <v>0</v>
      </c>
    </row>
    <row r="123" spans="2:14" ht="25.5" x14ac:dyDescent="0.2">
      <c r="B123" s="8" t="s">
        <v>43</v>
      </c>
      <c r="C123" s="8" t="s">
        <v>137</v>
      </c>
      <c r="D123" s="7">
        <v>0.66</v>
      </c>
      <c r="E123" s="7">
        <v>1.89</v>
      </c>
      <c r="F123" s="7">
        <v>0</v>
      </c>
      <c r="G123" s="7">
        <v>0</v>
      </c>
      <c r="H123" s="7">
        <v>2.2799999999999998</v>
      </c>
      <c r="I123" s="7">
        <v>0</v>
      </c>
      <c r="J123" s="7">
        <v>0.23</v>
      </c>
      <c r="K123" s="7">
        <v>0</v>
      </c>
      <c r="L123" s="7">
        <v>0</v>
      </c>
      <c r="N123" s="7">
        <f t="shared" si="7"/>
        <v>5.0600000000000005</v>
      </c>
    </row>
    <row r="124" spans="2:14" x14ac:dyDescent="0.2">
      <c r="B124" t="s">
        <v>44</v>
      </c>
      <c r="C124" t="s">
        <v>138</v>
      </c>
      <c r="D124" s="5">
        <v>1.496</v>
      </c>
      <c r="E124" s="5">
        <v>0</v>
      </c>
      <c r="F124" s="5">
        <v>0</v>
      </c>
      <c r="G124" s="5">
        <v>1</v>
      </c>
      <c r="H124" s="5">
        <v>1.76</v>
      </c>
      <c r="I124" s="5">
        <v>1.4079999999999999</v>
      </c>
      <c r="J124" s="5">
        <v>0</v>
      </c>
      <c r="K124" s="5">
        <v>0</v>
      </c>
      <c r="L124" s="5">
        <v>0</v>
      </c>
      <c r="N124" s="5">
        <f t="shared" si="7"/>
        <v>5.6639999999999997</v>
      </c>
    </row>
    <row r="125" spans="2:14" x14ac:dyDescent="0.2">
      <c r="B125" s="6" t="s">
        <v>45</v>
      </c>
      <c r="C125" s="6" t="s">
        <v>139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N125" s="7">
        <f t="shared" si="7"/>
        <v>0</v>
      </c>
    </row>
    <row r="126" spans="2:14" x14ac:dyDescent="0.2">
      <c r="B126" t="s">
        <v>60</v>
      </c>
      <c r="C126" t="s">
        <v>140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1.1399999999999999</v>
      </c>
      <c r="J126" s="5">
        <v>0</v>
      </c>
      <c r="K126" s="5">
        <v>0</v>
      </c>
      <c r="L126" s="5">
        <v>0</v>
      </c>
      <c r="N126" s="5">
        <f t="shared" si="7"/>
        <v>1.1399999999999999</v>
      </c>
    </row>
    <row r="127" spans="2:14" x14ac:dyDescent="0.2">
      <c r="B127" s="6" t="s">
        <v>46</v>
      </c>
      <c r="C127" s="6" t="s">
        <v>141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N127" s="7">
        <f t="shared" si="7"/>
        <v>0</v>
      </c>
    </row>
    <row r="128" spans="2:14" x14ac:dyDescent="0.2">
      <c r="B128" t="s">
        <v>47</v>
      </c>
      <c r="C128" t="s">
        <v>142</v>
      </c>
      <c r="D128" s="5">
        <v>20.9</v>
      </c>
      <c r="E128" s="5">
        <v>19.96</v>
      </c>
      <c r="F128" s="5">
        <v>9.84</v>
      </c>
      <c r="G128" s="5">
        <v>9.7200000000000006</v>
      </c>
      <c r="H128" s="5">
        <v>12.52</v>
      </c>
      <c r="I128" s="5">
        <v>5.24</v>
      </c>
      <c r="J128" s="5">
        <v>10.08</v>
      </c>
      <c r="K128" s="5">
        <v>0</v>
      </c>
      <c r="L128" s="5">
        <v>0</v>
      </c>
      <c r="N128" s="5">
        <f t="shared" si="7"/>
        <v>88.259999999999991</v>
      </c>
    </row>
    <row r="129" spans="2:14" x14ac:dyDescent="0.2">
      <c r="B129" s="6" t="s">
        <v>48</v>
      </c>
      <c r="C129" s="6" t="s">
        <v>143</v>
      </c>
      <c r="D129" s="7">
        <v>4.3099999999999996</v>
      </c>
      <c r="E129" s="7">
        <v>0</v>
      </c>
      <c r="F129" s="7">
        <v>12.66</v>
      </c>
      <c r="G129" s="7">
        <v>6.86</v>
      </c>
      <c r="H129" s="7">
        <v>12.41</v>
      </c>
      <c r="I129" s="7">
        <v>11.92</v>
      </c>
      <c r="J129" s="7">
        <v>0</v>
      </c>
      <c r="K129" s="7">
        <v>0</v>
      </c>
      <c r="L129" s="7">
        <v>0</v>
      </c>
      <c r="N129" s="7">
        <f t="shared" si="7"/>
        <v>48.16</v>
      </c>
    </row>
    <row r="130" spans="2:14" x14ac:dyDescent="0.2">
      <c r="B130" t="s">
        <v>49</v>
      </c>
      <c r="C130" t="s">
        <v>144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N130" s="5">
        <f t="shared" si="7"/>
        <v>0</v>
      </c>
    </row>
    <row r="131" spans="2:14" x14ac:dyDescent="0.2">
      <c r="B131" s="6" t="s">
        <v>50</v>
      </c>
      <c r="C131" s="6" t="s">
        <v>145</v>
      </c>
      <c r="D131" s="7">
        <v>0.98</v>
      </c>
      <c r="E131" s="7">
        <v>0.86</v>
      </c>
      <c r="F131" s="7">
        <v>0</v>
      </c>
      <c r="G131" s="7">
        <v>0</v>
      </c>
      <c r="H131" s="7">
        <v>0</v>
      </c>
      <c r="I131" s="7">
        <v>0</v>
      </c>
      <c r="J131" s="7">
        <v>0.18</v>
      </c>
      <c r="K131" s="7">
        <v>0</v>
      </c>
      <c r="L131" s="7">
        <v>0.18</v>
      </c>
      <c r="N131" s="7">
        <f t="shared" si="7"/>
        <v>2.2000000000000002</v>
      </c>
    </row>
    <row r="132" spans="2:14" x14ac:dyDescent="0.2">
      <c r="B132" t="s">
        <v>51</v>
      </c>
      <c r="C132" t="s">
        <v>146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N132" s="5">
        <f t="shared" si="7"/>
        <v>0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305.48</v>
      </c>
      <c r="J133" s="7">
        <v>0</v>
      </c>
      <c r="K133" s="7">
        <v>0</v>
      </c>
      <c r="L133" s="7">
        <v>0</v>
      </c>
      <c r="N133" s="7">
        <f t="shared" si="7"/>
        <v>305.48</v>
      </c>
    </row>
    <row r="134" spans="2:14" x14ac:dyDescent="0.2">
      <c r="B134" t="s">
        <v>52</v>
      </c>
      <c r="C134" t="s">
        <v>148</v>
      </c>
      <c r="D134" s="5">
        <v>37.46</v>
      </c>
      <c r="E134" s="5">
        <v>16.66</v>
      </c>
      <c r="F134" s="5">
        <v>31.11</v>
      </c>
      <c r="G134" s="5">
        <v>43</v>
      </c>
      <c r="H134" s="5">
        <v>26.28</v>
      </c>
      <c r="I134" s="5">
        <v>64.61</v>
      </c>
      <c r="J134" s="5">
        <v>9.64</v>
      </c>
      <c r="K134" s="5">
        <v>4.76</v>
      </c>
      <c r="L134" s="5">
        <v>7.06</v>
      </c>
      <c r="N134" s="5">
        <f t="shared" si="7"/>
        <v>240.57999999999998</v>
      </c>
    </row>
    <row r="135" spans="2:14" x14ac:dyDescent="0.2">
      <c r="B135" s="6" t="s">
        <v>53</v>
      </c>
      <c r="C135" s="6" t="s">
        <v>149</v>
      </c>
      <c r="D135" s="7">
        <v>3.8140000000000001</v>
      </c>
      <c r="E135" s="7">
        <v>2.3199999999999998</v>
      </c>
      <c r="F135" s="7">
        <v>4.665</v>
      </c>
      <c r="G135" s="7">
        <v>10.91</v>
      </c>
      <c r="H135" s="7">
        <v>5.5720000000000001</v>
      </c>
      <c r="I135" s="7">
        <v>0</v>
      </c>
      <c r="J135" s="7">
        <v>1.869</v>
      </c>
      <c r="K135" s="7">
        <v>0.68700000000000006</v>
      </c>
      <c r="L135" s="7">
        <v>3.2909999999999999</v>
      </c>
      <c r="N135" s="7">
        <f t="shared" si="7"/>
        <v>33.128</v>
      </c>
    </row>
    <row r="136" spans="2:14" x14ac:dyDescent="0.2">
      <c r="B136" t="s">
        <v>54</v>
      </c>
      <c r="C136" t="s">
        <v>150</v>
      </c>
      <c r="D136" s="5">
        <v>8.6199999999999992</v>
      </c>
      <c r="E136" s="5">
        <v>15.1</v>
      </c>
      <c r="F136" s="5">
        <v>16.36</v>
      </c>
      <c r="G136" s="5">
        <v>7</v>
      </c>
      <c r="H136" s="5">
        <v>9.44</v>
      </c>
      <c r="I136" s="5">
        <v>30.22</v>
      </c>
      <c r="J136" s="5">
        <v>7.72</v>
      </c>
      <c r="K136" s="5">
        <v>1.58</v>
      </c>
      <c r="L136" s="5">
        <v>3.18</v>
      </c>
      <c r="N136" s="5">
        <f t="shared" si="7"/>
        <v>99.22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45.17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45.17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N138" s="5">
        <f t="shared" si="7"/>
        <v>0</v>
      </c>
    </row>
    <row r="139" spans="2:14" x14ac:dyDescent="0.2">
      <c r="B139" s="6" t="s">
        <v>55</v>
      </c>
      <c r="C139" s="6" t="s">
        <v>153</v>
      </c>
      <c r="D139" s="7">
        <v>10.68</v>
      </c>
      <c r="E139" s="7">
        <v>5.35</v>
      </c>
      <c r="F139" s="7">
        <v>11.13</v>
      </c>
      <c r="G139" s="7">
        <v>8.1999999999999993</v>
      </c>
      <c r="H139" s="7">
        <v>11.74</v>
      </c>
      <c r="I139" s="7">
        <v>13.72</v>
      </c>
      <c r="J139" s="7">
        <v>3.12</v>
      </c>
      <c r="K139" s="7">
        <v>0.75</v>
      </c>
      <c r="L139" s="7">
        <v>1.35</v>
      </c>
      <c r="N139" s="7">
        <f t="shared" si="7"/>
        <v>66.039999999999992</v>
      </c>
    </row>
    <row r="140" spans="2:14" x14ac:dyDescent="0.2">
      <c r="B140" t="s">
        <v>61</v>
      </c>
      <c r="C140" t="s">
        <v>154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N140" s="5">
        <f t="shared" si="7"/>
        <v>0</v>
      </c>
    </row>
    <row r="141" spans="2:14" x14ac:dyDescent="0.2">
      <c r="B141" s="6" t="s">
        <v>56</v>
      </c>
      <c r="C141" s="6" t="s">
        <v>155</v>
      </c>
      <c r="D141" s="7">
        <v>74.98</v>
      </c>
      <c r="E141" s="7">
        <v>59.96</v>
      </c>
      <c r="F141" s="7">
        <v>101.14</v>
      </c>
      <c r="G141" s="7">
        <v>160.36000000000001</v>
      </c>
      <c r="H141" s="7">
        <v>114.76</v>
      </c>
      <c r="I141" s="7">
        <v>166.46</v>
      </c>
      <c r="J141" s="7">
        <v>27.7</v>
      </c>
      <c r="K141" s="7">
        <v>10.28</v>
      </c>
      <c r="L141" s="7">
        <v>10.33</v>
      </c>
      <c r="N141" s="7">
        <f t="shared" si="7"/>
        <v>725.97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202.79500000000002</v>
      </c>
      <c r="E143" s="9">
        <f t="shared" si="8"/>
        <v>168.03699999999998</v>
      </c>
      <c r="F143" s="9">
        <f t="shared" si="8"/>
        <v>248.48199999999997</v>
      </c>
      <c r="G143" s="9">
        <f t="shared" si="8"/>
        <v>367.56</v>
      </c>
      <c r="H143" s="9">
        <f t="shared" si="8"/>
        <v>266.09700000000004</v>
      </c>
      <c r="I143" s="9">
        <f t="shared" si="8"/>
        <v>761.62200000000007</v>
      </c>
      <c r="J143" s="9">
        <f t="shared" si="8"/>
        <v>77.708999999999989</v>
      </c>
      <c r="K143" s="9">
        <f t="shared" si="8"/>
        <v>24.707000000000001</v>
      </c>
      <c r="L143" s="9">
        <f t="shared" si="8"/>
        <v>34.591999999999999</v>
      </c>
      <c r="N143" s="9">
        <f>SUM(D143:L143)</f>
        <v>2151.6010000000001</v>
      </c>
    </row>
    <row r="145" spans="1:14" x14ac:dyDescent="0.2">
      <c r="A145" t="s">
        <v>40</v>
      </c>
      <c r="B145" t="s">
        <v>39</v>
      </c>
      <c r="C145" t="s">
        <v>156</v>
      </c>
      <c r="D145" s="5">
        <v>56.2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56.2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56.2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56.2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0.19</v>
      </c>
      <c r="N149" s="7">
        <f t="shared" ref="N149:N174" si="10">SUM(D149:L149)</f>
        <v>0.19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11.7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11.7</v>
      </c>
    </row>
    <row r="151" spans="1:14" x14ac:dyDescent="0.2">
      <c r="B151" s="6" t="s">
        <v>38</v>
      </c>
      <c r="C151" s="6" t="s">
        <v>159</v>
      </c>
      <c r="D151" s="7">
        <v>37.28</v>
      </c>
      <c r="E151" s="7">
        <v>30</v>
      </c>
      <c r="F151" s="7">
        <v>51.76</v>
      </c>
      <c r="G151" s="7">
        <v>0</v>
      </c>
      <c r="H151" s="7">
        <v>52.5</v>
      </c>
      <c r="I151" s="7">
        <v>125.56</v>
      </c>
      <c r="J151" s="7">
        <v>18.86</v>
      </c>
      <c r="K151" s="7">
        <v>9.8000000000000007</v>
      </c>
      <c r="L151" s="7">
        <v>10.94</v>
      </c>
      <c r="N151" s="7">
        <f t="shared" si="10"/>
        <v>336.70000000000005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N158" s="5">
        <f t="shared" si="10"/>
        <v>0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N159" s="7">
        <f t="shared" si="10"/>
        <v>0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N160" s="5">
        <f t="shared" si="10"/>
        <v>0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N161" s="7">
        <f t="shared" si="10"/>
        <v>0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37.28</v>
      </c>
      <c r="E176" s="9">
        <f t="shared" si="11"/>
        <v>30</v>
      </c>
      <c r="F176" s="9">
        <f t="shared" si="11"/>
        <v>51.76</v>
      </c>
      <c r="G176" s="9">
        <f t="shared" si="11"/>
        <v>11.7</v>
      </c>
      <c r="H176" s="9">
        <f t="shared" si="11"/>
        <v>52.5</v>
      </c>
      <c r="I176" s="9">
        <f t="shared" si="11"/>
        <v>125.56</v>
      </c>
      <c r="J176" s="9">
        <f t="shared" si="11"/>
        <v>18.86</v>
      </c>
      <c r="K176" s="9">
        <f t="shared" si="11"/>
        <v>9.8000000000000007</v>
      </c>
      <c r="L176" s="9">
        <f t="shared" si="11"/>
        <v>11.129999999999999</v>
      </c>
      <c r="N176" s="9">
        <f>SUM(D176:L176)</f>
        <v>348.59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478.81500000000005</v>
      </c>
      <c r="E179" s="9">
        <f t="shared" si="12"/>
        <v>353.01699999999994</v>
      </c>
      <c r="F179" s="9">
        <f t="shared" si="12"/>
        <v>604.47199999999998</v>
      </c>
      <c r="G179" s="9">
        <f t="shared" si="12"/>
        <v>757.19</v>
      </c>
      <c r="H179" s="9">
        <f t="shared" si="12"/>
        <v>512.45700000000011</v>
      </c>
      <c r="I179" s="9">
        <f t="shared" si="12"/>
        <v>1679.6219999999998</v>
      </c>
      <c r="J179" s="9">
        <f t="shared" si="12"/>
        <v>159.32900000000001</v>
      </c>
      <c r="K179" s="9">
        <f t="shared" si="12"/>
        <v>39.766999999999996</v>
      </c>
      <c r="L179" s="9">
        <f t="shared" si="12"/>
        <v>99.457999999999998</v>
      </c>
      <c r="N179" s="9">
        <f>SUM(D179:L179)</f>
        <v>4684.1269999999995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N179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101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34.96</v>
      </c>
      <c r="E29" s="5">
        <v>26.34</v>
      </c>
      <c r="F29" s="5">
        <v>39.04</v>
      </c>
      <c r="G29" s="5">
        <v>13.6</v>
      </c>
      <c r="H29" s="5">
        <v>20.28</v>
      </c>
      <c r="I29" s="5">
        <v>94.34</v>
      </c>
      <c r="J29" s="5">
        <v>13.28</v>
      </c>
      <c r="K29" s="5">
        <v>0</v>
      </c>
      <c r="L29" s="5">
        <v>0</v>
      </c>
      <c r="N29" s="5">
        <f>SUM(D29:L29)</f>
        <v>241.84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34.96</v>
      </c>
      <c r="E33" s="9">
        <f t="shared" si="2"/>
        <v>26.34</v>
      </c>
      <c r="F33" s="9">
        <f t="shared" si="2"/>
        <v>39.04</v>
      </c>
      <c r="G33" s="9">
        <f t="shared" si="2"/>
        <v>13.6</v>
      </c>
      <c r="H33" s="9">
        <f t="shared" si="2"/>
        <v>20.28</v>
      </c>
      <c r="I33" s="9">
        <f t="shared" si="2"/>
        <v>94.34</v>
      </c>
      <c r="J33" s="9">
        <f t="shared" si="2"/>
        <v>13.28</v>
      </c>
      <c r="K33" s="9">
        <f t="shared" si="2"/>
        <v>0</v>
      </c>
      <c r="L33" s="9">
        <f t="shared" si="2"/>
        <v>0</v>
      </c>
      <c r="N33" s="9">
        <f>SUM(D33:L33)</f>
        <v>241.84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26.62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26.62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5">
        <f t="shared" si="3"/>
        <v>0</v>
      </c>
    </row>
    <row r="37" spans="1:14" x14ac:dyDescent="0.2">
      <c r="B37" s="6" t="s">
        <v>27</v>
      </c>
      <c r="C37" s="6" t="s">
        <v>107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0</v>
      </c>
    </row>
    <row r="38" spans="1:14" x14ac:dyDescent="0.2">
      <c r="B38" t="s">
        <v>58</v>
      </c>
      <c r="C38" t="s">
        <v>108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2.31</v>
      </c>
      <c r="J38" s="5">
        <v>0</v>
      </c>
      <c r="K38" s="5">
        <v>0</v>
      </c>
      <c r="L38" s="5">
        <v>0</v>
      </c>
      <c r="N38" s="5">
        <f t="shared" si="3"/>
        <v>2.31</v>
      </c>
    </row>
    <row r="39" spans="1:14" x14ac:dyDescent="0.2">
      <c r="B39" s="6" t="s">
        <v>33</v>
      </c>
      <c r="C39" s="6" t="s">
        <v>109</v>
      </c>
      <c r="D39" s="7">
        <v>0</v>
      </c>
      <c r="E39" s="7">
        <v>0</v>
      </c>
      <c r="F39" s="7">
        <v>24.68</v>
      </c>
      <c r="G39" s="7">
        <v>0</v>
      </c>
      <c r="H39" s="7">
        <v>107.58</v>
      </c>
      <c r="I39" s="7">
        <v>45.769999999999996</v>
      </c>
      <c r="J39" s="7">
        <v>0</v>
      </c>
      <c r="K39" s="7">
        <v>0</v>
      </c>
      <c r="L39" s="7">
        <v>0</v>
      </c>
      <c r="N39" s="7">
        <f t="shared" si="3"/>
        <v>178.02999999999997</v>
      </c>
    </row>
    <row r="40" spans="1:14" x14ac:dyDescent="0.2">
      <c r="B40" t="s">
        <v>60</v>
      </c>
      <c r="C40" t="s">
        <v>110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5">
        <f t="shared" si="3"/>
        <v>0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0</v>
      </c>
      <c r="E65" s="9">
        <f t="shared" si="4"/>
        <v>0</v>
      </c>
      <c r="F65" s="9">
        <f t="shared" si="4"/>
        <v>24.68</v>
      </c>
      <c r="G65" s="9">
        <f t="shared" si="4"/>
        <v>0</v>
      </c>
      <c r="H65" s="9">
        <f t="shared" si="4"/>
        <v>134.19999999999999</v>
      </c>
      <c r="I65" s="9">
        <f t="shared" si="4"/>
        <v>48.08</v>
      </c>
      <c r="J65" s="9">
        <f t="shared" si="4"/>
        <v>0</v>
      </c>
      <c r="K65" s="9">
        <f t="shared" si="4"/>
        <v>0</v>
      </c>
      <c r="L65" s="9">
        <f t="shared" si="4"/>
        <v>0</v>
      </c>
      <c r="N65" s="9">
        <f>SUM(D65:L65)</f>
        <v>206.95999999999998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4.54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0.02</v>
      </c>
      <c r="N67" s="5">
        <f t="shared" ref="N67:N95" si="5">SUM(D67:L67)</f>
        <v>4.5599999999999996</v>
      </c>
    </row>
    <row r="68" spans="1:14" x14ac:dyDescent="0.2">
      <c r="B68" s="6" t="s">
        <v>33</v>
      </c>
      <c r="C68" s="6" t="s">
        <v>112</v>
      </c>
      <c r="D68" s="7">
        <v>133.38</v>
      </c>
      <c r="E68" s="7">
        <v>90.74</v>
      </c>
      <c r="F68" s="7">
        <v>188.38</v>
      </c>
      <c r="G68" s="7">
        <v>253.68</v>
      </c>
      <c r="H68" s="7">
        <v>0</v>
      </c>
      <c r="I68" s="7">
        <v>559.64</v>
      </c>
      <c r="J68" s="7">
        <v>39.380000000000003</v>
      </c>
      <c r="K68" s="7">
        <v>25.34</v>
      </c>
      <c r="L68" s="7">
        <v>55.26</v>
      </c>
      <c r="N68" s="7">
        <f t="shared" si="5"/>
        <v>1345.8000000000002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133.38</v>
      </c>
      <c r="E97" s="9">
        <f t="shared" si="6"/>
        <v>90.74</v>
      </c>
      <c r="F97" s="9">
        <f t="shared" si="6"/>
        <v>192.92</v>
      </c>
      <c r="G97" s="9">
        <f t="shared" si="6"/>
        <v>253.68</v>
      </c>
      <c r="H97" s="9">
        <f t="shared" si="6"/>
        <v>0</v>
      </c>
      <c r="I97" s="9">
        <f t="shared" si="6"/>
        <v>559.64</v>
      </c>
      <c r="J97" s="9">
        <f t="shared" si="6"/>
        <v>39.380000000000003</v>
      </c>
      <c r="K97" s="9">
        <f t="shared" si="6"/>
        <v>25.34</v>
      </c>
      <c r="L97" s="9">
        <f t="shared" si="6"/>
        <v>55.28</v>
      </c>
      <c r="N97" s="9">
        <f>SUM(D97:L97)</f>
        <v>1350.3600000000001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4.4499999999999998E-2</v>
      </c>
      <c r="J99" s="7">
        <v>0.66</v>
      </c>
      <c r="K99" s="7">
        <v>0</v>
      </c>
      <c r="L99" s="7">
        <v>0</v>
      </c>
      <c r="N99" s="7">
        <f t="shared" ref="N99:N141" si="7">SUM(D99:L99)</f>
        <v>0.70450000000000002</v>
      </c>
    </row>
    <row r="100" spans="1:14" x14ac:dyDescent="0.2">
      <c r="B100" t="s">
        <v>20</v>
      </c>
      <c r="C100" t="s">
        <v>114</v>
      </c>
      <c r="D100" s="5">
        <v>0</v>
      </c>
      <c r="E100" s="5">
        <v>0</v>
      </c>
      <c r="F100" s="5">
        <v>0</v>
      </c>
      <c r="G100" s="5">
        <v>0.87</v>
      </c>
      <c r="H100" s="5">
        <v>0</v>
      </c>
      <c r="I100" s="5">
        <v>5.6</v>
      </c>
      <c r="J100" s="5">
        <v>0.14000000000000001</v>
      </c>
      <c r="K100" s="5">
        <v>0.09</v>
      </c>
      <c r="L100" s="5">
        <v>0.24</v>
      </c>
      <c r="N100" s="5">
        <f t="shared" si="7"/>
        <v>6.9399999999999995</v>
      </c>
    </row>
    <row r="101" spans="1:14" x14ac:dyDescent="0.2">
      <c r="B101" s="6" t="s">
        <v>22</v>
      </c>
      <c r="C101" s="6" t="s">
        <v>115</v>
      </c>
      <c r="D101" s="7">
        <v>0</v>
      </c>
      <c r="E101" s="7">
        <v>0</v>
      </c>
      <c r="F101" s="7">
        <v>0.98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N101" s="7">
        <f t="shared" si="7"/>
        <v>0.98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0.105</v>
      </c>
      <c r="J102" s="5">
        <v>0</v>
      </c>
      <c r="K102" s="5">
        <v>0</v>
      </c>
      <c r="L102" s="5">
        <v>0</v>
      </c>
      <c r="N102" s="5">
        <f t="shared" si="7"/>
        <v>0.105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0.11550000000000001</v>
      </c>
      <c r="J103" s="7">
        <v>0</v>
      </c>
      <c r="K103" s="7">
        <v>0</v>
      </c>
      <c r="L103" s="7">
        <v>0</v>
      </c>
      <c r="N103" s="7">
        <f t="shared" si="7"/>
        <v>0.11550000000000001</v>
      </c>
    </row>
    <row r="104" spans="1:14" x14ac:dyDescent="0.2">
      <c r="B104" t="s">
        <v>25</v>
      </c>
      <c r="C104" t="s">
        <v>118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0.38850000000000001</v>
      </c>
      <c r="J104" s="5">
        <v>0</v>
      </c>
      <c r="K104" s="5">
        <v>0</v>
      </c>
      <c r="L104" s="5">
        <v>0</v>
      </c>
      <c r="N104" s="5">
        <f t="shared" si="7"/>
        <v>0.38850000000000001</v>
      </c>
    </row>
    <row r="105" spans="1:14" x14ac:dyDescent="0.2">
      <c r="B105" s="6" t="s">
        <v>26</v>
      </c>
      <c r="C105" s="6" t="s">
        <v>119</v>
      </c>
      <c r="D105" s="7">
        <v>12.9</v>
      </c>
      <c r="E105" s="7">
        <v>18.420000000000002</v>
      </c>
      <c r="F105" s="7">
        <v>34.36</v>
      </c>
      <c r="G105" s="7">
        <v>30.84</v>
      </c>
      <c r="H105" s="7">
        <v>13.72</v>
      </c>
      <c r="I105" s="7">
        <v>71.56</v>
      </c>
      <c r="J105" s="7">
        <v>7.88</v>
      </c>
      <c r="K105" s="7">
        <v>1.96</v>
      </c>
      <c r="L105" s="7">
        <v>6.46</v>
      </c>
      <c r="N105" s="7">
        <f t="shared" si="7"/>
        <v>198.10000000000002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21.78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21.78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0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0.65</v>
      </c>
      <c r="H108" s="5">
        <v>0</v>
      </c>
      <c r="I108" s="5">
        <v>8.249999999999999E-2</v>
      </c>
      <c r="J108" s="5">
        <v>0</v>
      </c>
      <c r="K108" s="5">
        <v>0</v>
      </c>
      <c r="L108" s="5">
        <v>0</v>
      </c>
      <c r="N108" s="5">
        <f t="shared" si="7"/>
        <v>0.73250000000000004</v>
      </c>
    </row>
    <row r="109" spans="1:14" x14ac:dyDescent="0.2">
      <c r="B109" s="6" t="s">
        <v>29</v>
      </c>
      <c r="C109" s="6" t="s">
        <v>123</v>
      </c>
      <c r="D109" s="7">
        <v>0</v>
      </c>
      <c r="E109" s="7">
        <v>0.44600000000000001</v>
      </c>
      <c r="F109" s="7">
        <v>0</v>
      </c>
      <c r="G109" s="7">
        <v>0</v>
      </c>
      <c r="H109" s="7">
        <v>0</v>
      </c>
      <c r="I109" s="7">
        <v>0.624</v>
      </c>
      <c r="J109" s="7">
        <v>0</v>
      </c>
      <c r="K109" s="7">
        <v>0</v>
      </c>
      <c r="L109" s="7">
        <v>0</v>
      </c>
      <c r="N109" s="7">
        <f t="shared" si="7"/>
        <v>1.07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0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f t="shared" si="7"/>
        <v>0</v>
      </c>
    </row>
    <row r="112" spans="1:14" x14ac:dyDescent="0.2">
      <c r="B112" t="s">
        <v>30</v>
      </c>
      <c r="C112" t="s">
        <v>126</v>
      </c>
      <c r="D112" s="5">
        <v>0</v>
      </c>
      <c r="E112" s="5">
        <v>0</v>
      </c>
      <c r="F112" s="5">
        <v>0</v>
      </c>
      <c r="G112" s="5">
        <v>0.45</v>
      </c>
      <c r="H112" s="5">
        <v>0</v>
      </c>
      <c r="I112" s="5">
        <v>0</v>
      </c>
      <c r="J112" s="5">
        <v>0.24299999999999999</v>
      </c>
      <c r="K112" s="5">
        <v>0</v>
      </c>
      <c r="L112" s="5">
        <v>0</v>
      </c>
      <c r="N112" s="5">
        <f t="shared" si="7"/>
        <v>0.69300000000000006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N113" s="7">
        <f t="shared" si="7"/>
        <v>0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N114" s="5">
        <f t="shared" si="7"/>
        <v>0</v>
      </c>
    </row>
    <row r="115" spans="2:14" x14ac:dyDescent="0.2">
      <c r="B115" s="6" t="s">
        <v>31</v>
      </c>
      <c r="C115" s="6" t="s">
        <v>129</v>
      </c>
      <c r="D115" s="7">
        <v>5.8019999999999996</v>
      </c>
      <c r="E115" s="7">
        <v>2.1579999999999999</v>
      </c>
      <c r="F115" s="7">
        <v>7.0720000000000001</v>
      </c>
      <c r="G115" s="7">
        <v>4.88</v>
      </c>
      <c r="H115" s="7">
        <v>6.1639999999999997</v>
      </c>
      <c r="I115" s="7">
        <v>12.712999999999999</v>
      </c>
      <c r="J115" s="7">
        <v>2.0179999999999998</v>
      </c>
      <c r="K115" s="7">
        <v>0.871</v>
      </c>
      <c r="L115" s="7">
        <v>0.06</v>
      </c>
      <c r="N115" s="7">
        <f t="shared" si="7"/>
        <v>41.738000000000007</v>
      </c>
    </row>
    <row r="116" spans="2:14" x14ac:dyDescent="0.2">
      <c r="B116" t="s">
        <v>32</v>
      </c>
      <c r="C116" t="s">
        <v>130</v>
      </c>
      <c r="D116" s="5">
        <v>0</v>
      </c>
      <c r="E116" s="5">
        <v>0</v>
      </c>
      <c r="F116" s="5">
        <v>0</v>
      </c>
      <c r="G116" s="5">
        <v>0.25</v>
      </c>
      <c r="H116" s="5">
        <v>0</v>
      </c>
      <c r="I116" s="5">
        <v>0.2</v>
      </c>
      <c r="J116" s="5">
        <v>0.01</v>
      </c>
      <c r="K116" s="5">
        <v>0</v>
      </c>
      <c r="L116" s="5">
        <v>0</v>
      </c>
      <c r="N116" s="5">
        <f t="shared" si="7"/>
        <v>0.46</v>
      </c>
    </row>
    <row r="117" spans="2:14" x14ac:dyDescent="0.2">
      <c r="B117" s="6" t="s">
        <v>35</v>
      </c>
      <c r="C117" s="6" t="s">
        <v>131</v>
      </c>
      <c r="D117" s="7">
        <v>3.2850000000000001</v>
      </c>
      <c r="E117" s="7">
        <v>3.0329999999999999</v>
      </c>
      <c r="F117" s="7">
        <v>0</v>
      </c>
      <c r="G117" s="7">
        <v>0</v>
      </c>
      <c r="H117" s="7">
        <v>0</v>
      </c>
      <c r="I117" s="7">
        <v>6.0019999999999998</v>
      </c>
      <c r="J117" s="7">
        <v>0</v>
      </c>
      <c r="K117" s="7">
        <v>0</v>
      </c>
      <c r="L117" s="7">
        <v>0.26700000000000002</v>
      </c>
      <c r="N117" s="7">
        <f t="shared" si="7"/>
        <v>12.587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0.56499999999999995</v>
      </c>
      <c r="J118" s="5">
        <v>0</v>
      </c>
      <c r="K118" s="5">
        <v>0</v>
      </c>
      <c r="L118" s="5">
        <v>0</v>
      </c>
      <c r="N118" s="5">
        <f t="shared" si="7"/>
        <v>0.56499999999999995</v>
      </c>
    </row>
    <row r="119" spans="2:14" x14ac:dyDescent="0.2">
      <c r="B119" s="6" t="s">
        <v>41</v>
      </c>
      <c r="C119" s="6" t="s">
        <v>133</v>
      </c>
      <c r="D119" s="7">
        <v>6.32</v>
      </c>
      <c r="E119" s="7">
        <v>7.47</v>
      </c>
      <c r="F119" s="7">
        <v>9.7899999999999991</v>
      </c>
      <c r="G119" s="7">
        <v>0</v>
      </c>
      <c r="H119" s="7">
        <v>9.64</v>
      </c>
      <c r="I119" s="7">
        <v>16.8</v>
      </c>
      <c r="J119" s="7">
        <v>0</v>
      </c>
      <c r="K119" s="7">
        <v>0</v>
      </c>
      <c r="L119" s="7">
        <v>0</v>
      </c>
      <c r="N119" s="7">
        <f t="shared" si="7"/>
        <v>50.019999999999996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0.94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0.94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N121" s="7">
        <f t="shared" si="7"/>
        <v>0</v>
      </c>
    </row>
    <row r="122" spans="2:14" x14ac:dyDescent="0.2">
      <c r="B122" t="s">
        <v>42</v>
      </c>
      <c r="C122" t="s">
        <v>136</v>
      </c>
      <c r="D122" s="5">
        <v>0.06</v>
      </c>
      <c r="E122" s="5">
        <v>0.06</v>
      </c>
      <c r="F122" s="5">
        <v>0</v>
      </c>
      <c r="G122" s="5">
        <v>0</v>
      </c>
      <c r="H122" s="5">
        <v>0</v>
      </c>
      <c r="I122" s="5">
        <v>0</v>
      </c>
      <c r="J122" s="5">
        <v>0.03</v>
      </c>
      <c r="K122" s="5">
        <v>0</v>
      </c>
      <c r="L122" s="5">
        <v>0</v>
      </c>
      <c r="N122" s="5">
        <f t="shared" si="7"/>
        <v>0.15</v>
      </c>
    </row>
    <row r="123" spans="2:14" ht="25.5" x14ac:dyDescent="0.2">
      <c r="B123" s="8" t="s">
        <v>43</v>
      </c>
      <c r="C123" s="8" t="s">
        <v>137</v>
      </c>
      <c r="D123" s="7">
        <v>0.66</v>
      </c>
      <c r="E123" s="7">
        <v>0.83</v>
      </c>
      <c r="F123" s="7">
        <v>2.21</v>
      </c>
      <c r="G123" s="7">
        <v>0</v>
      </c>
      <c r="H123" s="7">
        <v>0</v>
      </c>
      <c r="I123" s="7">
        <v>0</v>
      </c>
      <c r="J123" s="7">
        <v>0.09</v>
      </c>
      <c r="K123" s="7">
        <v>0</v>
      </c>
      <c r="L123" s="7">
        <v>0</v>
      </c>
      <c r="N123" s="7">
        <f t="shared" si="7"/>
        <v>3.79</v>
      </c>
    </row>
    <row r="124" spans="2:14" x14ac:dyDescent="0.2">
      <c r="B124" t="s">
        <v>44</v>
      </c>
      <c r="C124" t="s">
        <v>138</v>
      </c>
      <c r="D124" s="5">
        <v>0</v>
      </c>
      <c r="E124" s="5">
        <v>0</v>
      </c>
      <c r="F124" s="5">
        <v>1.23</v>
      </c>
      <c r="G124" s="5">
        <v>1.24</v>
      </c>
      <c r="H124" s="5">
        <v>0</v>
      </c>
      <c r="I124" s="5">
        <v>1.72</v>
      </c>
      <c r="J124" s="5">
        <v>0</v>
      </c>
      <c r="K124" s="5">
        <v>1.32</v>
      </c>
      <c r="L124" s="5">
        <v>0</v>
      </c>
      <c r="N124" s="5">
        <f t="shared" si="7"/>
        <v>5.51</v>
      </c>
    </row>
    <row r="125" spans="2:14" x14ac:dyDescent="0.2">
      <c r="B125" s="6" t="s">
        <v>45</v>
      </c>
      <c r="C125" s="6" t="s">
        <v>139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0.86</v>
      </c>
      <c r="J125" s="7">
        <v>0</v>
      </c>
      <c r="K125" s="7">
        <v>0</v>
      </c>
      <c r="L125" s="7">
        <v>0</v>
      </c>
      <c r="N125" s="7">
        <f t="shared" si="7"/>
        <v>0.86</v>
      </c>
    </row>
    <row r="126" spans="2:14" x14ac:dyDescent="0.2">
      <c r="B126" t="s">
        <v>60</v>
      </c>
      <c r="C126" t="s">
        <v>140</v>
      </c>
      <c r="D126" s="5">
        <v>0</v>
      </c>
      <c r="E126" s="5">
        <v>0</v>
      </c>
      <c r="F126" s="5">
        <v>0</v>
      </c>
      <c r="G126" s="5">
        <v>0</v>
      </c>
      <c r="H126" s="5">
        <v>3.5</v>
      </c>
      <c r="I126" s="5">
        <v>1.1000000000000001</v>
      </c>
      <c r="J126" s="5">
        <v>0</v>
      </c>
      <c r="K126" s="5">
        <v>0</v>
      </c>
      <c r="L126" s="5">
        <v>0</v>
      </c>
      <c r="N126" s="5">
        <f t="shared" si="7"/>
        <v>4.5999999999999996</v>
      </c>
    </row>
    <row r="127" spans="2:14" x14ac:dyDescent="0.2">
      <c r="B127" s="6" t="s">
        <v>46</v>
      </c>
      <c r="C127" s="6" t="s">
        <v>141</v>
      </c>
      <c r="D127" s="7">
        <v>0</v>
      </c>
      <c r="E127" s="7">
        <v>17.22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N127" s="7">
        <f t="shared" si="7"/>
        <v>17.22</v>
      </c>
    </row>
    <row r="128" spans="2:14" x14ac:dyDescent="0.2">
      <c r="B128" t="s">
        <v>47</v>
      </c>
      <c r="C128" t="s">
        <v>142</v>
      </c>
      <c r="D128" s="5">
        <v>17.760000000000002</v>
      </c>
      <c r="E128" s="5">
        <v>0</v>
      </c>
      <c r="F128" s="5">
        <v>0</v>
      </c>
      <c r="G128" s="5">
        <v>0</v>
      </c>
      <c r="H128" s="5">
        <v>8.7799999999999994</v>
      </c>
      <c r="I128" s="5">
        <v>0</v>
      </c>
      <c r="J128" s="5">
        <v>0</v>
      </c>
      <c r="K128" s="5">
        <v>0</v>
      </c>
      <c r="L128" s="5">
        <v>0</v>
      </c>
      <c r="N128" s="5">
        <f t="shared" si="7"/>
        <v>26.54</v>
      </c>
    </row>
    <row r="129" spans="2:14" x14ac:dyDescent="0.2">
      <c r="B129" s="6" t="s">
        <v>48</v>
      </c>
      <c r="C129" s="6" t="s">
        <v>143</v>
      </c>
      <c r="D129" s="7">
        <v>7.03</v>
      </c>
      <c r="E129" s="7">
        <v>0.02</v>
      </c>
      <c r="F129" s="7">
        <v>0</v>
      </c>
      <c r="G129" s="7">
        <v>11.8</v>
      </c>
      <c r="H129" s="7">
        <v>0</v>
      </c>
      <c r="I129" s="7">
        <v>11.280000000000001</v>
      </c>
      <c r="J129" s="7">
        <v>0</v>
      </c>
      <c r="K129" s="7">
        <v>0</v>
      </c>
      <c r="L129" s="7">
        <v>0</v>
      </c>
      <c r="N129" s="7">
        <f t="shared" si="7"/>
        <v>30.130000000000003</v>
      </c>
    </row>
    <row r="130" spans="2:14" x14ac:dyDescent="0.2">
      <c r="B130" t="s">
        <v>49</v>
      </c>
      <c r="C130" t="s">
        <v>144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N130" s="5">
        <f t="shared" si="7"/>
        <v>0</v>
      </c>
    </row>
    <row r="131" spans="2:14" x14ac:dyDescent="0.2">
      <c r="B131" s="6" t="s">
        <v>50</v>
      </c>
      <c r="C131" s="6" t="s">
        <v>145</v>
      </c>
      <c r="D131" s="7">
        <v>0</v>
      </c>
      <c r="E131" s="7">
        <v>0</v>
      </c>
      <c r="F131" s="7">
        <v>0.31</v>
      </c>
      <c r="G131" s="7">
        <v>0</v>
      </c>
      <c r="H131" s="7">
        <v>0</v>
      </c>
      <c r="I131" s="7">
        <v>11.48</v>
      </c>
      <c r="J131" s="7">
        <v>0.31</v>
      </c>
      <c r="K131" s="7">
        <v>0.02</v>
      </c>
      <c r="L131" s="7">
        <v>0.06</v>
      </c>
      <c r="N131" s="7">
        <f t="shared" si="7"/>
        <v>12.180000000000001</v>
      </c>
    </row>
    <row r="132" spans="2:14" x14ac:dyDescent="0.2">
      <c r="B132" t="s">
        <v>51</v>
      </c>
      <c r="C132" t="s">
        <v>146</v>
      </c>
      <c r="D132" s="5">
        <v>0.06</v>
      </c>
      <c r="E132" s="5">
        <v>0.03</v>
      </c>
      <c r="F132" s="5">
        <v>0.3</v>
      </c>
      <c r="G132" s="5">
        <v>0</v>
      </c>
      <c r="H132" s="5">
        <v>0.12</v>
      </c>
      <c r="I132" s="5">
        <v>0.28000000000000003</v>
      </c>
      <c r="J132" s="5">
        <v>0.03</v>
      </c>
      <c r="K132" s="5">
        <v>0</v>
      </c>
      <c r="L132" s="5">
        <v>0</v>
      </c>
      <c r="N132" s="5">
        <f t="shared" si="7"/>
        <v>0.82000000000000006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248.48</v>
      </c>
      <c r="J133" s="7">
        <v>0</v>
      </c>
      <c r="K133" s="7">
        <v>0</v>
      </c>
      <c r="L133" s="7">
        <v>0</v>
      </c>
      <c r="N133" s="7">
        <f t="shared" si="7"/>
        <v>248.48</v>
      </c>
    </row>
    <row r="134" spans="2:14" x14ac:dyDescent="0.2">
      <c r="B134" t="s">
        <v>52</v>
      </c>
      <c r="C134" t="s">
        <v>148</v>
      </c>
      <c r="D134" s="5">
        <v>30.38</v>
      </c>
      <c r="E134" s="5">
        <v>20.9</v>
      </c>
      <c r="F134" s="5">
        <v>45.6</v>
      </c>
      <c r="G134" s="5">
        <v>47.1</v>
      </c>
      <c r="H134" s="5">
        <v>18.86</v>
      </c>
      <c r="I134" s="5">
        <v>52.22</v>
      </c>
      <c r="J134" s="5">
        <v>18.5</v>
      </c>
      <c r="K134" s="5">
        <v>6.22</v>
      </c>
      <c r="L134" s="5">
        <v>7.08</v>
      </c>
      <c r="N134" s="5">
        <f t="shared" si="7"/>
        <v>246.85999999999999</v>
      </c>
    </row>
    <row r="135" spans="2:14" x14ac:dyDescent="0.2">
      <c r="B135" s="6" t="s">
        <v>53</v>
      </c>
      <c r="C135" s="6" t="s">
        <v>149</v>
      </c>
      <c r="D135" s="7">
        <v>3.0009999999999999</v>
      </c>
      <c r="E135" s="7">
        <v>1.3280000000000001</v>
      </c>
      <c r="F135" s="7">
        <v>4.2270000000000003</v>
      </c>
      <c r="G135" s="7">
        <v>7.39</v>
      </c>
      <c r="H135" s="7">
        <v>3.327</v>
      </c>
      <c r="I135" s="7">
        <v>6.0460000000000003</v>
      </c>
      <c r="J135" s="7">
        <v>1.9650000000000001</v>
      </c>
      <c r="K135" s="7">
        <v>0.629</v>
      </c>
      <c r="L135" s="7">
        <v>2.1800000000000002</v>
      </c>
      <c r="N135" s="7">
        <f t="shared" si="7"/>
        <v>30.093000000000004</v>
      </c>
    </row>
    <row r="136" spans="2:14" x14ac:dyDescent="0.2">
      <c r="B136" t="s">
        <v>54</v>
      </c>
      <c r="C136" t="s">
        <v>150</v>
      </c>
      <c r="D136" s="5">
        <v>18.059999999999999</v>
      </c>
      <c r="E136" s="5">
        <v>0</v>
      </c>
      <c r="F136" s="5">
        <v>17.78</v>
      </c>
      <c r="G136" s="5">
        <v>0</v>
      </c>
      <c r="H136" s="5">
        <v>20.16</v>
      </c>
      <c r="I136" s="5">
        <v>27.9</v>
      </c>
      <c r="J136" s="5">
        <v>0</v>
      </c>
      <c r="K136" s="5">
        <v>0</v>
      </c>
      <c r="L136" s="5">
        <v>2.6</v>
      </c>
      <c r="N136" s="5">
        <f t="shared" si="7"/>
        <v>86.5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47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47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N138" s="5">
        <f t="shared" si="7"/>
        <v>0</v>
      </c>
    </row>
    <row r="139" spans="2:14" x14ac:dyDescent="0.2">
      <c r="B139" s="6" t="s">
        <v>55</v>
      </c>
      <c r="C139" s="6" t="s">
        <v>153</v>
      </c>
      <c r="D139" s="7">
        <v>7.4</v>
      </c>
      <c r="E139" s="7">
        <v>3.5</v>
      </c>
      <c r="F139" s="7">
        <v>5.04</v>
      </c>
      <c r="G139" s="7">
        <v>7.85</v>
      </c>
      <c r="H139" s="7">
        <v>8</v>
      </c>
      <c r="I139" s="7">
        <v>9.61</v>
      </c>
      <c r="J139" s="7">
        <v>2.77</v>
      </c>
      <c r="K139" s="7">
        <v>0.8</v>
      </c>
      <c r="L139" s="7">
        <v>1.1200000000000001</v>
      </c>
      <c r="N139" s="7">
        <f t="shared" si="7"/>
        <v>46.089999999999996</v>
      </c>
    </row>
    <row r="140" spans="2:14" x14ac:dyDescent="0.2">
      <c r="B140" t="s">
        <v>61</v>
      </c>
      <c r="C140" t="s">
        <v>154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N140" s="5">
        <f t="shared" si="7"/>
        <v>0</v>
      </c>
    </row>
    <row r="141" spans="2:14" x14ac:dyDescent="0.2">
      <c r="B141" s="6" t="s">
        <v>56</v>
      </c>
      <c r="C141" s="6" t="s">
        <v>155</v>
      </c>
      <c r="D141" s="7">
        <v>77.16</v>
      </c>
      <c r="E141" s="7">
        <v>67.36</v>
      </c>
      <c r="F141" s="7">
        <v>90.22</v>
      </c>
      <c r="G141" s="7">
        <v>139.19999999999999</v>
      </c>
      <c r="H141" s="7">
        <v>92.36</v>
      </c>
      <c r="I141" s="7">
        <v>173.88</v>
      </c>
      <c r="J141" s="7">
        <v>26.76</v>
      </c>
      <c r="K141" s="7">
        <v>13.28</v>
      </c>
      <c r="L141" s="7">
        <v>3.5</v>
      </c>
      <c r="N141" s="7">
        <f t="shared" si="7"/>
        <v>683.71999999999991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189.87800000000001</v>
      </c>
      <c r="E143" s="9">
        <f t="shared" si="8"/>
        <v>142.77500000000001</v>
      </c>
      <c r="F143" s="9">
        <f t="shared" si="8"/>
        <v>219.119</v>
      </c>
      <c r="G143" s="9">
        <f t="shared" si="8"/>
        <v>322.24</v>
      </c>
      <c r="H143" s="9">
        <f t="shared" si="8"/>
        <v>184.631</v>
      </c>
      <c r="I143" s="9">
        <f t="shared" si="8"/>
        <v>659.65599999999995</v>
      </c>
      <c r="J143" s="9">
        <f t="shared" si="8"/>
        <v>61.406000000000006</v>
      </c>
      <c r="K143" s="9">
        <f t="shared" si="8"/>
        <v>25.189999999999998</v>
      </c>
      <c r="L143" s="9">
        <f t="shared" si="8"/>
        <v>23.567000000000004</v>
      </c>
      <c r="N143" s="9">
        <f>SUM(D143:L143)</f>
        <v>1828.462</v>
      </c>
    </row>
    <row r="145" spans="1:14" x14ac:dyDescent="0.2">
      <c r="A145" t="s">
        <v>40</v>
      </c>
      <c r="B145" t="s">
        <v>39</v>
      </c>
      <c r="C145" t="s">
        <v>156</v>
      </c>
      <c r="D145" s="5">
        <v>55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55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55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55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0.16</v>
      </c>
      <c r="N149" s="7">
        <f t="shared" ref="N149:N174" si="10">SUM(D149:L149)</f>
        <v>0.16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12.47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12.47</v>
      </c>
    </row>
    <row r="151" spans="1:14" x14ac:dyDescent="0.2">
      <c r="B151" s="6" t="s">
        <v>38</v>
      </c>
      <c r="C151" s="6" t="s">
        <v>159</v>
      </c>
      <c r="D151" s="7">
        <v>67.180000000000007</v>
      </c>
      <c r="E151" s="7">
        <v>34.020000000000003</v>
      </c>
      <c r="F151" s="7">
        <v>55.28</v>
      </c>
      <c r="G151" s="7">
        <v>0</v>
      </c>
      <c r="H151" s="7">
        <v>66.540000000000006</v>
      </c>
      <c r="I151" s="7">
        <v>130.72</v>
      </c>
      <c r="J151" s="7">
        <v>8.18</v>
      </c>
      <c r="K151" s="7">
        <v>9.86</v>
      </c>
      <c r="L151" s="7">
        <v>0</v>
      </c>
      <c r="N151" s="7">
        <f t="shared" si="10"/>
        <v>371.78000000000003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N158" s="5">
        <f t="shared" si="10"/>
        <v>0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N159" s="7">
        <f t="shared" si="10"/>
        <v>0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N160" s="5">
        <f t="shared" si="10"/>
        <v>0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N161" s="7">
        <f t="shared" si="10"/>
        <v>0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67.180000000000007</v>
      </c>
      <c r="E176" s="9">
        <f t="shared" si="11"/>
        <v>34.020000000000003</v>
      </c>
      <c r="F176" s="9">
        <f t="shared" si="11"/>
        <v>55.28</v>
      </c>
      <c r="G176" s="9">
        <f t="shared" si="11"/>
        <v>12.47</v>
      </c>
      <c r="H176" s="9">
        <f t="shared" si="11"/>
        <v>66.540000000000006</v>
      </c>
      <c r="I176" s="9">
        <f t="shared" si="11"/>
        <v>130.72</v>
      </c>
      <c r="J176" s="9">
        <f t="shared" si="11"/>
        <v>8.18</v>
      </c>
      <c r="K176" s="9">
        <f t="shared" si="11"/>
        <v>9.86</v>
      </c>
      <c r="L176" s="9">
        <f t="shared" si="11"/>
        <v>0.16</v>
      </c>
      <c r="N176" s="9">
        <f>SUM(D176:L176)</f>
        <v>384.41000000000008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480.39800000000002</v>
      </c>
      <c r="E179" s="9">
        <f t="shared" si="12"/>
        <v>293.875</v>
      </c>
      <c r="F179" s="9">
        <f t="shared" si="12"/>
        <v>531.03899999999999</v>
      </c>
      <c r="G179" s="9">
        <f t="shared" si="12"/>
        <v>601.99</v>
      </c>
      <c r="H179" s="9">
        <f t="shared" si="12"/>
        <v>405.65100000000001</v>
      </c>
      <c r="I179" s="9">
        <f t="shared" si="12"/>
        <v>1492.4359999999999</v>
      </c>
      <c r="J179" s="9">
        <f t="shared" si="12"/>
        <v>122.24600000000001</v>
      </c>
      <c r="K179" s="9">
        <f t="shared" si="12"/>
        <v>60.39</v>
      </c>
      <c r="L179" s="9">
        <f t="shared" si="12"/>
        <v>79.007000000000005</v>
      </c>
      <c r="N179" s="9">
        <f>SUM(D179:L179)</f>
        <v>4067.0320000000002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N179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4" width="7.85546875" bestFit="1" customWidth="1"/>
    <col min="15" max="19" width="5.42578125" bestFit="1" customWidth="1"/>
    <col min="20" max="20" width="19.7109375" bestFit="1" customWidth="1"/>
  </cols>
  <sheetData>
    <row r="1" spans="1:14" x14ac:dyDescent="0.2">
      <c r="A1" s="2" t="s">
        <v>102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18.559999999999999</v>
      </c>
      <c r="E29" s="5">
        <v>31.28</v>
      </c>
      <c r="F29" s="5">
        <v>39.72</v>
      </c>
      <c r="G29" s="5">
        <v>17.82</v>
      </c>
      <c r="H29" s="5">
        <v>25.16</v>
      </c>
      <c r="I29" s="5">
        <v>89.68</v>
      </c>
      <c r="J29" s="5">
        <v>12.46</v>
      </c>
      <c r="K29" s="5">
        <v>3.63</v>
      </c>
      <c r="L29" s="5">
        <v>5.24</v>
      </c>
      <c r="N29" s="5">
        <f>SUM(D29:L29)</f>
        <v>243.55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18.559999999999999</v>
      </c>
      <c r="E33" s="9">
        <f t="shared" si="2"/>
        <v>31.28</v>
      </c>
      <c r="F33" s="9">
        <f t="shared" si="2"/>
        <v>39.72</v>
      </c>
      <c r="G33" s="9">
        <f t="shared" si="2"/>
        <v>17.82</v>
      </c>
      <c r="H33" s="9">
        <f t="shared" si="2"/>
        <v>25.16</v>
      </c>
      <c r="I33" s="9">
        <f t="shared" si="2"/>
        <v>89.68</v>
      </c>
      <c r="J33" s="9">
        <f t="shared" si="2"/>
        <v>12.46</v>
      </c>
      <c r="K33" s="9">
        <f t="shared" si="2"/>
        <v>3.63</v>
      </c>
      <c r="L33" s="9">
        <f t="shared" si="2"/>
        <v>5.24</v>
      </c>
      <c r="N33" s="9">
        <f>SUM(D33:L33)</f>
        <v>243.55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27.42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27.42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5">
        <f t="shared" si="3"/>
        <v>0</v>
      </c>
    </row>
    <row r="37" spans="1:14" x14ac:dyDescent="0.2">
      <c r="B37" s="6" t="s">
        <v>27</v>
      </c>
      <c r="C37" s="6" t="s">
        <v>107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0</v>
      </c>
    </row>
    <row r="38" spans="1:14" x14ac:dyDescent="0.2">
      <c r="B38" t="s">
        <v>58</v>
      </c>
      <c r="C38" t="s">
        <v>108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2.4300000000000002</v>
      </c>
      <c r="J38" s="5">
        <v>0</v>
      </c>
      <c r="K38" s="5">
        <v>0</v>
      </c>
      <c r="L38" s="5">
        <v>0</v>
      </c>
      <c r="N38" s="5">
        <f t="shared" si="3"/>
        <v>2.4300000000000002</v>
      </c>
    </row>
    <row r="39" spans="1:14" x14ac:dyDescent="0.2">
      <c r="B39" s="6" t="s">
        <v>33</v>
      </c>
      <c r="C39" s="6" t="s">
        <v>109</v>
      </c>
      <c r="D39" s="7">
        <v>0</v>
      </c>
      <c r="E39" s="7">
        <v>7.64</v>
      </c>
      <c r="F39" s="7">
        <v>5.6</v>
      </c>
      <c r="G39" s="7">
        <v>0</v>
      </c>
      <c r="H39" s="7">
        <v>110.96</v>
      </c>
      <c r="I39" s="7">
        <v>0</v>
      </c>
      <c r="J39" s="7">
        <v>0</v>
      </c>
      <c r="K39" s="7">
        <v>0</v>
      </c>
      <c r="L39" s="7">
        <v>0</v>
      </c>
      <c r="N39" s="7">
        <f t="shared" si="3"/>
        <v>124.19999999999999</v>
      </c>
    </row>
    <row r="40" spans="1:14" x14ac:dyDescent="0.2">
      <c r="B40" t="s">
        <v>60</v>
      </c>
      <c r="C40" t="s">
        <v>110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5">
        <f t="shared" si="3"/>
        <v>0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0</v>
      </c>
      <c r="E65" s="9">
        <f t="shared" si="4"/>
        <v>7.64</v>
      </c>
      <c r="F65" s="9">
        <f t="shared" si="4"/>
        <v>5.6</v>
      </c>
      <c r="G65" s="9">
        <f t="shared" si="4"/>
        <v>0</v>
      </c>
      <c r="H65" s="9">
        <f t="shared" si="4"/>
        <v>138.38</v>
      </c>
      <c r="I65" s="9">
        <f t="shared" si="4"/>
        <v>2.4300000000000002</v>
      </c>
      <c r="J65" s="9">
        <f t="shared" si="4"/>
        <v>0</v>
      </c>
      <c r="K65" s="9">
        <f t="shared" si="4"/>
        <v>0</v>
      </c>
      <c r="L65" s="9">
        <f t="shared" si="4"/>
        <v>0</v>
      </c>
      <c r="N65" s="9">
        <f>SUM(D65:L65)</f>
        <v>154.05000000000001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N67" s="5">
        <f t="shared" ref="N67:N95" si="5">SUM(D67:L67)</f>
        <v>0</v>
      </c>
    </row>
    <row r="68" spans="1:14" x14ac:dyDescent="0.2">
      <c r="B68" s="6" t="s">
        <v>33</v>
      </c>
      <c r="C68" s="6" t="s">
        <v>112</v>
      </c>
      <c r="D68" s="7">
        <v>127.36</v>
      </c>
      <c r="E68" s="7">
        <v>87.06</v>
      </c>
      <c r="F68" s="7">
        <v>191.32</v>
      </c>
      <c r="G68" s="7">
        <v>257.92</v>
      </c>
      <c r="H68" s="7">
        <v>0</v>
      </c>
      <c r="I68" s="7">
        <v>623.44000000000005</v>
      </c>
      <c r="J68" s="7">
        <v>37.44</v>
      </c>
      <c r="K68" s="7">
        <v>8.9</v>
      </c>
      <c r="L68" s="7">
        <v>35.900000000000006</v>
      </c>
      <c r="N68" s="7">
        <f t="shared" si="5"/>
        <v>1369.3400000000004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127.36</v>
      </c>
      <c r="E97" s="9">
        <f t="shared" si="6"/>
        <v>87.06</v>
      </c>
      <c r="F97" s="9">
        <f t="shared" si="6"/>
        <v>191.32</v>
      </c>
      <c r="G97" s="9">
        <f t="shared" si="6"/>
        <v>257.92</v>
      </c>
      <c r="H97" s="9">
        <f t="shared" si="6"/>
        <v>0</v>
      </c>
      <c r="I97" s="9">
        <f t="shared" si="6"/>
        <v>623.44000000000005</v>
      </c>
      <c r="J97" s="9">
        <f t="shared" si="6"/>
        <v>37.44</v>
      </c>
      <c r="K97" s="9">
        <f t="shared" si="6"/>
        <v>8.9</v>
      </c>
      <c r="L97" s="9">
        <f t="shared" si="6"/>
        <v>35.900000000000006</v>
      </c>
      <c r="N97" s="9">
        <f>SUM(D97:L97)</f>
        <v>1369.3400000000004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0.86250000000000004</v>
      </c>
      <c r="J99" s="7">
        <v>0</v>
      </c>
      <c r="K99" s="7">
        <v>0</v>
      </c>
      <c r="L99" s="7">
        <v>0</v>
      </c>
      <c r="N99" s="7">
        <f t="shared" ref="N99:N141" si="7">SUM(D99:L99)</f>
        <v>0.86250000000000004</v>
      </c>
    </row>
    <row r="100" spans="1:14" x14ac:dyDescent="0.2">
      <c r="B100" t="s">
        <v>20</v>
      </c>
      <c r="C100" t="s">
        <v>114</v>
      </c>
      <c r="D100" s="5">
        <v>2.54</v>
      </c>
      <c r="E100" s="5">
        <v>0</v>
      </c>
      <c r="F100" s="5">
        <v>0</v>
      </c>
      <c r="G100" s="5">
        <v>1.24</v>
      </c>
      <c r="H100" s="5">
        <v>1.92</v>
      </c>
      <c r="I100" s="5">
        <v>0</v>
      </c>
      <c r="J100" s="5">
        <v>0.11</v>
      </c>
      <c r="K100" s="5">
        <v>0.3</v>
      </c>
      <c r="L100" s="5">
        <v>1.0189999999999999</v>
      </c>
      <c r="N100" s="5">
        <f t="shared" si="7"/>
        <v>7.1290000000000004</v>
      </c>
    </row>
    <row r="101" spans="1:14" x14ac:dyDescent="0.2">
      <c r="B101" s="6" t="s">
        <v>22</v>
      </c>
      <c r="C101" s="6" t="s">
        <v>115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0.48</v>
      </c>
      <c r="N101" s="7">
        <f t="shared" si="7"/>
        <v>0.48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7.7499999999999999E-2</v>
      </c>
      <c r="J102" s="5">
        <v>0</v>
      </c>
      <c r="K102" s="5">
        <v>0</v>
      </c>
      <c r="L102" s="5">
        <v>0</v>
      </c>
      <c r="N102" s="5">
        <f t="shared" si="7"/>
        <v>7.7499999999999999E-2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6.0999999999999999E-2</v>
      </c>
      <c r="J103" s="7">
        <v>0</v>
      </c>
      <c r="K103" s="7">
        <v>0</v>
      </c>
      <c r="L103" s="7">
        <v>0</v>
      </c>
      <c r="N103" s="7">
        <f t="shared" si="7"/>
        <v>6.0999999999999999E-2</v>
      </c>
    </row>
    <row r="104" spans="1:14" x14ac:dyDescent="0.2">
      <c r="B104" t="s">
        <v>25</v>
      </c>
      <c r="C104" t="s">
        <v>118</v>
      </c>
      <c r="D104" s="5">
        <v>0</v>
      </c>
      <c r="E104" s="5">
        <v>0.2</v>
      </c>
      <c r="F104" s="5">
        <v>0</v>
      </c>
      <c r="G104" s="5">
        <v>0</v>
      </c>
      <c r="H104" s="5">
        <v>0</v>
      </c>
      <c r="I104" s="5">
        <v>0.14449999999999999</v>
      </c>
      <c r="J104" s="5">
        <v>0</v>
      </c>
      <c r="K104" s="5">
        <v>0.1</v>
      </c>
      <c r="L104" s="5">
        <v>0</v>
      </c>
      <c r="N104" s="5">
        <f t="shared" si="7"/>
        <v>0.44450000000000001</v>
      </c>
    </row>
    <row r="105" spans="1:14" x14ac:dyDescent="0.2">
      <c r="B105" s="6" t="s">
        <v>26</v>
      </c>
      <c r="C105" s="6" t="s">
        <v>119</v>
      </c>
      <c r="D105" s="7">
        <v>13.52</v>
      </c>
      <c r="E105" s="7">
        <v>14</v>
      </c>
      <c r="F105" s="7">
        <v>25.6</v>
      </c>
      <c r="G105" s="7">
        <v>25.6</v>
      </c>
      <c r="H105" s="7">
        <v>11.24</v>
      </c>
      <c r="I105" s="7">
        <v>71.8</v>
      </c>
      <c r="J105" s="7">
        <v>6.84</v>
      </c>
      <c r="K105" s="7">
        <v>3.68</v>
      </c>
      <c r="L105" s="7">
        <v>6.13</v>
      </c>
      <c r="N105" s="7">
        <f t="shared" si="7"/>
        <v>178.41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30.42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30.42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0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3.95E-2</v>
      </c>
      <c r="J108" s="5">
        <v>0</v>
      </c>
      <c r="K108" s="5">
        <v>0</v>
      </c>
      <c r="L108" s="5">
        <v>0</v>
      </c>
      <c r="N108" s="5">
        <f t="shared" si="7"/>
        <v>3.95E-2</v>
      </c>
    </row>
    <row r="109" spans="1:14" x14ac:dyDescent="0.2">
      <c r="B109" s="6" t="s">
        <v>29</v>
      </c>
      <c r="C109" s="6" t="s">
        <v>123</v>
      </c>
      <c r="D109" s="7">
        <v>0.62</v>
      </c>
      <c r="E109" s="7">
        <v>0.26500000000000001</v>
      </c>
      <c r="F109" s="7">
        <v>0</v>
      </c>
      <c r="G109" s="7">
        <v>0</v>
      </c>
      <c r="H109" s="7">
        <v>0</v>
      </c>
      <c r="I109" s="7">
        <v>0.39700000000000002</v>
      </c>
      <c r="J109" s="7">
        <v>0</v>
      </c>
      <c r="K109" s="7">
        <v>0</v>
      </c>
      <c r="L109" s="7">
        <v>0</v>
      </c>
      <c r="N109" s="7">
        <f t="shared" si="7"/>
        <v>1.282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0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0.01</v>
      </c>
      <c r="L111" s="7">
        <v>0</v>
      </c>
      <c r="N111" s="7">
        <f t="shared" si="7"/>
        <v>0.01</v>
      </c>
    </row>
    <row r="112" spans="1:14" x14ac:dyDescent="0.2">
      <c r="B112" t="s">
        <v>30</v>
      </c>
      <c r="C112" t="s">
        <v>126</v>
      </c>
      <c r="D112" s="5">
        <v>0.23200000000000001</v>
      </c>
      <c r="E112" s="5">
        <v>0</v>
      </c>
      <c r="F112" s="5">
        <v>0</v>
      </c>
      <c r="G112" s="5">
        <v>0</v>
      </c>
      <c r="H112" s="5">
        <v>0</v>
      </c>
      <c r="I112" s="5">
        <v>0.18</v>
      </c>
      <c r="J112" s="5">
        <v>0</v>
      </c>
      <c r="K112" s="5">
        <v>0</v>
      </c>
      <c r="L112" s="5">
        <v>0.22800000000000001</v>
      </c>
      <c r="N112" s="5">
        <f t="shared" si="7"/>
        <v>0.64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N113" s="7">
        <f t="shared" si="7"/>
        <v>0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N114" s="5">
        <f t="shared" si="7"/>
        <v>0</v>
      </c>
    </row>
    <row r="115" spans="2:14" x14ac:dyDescent="0.2">
      <c r="B115" s="6" t="s">
        <v>31</v>
      </c>
      <c r="C115" s="6" t="s">
        <v>129</v>
      </c>
      <c r="D115" s="7">
        <v>6.1269999999999998</v>
      </c>
      <c r="E115" s="7">
        <v>2.3050000000000002</v>
      </c>
      <c r="F115" s="7">
        <v>5.9390000000000001</v>
      </c>
      <c r="G115" s="7">
        <v>8.44</v>
      </c>
      <c r="H115" s="7">
        <v>6.8390000000000004</v>
      </c>
      <c r="I115" s="7">
        <v>11.734</v>
      </c>
      <c r="J115" s="7">
        <v>1.758</v>
      </c>
      <c r="K115" s="7">
        <v>0.28999999999999998</v>
      </c>
      <c r="L115" s="7">
        <v>0</v>
      </c>
      <c r="N115" s="7">
        <f t="shared" si="7"/>
        <v>43.432000000000002</v>
      </c>
    </row>
    <row r="116" spans="2:14" x14ac:dyDescent="0.2">
      <c r="B116" t="s">
        <v>32</v>
      </c>
      <c r="C116" t="s">
        <v>130</v>
      </c>
      <c r="D116" s="5">
        <v>0</v>
      </c>
      <c r="E116" s="5">
        <v>0</v>
      </c>
      <c r="F116" s="5">
        <v>0</v>
      </c>
      <c r="G116" s="5">
        <v>0.13</v>
      </c>
      <c r="H116" s="5">
        <v>0</v>
      </c>
      <c r="I116" s="5">
        <v>0</v>
      </c>
      <c r="J116" s="5">
        <v>0</v>
      </c>
      <c r="K116" s="5">
        <v>0.01</v>
      </c>
      <c r="L116" s="5">
        <v>0</v>
      </c>
      <c r="N116" s="5">
        <f t="shared" si="7"/>
        <v>0.14000000000000001</v>
      </c>
    </row>
    <row r="117" spans="2:14" x14ac:dyDescent="0.2">
      <c r="B117" s="6" t="s">
        <v>35</v>
      </c>
      <c r="C117" s="6" t="s">
        <v>131</v>
      </c>
      <c r="D117" s="7">
        <v>4.1689999999999996</v>
      </c>
      <c r="E117" s="7">
        <v>7.5759999999999996</v>
      </c>
      <c r="F117" s="7">
        <v>1.17</v>
      </c>
      <c r="G117" s="7">
        <v>2</v>
      </c>
      <c r="H117" s="7">
        <v>1.8180000000000001</v>
      </c>
      <c r="I117" s="7">
        <v>7.109</v>
      </c>
      <c r="J117" s="7">
        <v>3.746</v>
      </c>
      <c r="K117" s="7">
        <v>0</v>
      </c>
      <c r="L117" s="7">
        <v>0</v>
      </c>
      <c r="N117" s="7">
        <f t="shared" si="7"/>
        <v>27.587999999999997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4.2999999999999997E-2</v>
      </c>
      <c r="J118" s="5">
        <v>0</v>
      </c>
      <c r="K118" s="5">
        <v>0</v>
      </c>
      <c r="L118" s="5">
        <v>0</v>
      </c>
      <c r="N118" s="5">
        <f t="shared" si="7"/>
        <v>4.2999999999999997E-2</v>
      </c>
    </row>
    <row r="119" spans="2:14" x14ac:dyDescent="0.2">
      <c r="B119" s="6" t="s">
        <v>41</v>
      </c>
      <c r="C119" s="6" t="s">
        <v>133</v>
      </c>
      <c r="D119" s="7">
        <v>5.94</v>
      </c>
      <c r="E119" s="7">
        <v>5.04</v>
      </c>
      <c r="F119" s="7">
        <v>7.98</v>
      </c>
      <c r="G119" s="7">
        <v>0</v>
      </c>
      <c r="H119" s="7">
        <v>6.476</v>
      </c>
      <c r="I119" s="7">
        <v>14.86</v>
      </c>
      <c r="J119" s="7">
        <v>0</v>
      </c>
      <c r="K119" s="7">
        <v>0</v>
      </c>
      <c r="L119" s="7">
        <v>0</v>
      </c>
      <c r="N119" s="7">
        <f t="shared" si="7"/>
        <v>40.295999999999999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2.6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2.6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N121" s="7">
        <f t="shared" si="7"/>
        <v>0</v>
      </c>
    </row>
    <row r="122" spans="2:14" x14ac:dyDescent="0.2">
      <c r="B122" t="s">
        <v>42</v>
      </c>
      <c r="C122" t="s">
        <v>136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N122" s="5">
        <f t="shared" si="7"/>
        <v>0</v>
      </c>
    </row>
    <row r="123" spans="2:14" ht="25.5" x14ac:dyDescent="0.2">
      <c r="B123" s="8" t="s">
        <v>43</v>
      </c>
      <c r="C123" s="8" t="s">
        <v>137</v>
      </c>
      <c r="D123" s="7">
        <v>0.36</v>
      </c>
      <c r="E123" s="7">
        <v>0</v>
      </c>
      <c r="F123" s="7">
        <v>0.32</v>
      </c>
      <c r="G123" s="7">
        <v>0</v>
      </c>
      <c r="H123" s="7">
        <v>2.13</v>
      </c>
      <c r="I123" s="7">
        <v>0</v>
      </c>
      <c r="J123" s="7">
        <v>0.18</v>
      </c>
      <c r="K123" s="7">
        <v>0.2</v>
      </c>
      <c r="L123" s="7">
        <v>0</v>
      </c>
      <c r="N123" s="7">
        <f t="shared" si="7"/>
        <v>3.19</v>
      </c>
    </row>
    <row r="124" spans="2:14" x14ac:dyDescent="0.2">
      <c r="B124" t="s">
        <v>44</v>
      </c>
      <c r="C124" t="s">
        <v>138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N124" s="5">
        <f t="shared" si="7"/>
        <v>0</v>
      </c>
    </row>
    <row r="125" spans="2:14" x14ac:dyDescent="0.2">
      <c r="B125" s="6" t="s">
        <v>45</v>
      </c>
      <c r="C125" s="6" t="s">
        <v>139</v>
      </c>
      <c r="D125" s="7">
        <v>0</v>
      </c>
      <c r="E125" s="7">
        <v>0</v>
      </c>
      <c r="F125" s="7">
        <v>0</v>
      </c>
      <c r="G125" s="7">
        <v>0.8</v>
      </c>
      <c r="H125" s="7">
        <v>0</v>
      </c>
      <c r="I125" s="7">
        <v>0</v>
      </c>
      <c r="J125" s="7">
        <v>0.57199999999999995</v>
      </c>
      <c r="K125" s="7">
        <v>0</v>
      </c>
      <c r="L125" s="7">
        <v>0</v>
      </c>
      <c r="N125" s="7">
        <f t="shared" si="7"/>
        <v>1.3719999999999999</v>
      </c>
    </row>
    <row r="126" spans="2:14" x14ac:dyDescent="0.2">
      <c r="B126" t="s">
        <v>60</v>
      </c>
      <c r="C126" t="s">
        <v>140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3.5</v>
      </c>
      <c r="L126" s="5">
        <v>0</v>
      </c>
      <c r="N126" s="5">
        <f t="shared" si="7"/>
        <v>3.5</v>
      </c>
    </row>
    <row r="127" spans="2:14" x14ac:dyDescent="0.2">
      <c r="B127" s="6" t="s">
        <v>46</v>
      </c>
      <c r="C127" s="6" t="s">
        <v>141</v>
      </c>
      <c r="D127" s="7">
        <v>13.32</v>
      </c>
      <c r="E127" s="7">
        <v>0</v>
      </c>
      <c r="F127" s="7">
        <v>4.12</v>
      </c>
      <c r="G127" s="7">
        <v>7.22</v>
      </c>
      <c r="H127" s="7">
        <v>0</v>
      </c>
      <c r="I127" s="7">
        <v>0</v>
      </c>
      <c r="J127" s="7">
        <v>6.68</v>
      </c>
      <c r="K127" s="7">
        <v>0</v>
      </c>
      <c r="L127" s="7">
        <v>0</v>
      </c>
      <c r="N127" s="7">
        <f t="shared" si="7"/>
        <v>31.34</v>
      </c>
    </row>
    <row r="128" spans="2:14" x14ac:dyDescent="0.2">
      <c r="B128" t="s">
        <v>47</v>
      </c>
      <c r="C128" t="s">
        <v>142</v>
      </c>
      <c r="D128" s="5">
        <v>0</v>
      </c>
      <c r="E128" s="5">
        <v>10.26</v>
      </c>
      <c r="F128" s="5">
        <v>0</v>
      </c>
      <c r="G128" s="5">
        <v>0</v>
      </c>
      <c r="H128" s="5">
        <v>10.96</v>
      </c>
      <c r="I128" s="5">
        <v>0</v>
      </c>
      <c r="J128" s="5">
        <v>0</v>
      </c>
      <c r="K128" s="5">
        <v>0</v>
      </c>
      <c r="L128" s="5">
        <v>0</v>
      </c>
      <c r="N128" s="5">
        <f t="shared" si="7"/>
        <v>21.22</v>
      </c>
    </row>
    <row r="129" spans="2:14" x14ac:dyDescent="0.2">
      <c r="B129" s="6" t="s">
        <v>48</v>
      </c>
      <c r="C129" s="6" t="s">
        <v>143</v>
      </c>
      <c r="D129" s="7">
        <v>11.96</v>
      </c>
      <c r="E129" s="7">
        <v>0</v>
      </c>
      <c r="F129" s="7">
        <v>0</v>
      </c>
      <c r="G129" s="7">
        <v>0</v>
      </c>
      <c r="H129" s="7">
        <v>13.21</v>
      </c>
      <c r="I129" s="7">
        <v>0</v>
      </c>
      <c r="J129" s="7">
        <v>0</v>
      </c>
      <c r="K129" s="7">
        <v>0</v>
      </c>
      <c r="L129" s="7">
        <v>0</v>
      </c>
      <c r="N129" s="7">
        <f t="shared" si="7"/>
        <v>25.17</v>
      </c>
    </row>
    <row r="130" spans="2:14" x14ac:dyDescent="0.2">
      <c r="B130" t="s">
        <v>49</v>
      </c>
      <c r="C130" t="s">
        <v>144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N130" s="5">
        <f t="shared" si="7"/>
        <v>0</v>
      </c>
    </row>
    <row r="131" spans="2:14" x14ac:dyDescent="0.2">
      <c r="B131" s="6" t="s">
        <v>50</v>
      </c>
      <c r="C131" s="6" t="s">
        <v>145</v>
      </c>
      <c r="D131" s="7">
        <v>0</v>
      </c>
      <c r="E131" s="7">
        <v>1.58</v>
      </c>
      <c r="F131" s="7">
        <v>0.66</v>
      </c>
      <c r="G131" s="7">
        <v>0</v>
      </c>
      <c r="H131" s="7">
        <v>0</v>
      </c>
      <c r="I131" s="7">
        <v>0</v>
      </c>
      <c r="J131" s="7">
        <v>0.1</v>
      </c>
      <c r="K131" s="7">
        <v>0.05</v>
      </c>
      <c r="L131" s="7">
        <v>0</v>
      </c>
      <c r="N131" s="7">
        <f t="shared" si="7"/>
        <v>2.39</v>
      </c>
    </row>
    <row r="132" spans="2:14" x14ac:dyDescent="0.2">
      <c r="B132" t="s">
        <v>51</v>
      </c>
      <c r="C132" t="s">
        <v>146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N132" s="5">
        <f t="shared" si="7"/>
        <v>0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193.54</v>
      </c>
      <c r="J133" s="7">
        <v>0</v>
      </c>
      <c r="K133" s="7">
        <v>0</v>
      </c>
      <c r="L133" s="7">
        <v>0</v>
      </c>
      <c r="N133" s="7">
        <f t="shared" si="7"/>
        <v>193.54</v>
      </c>
    </row>
    <row r="134" spans="2:14" x14ac:dyDescent="0.2">
      <c r="B134" t="s">
        <v>52</v>
      </c>
      <c r="C134" t="s">
        <v>148</v>
      </c>
      <c r="D134" s="5">
        <v>39.28</v>
      </c>
      <c r="E134" s="5">
        <v>11.44</v>
      </c>
      <c r="F134" s="5">
        <v>6.58</v>
      </c>
      <c r="G134" s="5">
        <v>35.479999999999997</v>
      </c>
      <c r="H134" s="5">
        <v>20.48</v>
      </c>
      <c r="I134" s="5">
        <v>35.32</v>
      </c>
      <c r="J134" s="5">
        <v>6.14</v>
      </c>
      <c r="K134" s="5">
        <v>3.06</v>
      </c>
      <c r="L134" s="5">
        <v>3.54</v>
      </c>
      <c r="N134" s="5">
        <f t="shared" si="7"/>
        <v>161.32</v>
      </c>
    </row>
    <row r="135" spans="2:14" x14ac:dyDescent="0.2">
      <c r="B135" s="6" t="s">
        <v>53</v>
      </c>
      <c r="C135" s="6" t="s">
        <v>149</v>
      </c>
      <c r="D135" s="7">
        <v>2.0939999999999999</v>
      </c>
      <c r="E135" s="7">
        <v>1.518</v>
      </c>
      <c r="F135" s="7">
        <v>2.7280000000000002</v>
      </c>
      <c r="G135" s="7">
        <v>6.94</v>
      </c>
      <c r="H135" s="7">
        <v>3.407</v>
      </c>
      <c r="I135" s="7">
        <v>5.8179999999999996</v>
      </c>
      <c r="J135" s="7">
        <v>1.081</v>
      </c>
      <c r="K135" s="7">
        <v>0.189</v>
      </c>
      <c r="L135" s="7">
        <v>0.93300000000000005</v>
      </c>
      <c r="N135" s="7">
        <f t="shared" si="7"/>
        <v>24.708000000000002</v>
      </c>
    </row>
    <row r="136" spans="2:14" x14ac:dyDescent="0.2">
      <c r="B136" t="s">
        <v>54</v>
      </c>
      <c r="C136" t="s">
        <v>150</v>
      </c>
      <c r="D136" s="5">
        <v>15.2</v>
      </c>
      <c r="E136" s="5">
        <v>7.78</v>
      </c>
      <c r="F136" s="5">
        <v>8.8000000000000007</v>
      </c>
      <c r="G136" s="5">
        <v>14</v>
      </c>
      <c r="H136" s="5">
        <v>16.66</v>
      </c>
      <c r="I136" s="5">
        <v>19.559999999999999</v>
      </c>
      <c r="J136" s="5">
        <v>6.9</v>
      </c>
      <c r="K136" s="5">
        <v>0</v>
      </c>
      <c r="L136" s="5">
        <v>0</v>
      </c>
      <c r="N136" s="5">
        <f t="shared" si="7"/>
        <v>88.9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59.28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59.28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</v>
      </c>
      <c r="G138" s="5">
        <v>0</v>
      </c>
      <c r="H138" s="5">
        <v>0.88</v>
      </c>
      <c r="I138" s="5">
        <v>0</v>
      </c>
      <c r="J138" s="5">
        <v>0</v>
      </c>
      <c r="K138" s="5">
        <v>0</v>
      </c>
      <c r="L138" s="5">
        <v>0</v>
      </c>
      <c r="N138" s="5">
        <f t="shared" si="7"/>
        <v>0.88</v>
      </c>
    </row>
    <row r="139" spans="2:14" x14ac:dyDescent="0.2">
      <c r="B139" s="6" t="s">
        <v>55</v>
      </c>
      <c r="C139" s="6" t="s">
        <v>153</v>
      </c>
      <c r="D139" s="7">
        <v>6.04</v>
      </c>
      <c r="E139" s="7">
        <v>3.2749999999999999</v>
      </c>
      <c r="F139" s="7">
        <v>7.05</v>
      </c>
      <c r="G139" s="7">
        <v>14.5</v>
      </c>
      <c r="H139" s="7">
        <v>8.42</v>
      </c>
      <c r="I139" s="7">
        <v>6.8</v>
      </c>
      <c r="J139" s="7">
        <v>2.5499999999999998</v>
      </c>
      <c r="K139" s="7">
        <v>0.95</v>
      </c>
      <c r="L139" s="7">
        <v>0.6</v>
      </c>
      <c r="N139" s="7">
        <f t="shared" si="7"/>
        <v>50.184999999999995</v>
      </c>
    </row>
    <row r="140" spans="2:14" x14ac:dyDescent="0.2">
      <c r="B140" t="s">
        <v>61</v>
      </c>
      <c r="C140" t="s">
        <v>154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N140" s="5">
        <f t="shared" si="7"/>
        <v>0</v>
      </c>
    </row>
    <row r="141" spans="2:14" x14ac:dyDescent="0.2">
      <c r="B141" s="6" t="s">
        <v>56</v>
      </c>
      <c r="C141" s="6" t="s">
        <v>155</v>
      </c>
      <c r="D141" s="7">
        <v>65.319999999999993</v>
      </c>
      <c r="E141" s="7">
        <v>45.12</v>
      </c>
      <c r="F141" s="7">
        <v>101.87</v>
      </c>
      <c r="G141" s="7">
        <v>120.86</v>
      </c>
      <c r="H141" s="7">
        <v>108.48</v>
      </c>
      <c r="I141" s="7">
        <v>182.38</v>
      </c>
      <c r="J141" s="7">
        <v>18.46</v>
      </c>
      <c r="K141" s="7">
        <v>10.8</v>
      </c>
      <c r="L141" s="7">
        <v>13.819999999999999</v>
      </c>
      <c r="N141" s="7">
        <f t="shared" si="7"/>
        <v>667.11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186.72199999999998</v>
      </c>
      <c r="E143" s="9">
        <f t="shared" si="8"/>
        <v>110.35900000000001</v>
      </c>
      <c r="F143" s="9">
        <f t="shared" si="8"/>
        <v>172.81700000000001</v>
      </c>
      <c r="G143" s="9">
        <f t="shared" si="8"/>
        <v>329.51</v>
      </c>
      <c r="H143" s="9">
        <f t="shared" si="8"/>
        <v>212.92000000000002</v>
      </c>
      <c r="I143" s="9">
        <f t="shared" si="8"/>
        <v>550.726</v>
      </c>
      <c r="J143" s="9">
        <f t="shared" si="8"/>
        <v>55.116999999999997</v>
      </c>
      <c r="K143" s="9">
        <f t="shared" si="8"/>
        <v>23.139000000000003</v>
      </c>
      <c r="L143" s="9">
        <f t="shared" si="8"/>
        <v>26.749999999999996</v>
      </c>
      <c r="N143" s="9">
        <f>SUM(D143:L143)</f>
        <v>1668.06</v>
      </c>
    </row>
    <row r="145" spans="1:14" x14ac:dyDescent="0.2">
      <c r="A145" t="s">
        <v>40</v>
      </c>
      <c r="B145" t="s">
        <v>39</v>
      </c>
      <c r="C145" t="s">
        <v>156</v>
      </c>
      <c r="D145" s="5">
        <v>56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56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56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56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0.19</v>
      </c>
      <c r="N149" s="7">
        <f t="shared" ref="N149:N174" si="10">SUM(D149:L149)</f>
        <v>0.19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8.93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8.93</v>
      </c>
    </row>
    <row r="151" spans="1:14" x14ac:dyDescent="0.2">
      <c r="B151" s="6" t="s">
        <v>38</v>
      </c>
      <c r="C151" s="6" t="s">
        <v>159</v>
      </c>
      <c r="D151" s="7">
        <v>42.14</v>
      </c>
      <c r="E151" s="7">
        <v>30.46</v>
      </c>
      <c r="F151" s="7">
        <v>36.64</v>
      </c>
      <c r="G151" s="7">
        <v>0</v>
      </c>
      <c r="H151" s="7">
        <v>44.98</v>
      </c>
      <c r="I151" s="7">
        <v>76.88</v>
      </c>
      <c r="J151" s="7">
        <v>16.34</v>
      </c>
      <c r="K151" s="7">
        <v>7.06</v>
      </c>
      <c r="L151" s="7">
        <v>0</v>
      </c>
      <c r="N151" s="7">
        <f t="shared" si="10"/>
        <v>254.5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N158" s="5">
        <f t="shared" si="10"/>
        <v>0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N159" s="7">
        <f t="shared" si="10"/>
        <v>0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N160" s="5">
        <f t="shared" si="10"/>
        <v>0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N161" s="7">
        <f t="shared" si="10"/>
        <v>0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42.14</v>
      </c>
      <c r="E176" s="9">
        <f t="shared" si="11"/>
        <v>30.46</v>
      </c>
      <c r="F176" s="9">
        <f t="shared" si="11"/>
        <v>36.64</v>
      </c>
      <c r="G176" s="9">
        <f t="shared" si="11"/>
        <v>8.93</v>
      </c>
      <c r="H176" s="9">
        <f t="shared" si="11"/>
        <v>44.98</v>
      </c>
      <c r="I176" s="9">
        <f t="shared" si="11"/>
        <v>76.88</v>
      </c>
      <c r="J176" s="9">
        <f t="shared" si="11"/>
        <v>16.34</v>
      </c>
      <c r="K176" s="9">
        <f t="shared" si="11"/>
        <v>7.06</v>
      </c>
      <c r="L176" s="9">
        <f t="shared" si="11"/>
        <v>0.19</v>
      </c>
      <c r="N176" s="9">
        <f>SUM(D176:L176)</f>
        <v>263.61999999999995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430.78199999999993</v>
      </c>
      <c r="E179" s="9">
        <f t="shared" si="12"/>
        <v>266.79899999999998</v>
      </c>
      <c r="F179" s="9">
        <f t="shared" si="12"/>
        <v>446.09699999999998</v>
      </c>
      <c r="G179" s="9">
        <f t="shared" si="12"/>
        <v>614.17999999999995</v>
      </c>
      <c r="H179" s="9">
        <f t="shared" si="12"/>
        <v>421.44000000000005</v>
      </c>
      <c r="I179" s="9">
        <f t="shared" si="12"/>
        <v>1343.1559999999999</v>
      </c>
      <c r="J179" s="9">
        <f t="shared" si="12"/>
        <v>121.357</v>
      </c>
      <c r="K179" s="9">
        <f t="shared" si="12"/>
        <v>42.729000000000006</v>
      </c>
      <c r="L179" s="9">
        <f t="shared" si="12"/>
        <v>68.08</v>
      </c>
      <c r="N179" s="9">
        <f>SUM(D179:L179)</f>
        <v>3754.6199999999994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pageSetUpPr fitToPage="1"/>
  </sheetPr>
  <dimension ref="A1:N179"/>
  <sheetViews>
    <sheetView workbookViewId="0"/>
  </sheetViews>
  <sheetFormatPr defaultRowHeight="12.75" x14ac:dyDescent="0.2"/>
  <cols>
    <col min="1" max="1" width="19.28515625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21" width="8.85546875" bestFit="1" customWidth="1"/>
    <col min="22" max="22" width="3.7109375" customWidth="1"/>
    <col min="23" max="23" width="8.85546875" bestFit="1" customWidth="1"/>
    <col min="24" max="24" width="10" bestFit="1" customWidth="1"/>
  </cols>
  <sheetData>
    <row r="1" spans="1:14" x14ac:dyDescent="0.2">
      <c r="A1" s="2" t="s">
        <v>103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5" spans="1:14" x14ac:dyDescent="0.2">
      <c r="B5" s="6" t="s">
        <v>75</v>
      </c>
      <c r="C5" s="6" t="s">
        <v>75</v>
      </c>
      <c r="D5" s="7">
        <f>April!D5+May!D5+June!D5+July!D5+August!D5+September!D5+October!D5+November!D5+December!D5+January!D5+February!D5+March!D5</f>
        <v>0</v>
      </c>
      <c r="E5" s="7">
        <f>April!E5+May!E5+June!E5+July!E5+August!E5+September!E5+October!E5+November!E5+December!E5+January!E5+February!E5+March!E5</f>
        <v>0</v>
      </c>
      <c r="F5" s="7">
        <f>April!F5+May!F5+June!F5+July!F5+August!F5+September!F5+October!F5+November!F5+December!F5+January!F5+February!F5+March!F5</f>
        <v>0</v>
      </c>
      <c r="G5" s="7">
        <f>April!G5+May!G5+June!G5+July!G5+August!G5+September!G5+October!G5+November!G5+December!G5+January!G5+February!G5+March!G5</f>
        <v>0</v>
      </c>
      <c r="H5" s="7">
        <f>April!H5+May!H5+June!H5+July!H5+August!H5+September!H5+October!H5+November!H5+December!H5+January!H5+February!H5+March!H5</f>
        <v>0</v>
      </c>
      <c r="I5" s="7">
        <f>April!I5+May!I5+June!I5+July!I5+August!I5+September!I5+October!I5+November!I5+December!I5+January!I5+February!I5+March!I5</f>
        <v>0</v>
      </c>
      <c r="J5" s="7">
        <f>April!J5+May!J5+June!J5+July!J5+August!J5+September!J5+October!J5+November!J5+December!J5+January!J5+February!J5+March!J5</f>
        <v>0</v>
      </c>
      <c r="K5" s="7">
        <f>April!K5+May!K5+June!K5+July!K5+August!K5+September!K5+October!K5+November!K5+December!K5+January!K5+February!K5+March!K5</f>
        <v>0</v>
      </c>
      <c r="L5" s="7">
        <f>April!L5+May!L5+June!L5+July!L5+August!L5+September!L5+October!L5+November!L5+December!L5+January!L5+February!L5+March!L5</f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f>April!D6+May!D6+June!D6+July!D6+August!D6+September!D6+October!D6+November!D6+December!D6+January!D6+February!D6+March!D6</f>
        <v>0</v>
      </c>
      <c r="E6" s="5">
        <f>April!E6+May!E6+June!E6+July!E6+August!E6+September!E6+October!E6+November!E6+December!E6+January!E6+February!E6+March!E6</f>
        <v>0</v>
      </c>
      <c r="F6" s="5">
        <f>April!F6+May!F6+June!F6+July!F6+August!F6+September!F6+October!F6+November!F6+December!F6+January!F6+February!F6+March!F6</f>
        <v>0</v>
      </c>
      <c r="G6" s="5">
        <f>April!G6+May!G6+June!G6+July!G6+August!G6+September!G6+October!G6+November!G6+December!G6+January!G6+February!G6+March!G6</f>
        <v>0</v>
      </c>
      <c r="H6" s="5">
        <f>April!H6+May!H6+June!H6+July!H6+August!H6+September!H6+October!H6+November!H6+December!H6+January!H6+February!H6+March!H6</f>
        <v>0</v>
      </c>
      <c r="I6" s="5">
        <f>April!I6+May!I6+June!I6+July!I6+August!I6+September!I6+October!I6+November!I6+December!I6+January!I6+February!I6+March!I6</f>
        <v>0</v>
      </c>
      <c r="J6" s="5">
        <f>April!J6+May!J6+June!J6+July!J6+August!J6+September!J6+October!J6+November!J6+December!J6+January!J6+February!J6+March!J6</f>
        <v>0</v>
      </c>
      <c r="K6" s="5">
        <f>April!K6+May!K6+June!K6+July!K6+August!K6+September!K6+October!K6+November!K6+December!K6+January!K6+February!K6+March!K6</f>
        <v>0</v>
      </c>
      <c r="L6" s="5">
        <f>April!L6+May!L6+June!L6+July!L6+August!L6+September!L6+October!L6+November!L6+December!L6+January!L6+February!L6+March!L6</f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f>April!D7+May!D7+June!D7+July!D7+August!D7+September!D7+October!D7+November!D7+December!D7+January!D7+February!D7+March!D7</f>
        <v>0</v>
      </c>
      <c r="E7" s="7">
        <f>April!E7+May!E7+June!E7+July!E7+August!E7+September!E7+October!E7+November!E7+December!E7+January!E7+February!E7+March!E7</f>
        <v>0</v>
      </c>
      <c r="F7" s="7">
        <f>April!F7+May!F7+June!F7+July!F7+August!F7+September!F7+October!F7+November!F7+December!F7+January!F7+February!F7+March!F7</f>
        <v>0</v>
      </c>
      <c r="G7" s="7">
        <f>April!G7+May!G7+June!G7+July!G7+August!G7+September!G7+October!G7+November!G7+December!G7+January!G7+February!G7+March!G7</f>
        <v>0</v>
      </c>
      <c r="H7" s="7">
        <f>April!H7+May!H7+June!H7+July!H7+August!H7+September!H7+October!H7+November!H7+December!H7+January!H7+February!H7+March!H7</f>
        <v>0</v>
      </c>
      <c r="I7" s="7">
        <f>April!I7+May!I7+June!I7+July!I7+August!I7+September!I7+October!I7+November!I7+December!I7+January!I7+February!I7+March!I7</f>
        <v>0</v>
      </c>
      <c r="J7" s="7">
        <f>April!J7+May!J7+June!J7+July!J7+August!J7+September!J7+October!J7+November!J7+December!J7+January!J7+February!J7+March!J7</f>
        <v>0</v>
      </c>
      <c r="K7" s="7">
        <f>April!K7+May!K7+June!K7+July!K7+August!K7+September!K7+October!K7+November!K7+December!K7+January!K7+February!K7+March!K7</f>
        <v>0</v>
      </c>
      <c r="L7" s="7">
        <f>April!L7+May!L7+June!L7+July!L7+August!L7+September!L7+October!L7+November!L7+December!L7+January!L7+February!L7+March!L7</f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f>April!D8+May!D8+June!D8+July!D8+August!D8+September!D8+October!D8+November!D8+December!D8+January!D8+February!D8+March!D8</f>
        <v>0</v>
      </c>
      <c r="E8" s="5">
        <f>April!E8+May!E8+June!E8+July!E8+August!E8+September!E8+October!E8+November!E8+December!E8+January!E8+February!E8+March!E8</f>
        <v>0</v>
      </c>
      <c r="F8" s="5">
        <f>April!F8+May!F8+June!F8+July!F8+August!F8+September!F8+October!F8+November!F8+December!F8+January!F8+February!F8+March!F8</f>
        <v>0</v>
      </c>
      <c r="G8" s="5">
        <f>April!G8+May!G8+June!G8+July!G8+August!G8+September!G8+October!G8+November!G8+December!G8+January!G8+February!G8+March!G8</f>
        <v>0</v>
      </c>
      <c r="H8" s="5">
        <f>April!H8+May!H8+June!H8+July!H8+August!H8+September!H8+October!H8+November!H8+December!H8+January!H8+February!H8+March!H8</f>
        <v>0</v>
      </c>
      <c r="I8" s="5">
        <f>April!I8+May!I8+June!I8+July!I8+August!I8+September!I8+October!I8+November!I8+December!I8+January!I8+February!I8+March!I8</f>
        <v>0</v>
      </c>
      <c r="J8" s="5">
        <f>April!J8+May!J8+June!J8+July!J8+August!J8+September!J8+October!J8+November!J8+December!J8+January!J8+February!J8+March!J8</f>
        <v>0</v>
      </c>
      <c r="K8" s="5">
        <f>April!K8+May!K8+June!K8+July!K8+August!K8+September!K8+October!K8+November!K8+December!K8+January!K8+February!K8+March!K8</f>
        <v>0</v>
      </c>
      <c r="L8" s="5">
        <f>April!L8+May!L8+June!L8+July!L8+August!L8+September!L8+October!L8+November!L8+December!L8+January!L8+February!L8+March!L8</f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f>April!D9+May!D9+June!D9+July!D9+August!D9+September!D9+October!D9+November!D9+December!D9+January!D9+February!D9+March!D9</f>
        <v>0</v>
      </c>
      <c r="E9" s="7">
        <f>April!E9+May!E9+June!E9+July!E9+August!E9+September!E9+October!E9+November!E9+December!E9+January!E9+February!E9+March!E9</f>
        <v>0</v>
      </c>
      <c r="F9" s="7">
        <f>April!F9+May!F9+June!F9+July!F9+August!F9+September!F9+October!F9+November!F9+December!F9+January!F9+February!F9+March!F9</f>
        <v>0</v>
      </c>
      <c r="G9" s="7">
        <f>April!G9+May!G9+June!G9+July!G9+August!G9+September!G9+October!G9+November!G9+December!G9+January!G9+February!G9+March!G9</f>
        <v>0</v>
      </c>
      <c r="H9" s="7">
        <f>April!H9+May!H9+June!H9+July!H9+August!H9+September!H9+October!H9+November!H9+December!H9+January!H9+February!H9+March!H9</f>
        <v>0</v>
      </c>
      <c r="I9" s="7">
        <f>April!I9+May!I9+June!I9+July!I9+August!I9+September!I9+October!I9+November!I9+December!I9+January!I9+February!I9+March!I9</f>
        <v>0</v>
      </c>
      <c r="J9" s="7">
        <f>April!J9+May!J9+June!J9+July!J9+August!J9+September!J9+October!J9+November!J9+December!J9+January!J9+February!J9+March!J9</f>
        <v>0</v>
      </c>
      <c r="K9" s="7">
        <f>April!K9+May!K9+June!K9+July!K9+August!K9+September!K9+October!K9+November!K9+December!K9+January!K9+February!K9+March!K9</f>
        <v>0</v>
      </c>
      <c r="L9" s="7">
        <f>April!L9+May!L9+June!L9+July!L9+August!L9+September!L9+October!L9+November!L9+December!L9+January!L9+February!L9+March!L9</f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f>April!D10+May!D10+June!D10+July!D10+August!D10+September!D10+October!D10+November!D10+December!D10+January!D10+February!D10+March!D10</f>
        <v>0</v>
      </c>
      <c r="E10" s="5">
        <f>April!E10+May!E10+June!E10+July!E10+August!E10+September!E10+October!E10+November!E10+December!E10+January!E10+February!E10+March!E10</f>
        <v>0</v>
      </c>
      <c r="F10" s="5">
        <f>April!F10+May!F10+June!F10+July!F10+August!F10+September!F10+October!F10+November!F10+December!F10+January!F10+February!F10+March!F10</f>
        <v>0</v>
      </c>
      <c r="G10" s="5">
        <f>April!G10+May!G10+June!G10+July!G10+August!G10+September!G10+October!G10+November!G10+December!G10+January!G10+February!G10+March!G10</f>
        <v>0</v>
      </c>
      <c r="H10" s="5">
        <f>April!H10+May!H10+June!H10+July!H10+August!H10+September!H10+October!H10+November!H10+December!H10+January!H10+February!H10+March!H10</f>
        <v>0</v>
      </c>
      <c r="I10" s="5">
        <f>April!I10+May!I10+June!I10+July!I10+August!I10+September!I10+October!I10+November!I10+December!I10+January!I10+February!I10+March!I10</f>
        <v>0</v>
      </c>
      <c r="J10" s="5">
        <f>April!J10+May!J10+June!J10+July!J10+August!J10+September!J10+October!J10+November!J10+December!J10+January!J10+February!J10+March!J10</f>
        <v>0</v>
      </c>
      <c r="K10" s="5">
        <f>April!K10+May!K10+June!K10+July!K10+August!K10+September!K10+October!K10+November!K10+December!K10+January!K10+February!K10+March!K10</f>
        <v>0</v>
      </c>
      <c r="L10" s="5">
        <f>April!L10+May!L10+June!L10+July!L10+August!L10+September!L10+October!L10+November!L10+December!L10+January!L10+February!L10+March!L10</f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f>April!D11+May!D11+June!D11+July!D11+August!D11+September!D11+October!D11+November!D11+December!D11+January!D11+February!D11+March!D11</f>
        <v>0</v>
      </c>
      <c r="E11" s="7">
        <f>April!E11+May!E11+June!E11+July!E11+August!E11+September!E11+October!E11+November!E11+December!E11+January!E11+February!E11+March!E11</f>
        <v>0</v>
      </c>
      <c r="F11" s="7">
        <f>April!F11+May!F11+June!F11+July!F11+August!F11+September!F11+October!F11+November!F11+December!F11+January!F11+February!F11+March!F11</f>
        <v>0</v>
      </c>
      <c r="G11" s="7">
        <f>April!G11+May!G11+June!G11+July!G11+August!G11+September!G11+October!G11+November!G11+December!G11+January!G11+February!G11+March!G11</f>
        <v>0</v>
      </c>
      <c r="H11" s="7">
        <f>April!H11+May!H11+June!H11+July!H11+August!H11+September!H11+October!H11+November!H11+December!H11+January!H11+February!H11+March!H11</f>
        <v>0</v>
      </c>
      <c r="I11" s="7">
        <f>April!I11+May!I11+June!I11+July!I11+August!I11+September!I11+October!I11+November!I11+December!I11+January!I11+February!I11+March!I11</f>
        <v>0</v>
      </c>
      <c r="J11" s="7">
        <f>April!J11+May!J11+June!J11+July!J11+August!J11+September!J11+October!J11+November!J11+December!J11+January!J11+February!J11+March!J11</f>
        <v>0</v>
      </c>
      <c r="K11" s="7">
        <f>April!K11+May!K11+June!K11+July!K11+August!K11+September!K11+October!K11+November!K11+December!K11+January!K11+February!K11+March!K11</f>
        <v>0</v>
      </c>
      <c r="L11" s="7">
        <f>April!L11+May!L11+June!L11+July!L11+August!L11+September!L11+October!L11+November!L11+December!L11+January!L11+February!L11+March!L11</f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f>April!D12+May!D12+June!D12+July!D12+August!D12+September!D12+October!D12+November!D12+December!D12+January!D12+February!D12+March!D12</f>
        <v>0</v>
      </c>
      <c r="E12" s="5">
        <f>April!E12+May!E12+June!E12+July!E12+August!E12+September!E12+October!E12+November!E12+December!E12+January!E12+February!E12+March!E12</f>
        <v>0</v>
      </c>
      <c r="F12" s="5">
        <f>April!F12+May!F12+June!F12+July!F12+August!F12+September!F12+October!F12+November!F12+December!F12+January!F12+February!F12+March!F12</f>
        <v>0</v>
      </c>
      <c r="G12" s="5">
        <f>April!G12+May!G12+June!G12+July!G12+August!G12+September!G12+October!G12+November!G12+December!G12+January!G12+February!G12+March!G12</f>
        <v>0</v>
      </c>
      <c r="H12" s="5">
        <f>April!H12+May!H12+June!H12+July!H12+August!H12+September!H12+October!H12+November!H12+December!H12+January!H12+February!H12+March!H12</f>
        <v>0</v>
      </c>
      <c r="I12" s="5">
        <f>April!I12+May!I12+June!I12+July!I12+August!I12+September!I12+October!I12+November!I12+December!I12+January!I12+February!I12+March!I12</f>
        <v>0</v>
      </c>
      <c r="J12" s="5">
        <f>April!J12+May!J12+June!J12+July!J12+August!J12+September!J12+October!J12+November!J12+December!J12+January!J12+February!J12+March!J12</f>
        <v>0</v>
      </c>
      <c r="K12" s="5">
        <f>April!K12+May!K12+June!K12+July!K12+August!K12+September!K12+October!K12+November!K12+December!K12+January!K12+February!K12+March!K12</f>
        <v>0</v>
      </c>
      <c r="L12" s="5">
        <f>April!L12+May!L12+June!L12+July!L12+August!L12+September!L12+October!L12+November!L12+December!L12+January!L12+February!L12+March!L12</f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f>April!D13+May!D13+June!D13+July!D13+August!D13+September!D13+October!D13+November!D13+December!D13+January!D13+February!D13+March!D13</f>
        <v>0</v>
      </c>
      <c r="E13" s="7">
        <f>April!E13+May!E13+June!E13+July!E13+August!E13+September!E13+October!E13+November!E13+December!E13+January!E13+February!E13+March!E13</f>
        <v>0</v>
      </c>
      <c r="F13" s="7">
        <f>April!F13+May!F13+June!F13+July!F13+August!F13+September!F13+October!F13+November!F13+December!F13+January!F13+February!F13+March!F13</f>
        <v>0</v>
      </c>
      <c r="G13" s="7">
        <f>April!G13+May!G13+June!G13+July!G13+August!G13+September!G13+October!G13+November!G13+December!G13+January!G13+February!G13+March!G13</f>
        <v>0</v>
      </c>
      <c r="H13" s="7">
        <f>April!H13+May!H13+June!H13+July!H13+August!H13+September!H13+October!H13+November!H13+December!H13+January!H13+February!H13+March!H13</f>
        <v>0</v>
      </c>
      <c r="I13" s="7">
        <f>April!I13+May!I13+June!I13+July!I13+August!I13+September!I13+October!I13+November!I13+December!I13+January!I13+February!I13+March!I13</f>
        <v>0</v>
      </c>
      <c r="J13" s="7">
        <f>April!J13+May!J13+June!J13+July!J13+August!J13+September!J13+October!J13+November!J13+December!J13+January!J13+February!J13+March!J13</f>
        <v>0</v>
      </c>
      <c r="K13" s="7">
        <f>April!K13+May!K13+June!K13+July!K13+August!K13+September!K13+October!K13+November!K13+December!K13+January!K13+February!K13+March!K13</f>
        <v>0</v>
      </c>
      <c r="L13" s="7">
        <f>April!L13+May!L13+June!L13+July!L13+August!L13+September!L13+October!L13+November!L13+December!L13+January!L13+February!L13+March!L13</f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f>April!D14+May!D14+June!D14+July!D14+August!D14+September!D14+October!D14+November!D14+December!D14+January!D14+February!D14+March!D14</f>
        <v>0</v>
      </c>
      <c r="E14" s="5">
        <f>April!E14+May!E14+June!E14+July!E14+August!E14+September!E14+October!E14+November!E14+December!E14+January!E14+February!E14+March!E14</f>
        <v>0</v>
      </c>
      <c r="F14" s="5">
        <f>April!F14+May!F14+June!F14+July!F14+August!F14+September!F14+October!F14+November!F14+December!F14+January!F14+February!F14+March!F14</f>
        <v>0</v>
      </c>
      <c r="G14" s="5">
        <f>April!G14+May!G14+June!G14+July!G14+August!G14+September!G14+October!G14+November!G14+December!G14+January!G14+February!G14+March!G14</f>
        <v>0</v>
      </c>
      <c r="H14" s="5">
        <f>April!H14+May!H14+June!H14+July!H14+August!H14+September!H14+October!H14+November!H14+December!H14+January!H14+February!H14+March!H14</f>
        <v>0</v>
      </c>
      <c r="I14" s="5">
        <f>April!I14+May!I14+June!I14+July!I14+August!I14+September!I14+October!I14+November!I14+December!I14+January!I14+February!I14+March!I14</f>
        <v>0</v>
      </c>
      <c r="J14" s="5">
        <f>April!J14+May!J14+June!J14+July!J14+August!J14+September!J14+October!J14+November!J14+December!J14+January!J14+February!J14+March!J14</f>
        <v>0</v>
      </c>
      <c r="K14" s="5">
        <f>April!K14+May!K14+June!K14+July!K14+August!K14+September!K14+October!K14+November!K14+December!K14+January!K14+February!K14+March!K14</f>
        <v>0</v>
      </c>
      <c r="L14" s="5">
        <f>April!L14+May!L14+June!L14+July!L14+August!L14+September!L14+October!L14+November!L14+December!L14+January!L14+February!L14+March!L14</f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f>April!D15+May!D15+June!D15+July!D15+August!D15+September!D15+October!D15+November!D15+December!D15+January!D15+February!D15+March!D15</f>
        <v>0</v>
      </c>
      <c r="E15" s="7">
        <f>April!E15+May!E15+June!E15+July!E15+August!E15+September!E15+October!E15+November!E15+December!E15+January!E15+February!E15+March!E15</f>
        <v>0</v>
      </c>
      <c r="F15" s="7">
        <f>April!F15+May!F15+June!F15+July!F15+August!F15+September!F15+October!F15+November!F15+December!F15+January!F15+February!F15+March!F15</f>
        <v>0</v>
      </c>
      <c r="G15" s="7">
        <f>April!G15+May!G15+June!G15+July!G15+August!G15+September!G15+October!G15+November!G15+December!G15+January!G15+February!G15+March!G15</f>
        <v>0</v>
      </c>
      <c r="H15" s="7">
        <f>April!H15+May!H15+June!H15+July!H15+August!H15+September!H15+October!H15+November!H15+December!H15+January!H15+February!H15+March!H15</f>
        <v>0</v>
      </c>
      <c r="I15" s="7">
        <f>April!I15+May!I15+June!I15+July!I15+August!I15+September!I15+October!I15+November!I15+December!I15+January!I15+February!I15+March!I15</f>
        <v>0</v>
      </c>
      <c r="J15" s="7">
        <f>April!J15+May!J15+June!J15+July!J15+August!J15+September!J15+October!J15+November!J15+December!J15+January!J15+February!J15+March!J15</f>
        <v>0</v>
      </c>
      <c r="K15" s="7">
        <f>April!K15+May!K15+June!K15+July!K15+August!K15+September!K15+October!K15+November!K15+December!K15+January!K15+February!K15+March!K15</f>
        <v>0</v>
      </c>
      <c r="L15" s="7">
        <f>April!L15+May!L15+June!L15+July!L15+August!L15+September!L15+October!L15+November!L15+December!L15+January!L15+February!L15+March!L15</f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f>April!D16+May!D16+June!D16+July!D16+August!D16+September!D16+October!D16+November!D16+December!D16+January!D16+February!D16+March!D16</f>
        <v>0</v>
      </c>
      <c r="E16" s="5">
        <f>April!E16+May!E16+June!E16+July!E16+August!E16+September!E16+October!E16+November!E16+December!E16+January!E16+February!E16+March!E16</f>
        <v>0</v>
      </c>
      <c r="F16" s="5">
        <f>April!F16+May!F16+June!F16+July!F16+August!F16+September!F16+October!F16+November!F16+December!F16+January!F16+February!F16+March!F16</f>
        <v>0</v>
      </c>
      <c r="G16" s="5">
        <f>April!G16+May!G16+June!G16+July!G16+August!G16+September!G16+October!G16+November!G16+December!G16+January!G16+February!G16+March!G16</f>
        <v>0</v>
      </c>
      <c r="H16" s="5">
        <f>April!H16+May!H16+June!H16+July!H16+August!H16+September!H16+October!H16+November!H16+December!H16+January!H16+February!H16+March!H16</f>
        <v>0</v>
      </c>
      <c r="I16" s="5">
        <f>April!I16+May!I16+June!I16+July!I16+August!I16+September!I16+October!I16+November!I16+December!I16+January!I16+February!I16+March!I16</f>
        <v>0</v>
      </c>
      <c r="J16" s="5">
        <f>April!J16+May!J16+June!J16+July!J16+August!J16+September!J16+October!J16+November!J16+December!J16+January!J16+February!J16+March!J16</f>
        <v>0</v>
      </c>
      <c r="K16" s="5">
        <f>April!K16+May!K16+June!K16+July!K16+August!K16+September!K16+October!K16+November!K16+December!K16+January!K16+February!K16+March!K16</f>
        <v>0</v>
      </c>
      <c r="L16" s="5">
        <f>April!L16+May!L16+June!L16+July!L16+August!L16+September!L16+October!L16+November!L16+December!L16+January!L16+February!L16+March!L16</f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f>April!D17+May!D17+June!D17+July!D17+August!D17+September!D17+October!D17+November!D17+December!D17+January!D17+February!D17+March!D17</f>
        <v>0</v>
      </c>
      <c r="E17" s="7">
        <f>April!E17+May!E17+June!E17+July!E17+August!E17+September!E17+October!E17+November!E17+December!E17+January!E17+February!E17+March!E17</f>
        <v>0</v>
      </c>
      <c r="F17" s="7">
        <f>April!F17+May!F17+June!F17+July!F17+August!F17+September!F17+October!F17+November!F17+December!F17+January!F17+February!F17+March!F17</f>
        <v>0</v>
      </c>
      <c r="G17" s="7">
        <f>April!G17+May!G17+June!G17+July!G17+August!G17+September!G17+October!G17+November!G17+December!G17+January!G17+February!G17+March!G17</f>
        <v>0</v>
      </c>
      <c r="H17" s="7">
        <f>April!H17+May!H17+June!H17+July!H17+August!H17+September!H17+October!H17+November!H17+December!H17+January!H17+February!H17+March!H17</f>
        <v>0</v>
      </c>
      <c r="I17" s="7">
        <f>April!I17+May!I17+June!I17+July!I17+August!I17+September!I17+October!I17+November!I17+December!I17+January!I17+February!I17+March!I17</f>
        <v>0</v>
      </c>
      <c r="J17" s="7">
        <f>April!J17+May!J17+June!J17+July!J17+August!J17+September!J17+October!J17+November!J17+December!J17+January!J17+February!J17+March!J17</f>
        <v>0</v>
      </c>
      <c r="K17" s="7">
        <f>April!K17+May!K17+June!K17+July!K17+August!K17+September!K17+October!K17+November!K17+December!K17+January!K17+February!K17+March!K17</f>
        <v>0</v>
      </c>
      <c r="L17" s="7">
        <f>April!L17+May!L17+June!L17+July!L17+August!L17+September!L17+October!L17+November!L17+December!L17+January!L17+February!L17+March!L17</f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f>April!D18+May!D18+June!D18+July!D18+August!D18+September!D18+October!D18+November!D18+December!D18+January!D18+February!D18+March!D18</f>
        <v>0</v>
      </c>
      <c r="E18" s="5">
        <f>April!E18+May!E18+June!E18+July!E18+August!E18+September!E18+October!E18+November!E18+December!E18+January!E18+February!E18+March!E18</f>
        <v>0</v>
      </c>
      <c r="F18" s="5">
        <f>April!F18+May!F18+June!F18+July!F18+August!F18+September!F18+October!F18+November!F18+December!F18+January!F18+February!F18+March!F18</f>
        <v>0</v>
      </c>
      <c r="G18" s="5">
        <f>April!G18+May!G18+June!G18+July!G18+August!G18+September!G18+October!G18+November!G18+December!G18+January!G18+February!G18+March!G18</f>
        <v>0</v>
      </c>
      <c r="H18" s="5">
        <f>April!H18+May!H18+June!H18+July!H18+August!H18+September!H18+October!H18+November!H18+December!H18+January!H18+February!H18+March!H18</f>
        <v>0</v>
      </c>
      <c r="I18" s="5">
        <f>April!I18+May!I18+June!I18+July!I18+August!I18+September!I18+October!I18+November!I18+December!I18+January!I18+February!I18+March!I18</f>
        <v>0</v>
      </c>
      <c r="J18" s="5">
        <f>April!J18+May!J18+June!J18+July!J18+August!J18+September!J18+October!J18+November!J18+December!J18+January!J18+February!J18+March!J18</f>
        <v>0</v>
      </c>
      <c r="K18" s="5">
        <f>April!K18+May!K18+June!K18+July!K18+August!K18+September!K18+October!K18+November!K18+December!K18+January!K18+February!K18+March!K18</f>
        <v>0</v>
      </c>
      <c r="L18" s="5">
        <f>April!L18+May!L18+June!L18+July!L18+August!L18+September!L18+October!L18+November!L18+December!L18+January!L18+February!L18+March!L18</f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f>April!D19+May!D19+June!D19+July!D19+August!D19+September!D19+October!D19+November!D19+December!D19+January!D19+February!D19+March!D19</f>
        <v>0</v>
      </c>
      <c r="E19" s="7">
        <f>April!E19+May!E19+June!E19+July!E19+August!E19+September!E19+October!E19+November!E19+December!E19+January!E19+February!E19+March!E19</f>
        <v>0</v>
      </c>
      <c r="F19" s="7">
        <f>April!F19+May!F19+June!F19+July!F19+August!F19+September!F19+October!F19+November!F19+December!F19+January!F19+February!F19+March!F19</f>
        <v>0</v>
      </c>
      <c r="G19" s="7">
        <f>April!G19+May!G19+June!G19+July!G19+August!G19+September!G19+October!G19+November!G19+December!G19+January!G19+February!G19+March!G19</f>
        <v>0</v>
      </c>
      <c r="H19" s="7">
        <f>April!H19+May!H19+June!H19+July!H19+August!H19+September!H19+October!H19+November!H19+December!H19+January!H19+February!H19+March!H19</f>
        <v>0</v>
      </c>
      <c r="I19" s="7">
        <f>April!I19+May!I19+June!I19+July!I19+August!I19+September!I19+October!I19+November!I19+December!I19+January!I19+February!I19+March!I19</f>
        <v>0</v>
      </c>
      <c r="J19" s="7">
        <f>April!J19+May!J19+June!J19+July!J19+August!J19+September!J19+October!J19+November!J19+December!J19+January!J19+February!J19+March!J19</f>
        <v>0</v>
      </c>
      <c r="K19" s="7">
        <f>April!K19+May!K19+June!K19+July!K19+August!K19+September!K19+October!K19+November!K19+December!K19+January!K19+February!K19+March!K19</f>
        <v>0</v>
      </c>
      <c r="L19" s="7">
        <f>April!L19+May!L19+June!L19+July!L19+August!L19+September!L19+October!L19+November!L19+December!L19+January!L19+February!L19+March!L19</f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f>April!D20+May!D20+June!D20+July!D20+August!D20+September!D20+October!D20+November!D20+December!D20+January!D20+February!D20+March!D20</f>
        <v>0</v>
      </c>
      <c r="E20" s="5">
        <f>April!E20+May!E20+June!E20+July!E20+August!E20+September!E20+October!E20+November!E20+December!E20+January!E20+February!E20+March!E20</f>
        <v>0</v>
      </c>
      <c r="F20" s="5">
        <f>April!F20+May!F20+June!F20+July!F20+August!F20+September!F20+October!F20+November!F20+December!F20+January!F20+February!F20+March!F20</f>
        <v>0</v>
      </c>
      <c r="G20" s="5">
        <f>April!G20+May!G20+June!G20+July!G20+August!G20+September!G20+October!G20+November!G20+December!G20+January!G20+February!G20+March!G20</f>
        <v>0</v>
      </c>
      <c r="H20" s="5">
        <f>April!H20+May!H20+June!H20+July!H20+August!H20+September!H20+October!H20+November!H20+December!H20+January!H20+February!H20+March!H20</f>
        <v>0</v>
      </c>
      <c r="I20" s="5">
        <f>April!I20+May!I20+June!I20+July!I20+August!I20+September!I20+October!I20+November!I20+December!I20+January!I20+February!I20+March!I20</f>
        <v>0</v>
      </c>
      <c r="J20" s="5">
        <f>April!J20+May!J20+June!J20+July!J20+August!J20+September!J20+October!J20+November!J20+December!J20+January!J20+February!J20+March!J20</f>
        <v>0</v>
      </c>
      <c r="K20" s="5">
        <f>April!K20+May!K20+June!K20+July!K20+August!K20+September!K20+October!K20+November!K20+December!K20+January!K20+February!K20+March!K20</f>
        <v>0</v>
      </c>
      <c r="L20" s="5">
        <f>April!L20+May!L20+June!L20+July!L20+August!L20+September!L20+October!L20+November!L20+December!L20+January!L20+February!L20+March!L20</f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f>April!D21+May!D21+June!D21+July!D21+August!D21+September!D21+October!D21+November!D21+December!D21+January!D21+February!D21+March!D21</f>
        <v>0</v>
      </c>
      <c r="E21" s="7">
        <f>April!E21+May!E21+June!E21+July!E21+August!E21+September!E21+October!E21+November!E21+December!E21+January!E21+February!E21+March!E21</f>
        <v>0</v>
      </c>
      <c r="F21" s="7">
        <f>April!F21+May!F21+June!F21+July!F21+August!F21+September!F21+October!F21+November!F21+December!F21+January!F21+February!F21+March!F21</f>
        <v>0</v>
      </c>
      <c r="G21" s="7">
        <f>April!G21+May!G21+June!G21+July!G21+August!G21+September!G21+October!G21+November!G21+December!G21+January!G21+February!G21+March!G21</f>
        <v>0</v>
      </c>
      <c r="H21" s="7">
        <f>April!H21+May!H21+June!H21+July!H21+August!H21+September!H21+October!H21+November!H21+December!H21+January!H21+February!H21+March!H21</f>
        <v>0</v>
      </c>
      <c r="I21" s="7">
        <f>April!I21+May!I21+June!I21+July!I21+August!I21+September!I21+October!I21+November!I21+December!I21+January!I21+February!I21+March!I21</f>
        <v>0</v>
      </c>
      <c r="J21" s="7">
        <f>April!J21+May!J21+June!J21+July!J21+August!J21+September!J21+October!J21+November!J21+December!J21+January!J21+February!J21+March!J21</f>
        <v>0</v>
      </c>
      <c r="K21" s="7">
        <f>April!K21+May!K21+June!K21+July!K21+August!K21+September!K21+October!K21+November!K21+December!K21+January!K21+February!K21+March!K21</f>
        <v>0</v>
      </c>
      <c r="L21" s="7">
        <f>April!L21+May!L21+June!L21+July!L21+August!L21+September!L21+October!L21+November!L21+December!L21+January!L21+February!L21+March!L21</f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f>April!D22+May!D22+June!D22+July!D22+August!D22+September!D22+October!D22+November!D22+December!D22+January!D22+February!D22+March!D22</f>
        <v>0</v>
      </c>
      <c r="E22" s="5">
        <f>April!E22+May!E22+June!E22+July!E22+August!E22+September!E22+October!E22+November!E22+December!E22+January!E22+February!E22+March!E22</f>
        <v>0</v>
      </c>
      <c r="F22" s="5">
        <f>April!F22+May!F22+June!F22+July!F22+August!F22+September!F22+October!F22+November!F22+December!F22+January!F22+February!F22+March!F22</f>
        <v>0</v>
      </c>
      <c r="G22" s="5">
        <f>April!G22+May!G22+June!G22+July!G22+August!G22+September!G22+October!G22+November!G22+December!G22+January!G22+February!G22+March!G22</f>
        <v>0</v>
      </c>
      <c r="H22" s="5">
        <f>April!H22+May!H22+June!H22+July!H22+August!H22+September!H22+October!H22+November!H22+December!H22+January!H22+February!H22+March!H22</f>
        <v>0</v>
      </c>
      <c r="I22" s="5">
        <f>April!I22+May!I22+June!I22+July!I22+August!I22+September!I22+October!I22+November!I22+December!I22+January!I22+February!I22+March!I22</f>
        <v>0</v>
      </c>
      <c r="J22" s="5">
        <f>April!J22+May!J22+June!J22+July!J22+August!J22+September!J22+October!J22+November!J22+December!J22+January!J22+February!J22+March!J22</f>
        <v>0</v>
      </c>
      <c r="K22" s="5">
        <f>April!K22+May!K22+June!K22+July!K22+August!K22+September!K22+October!K22+November!K22+December!K22+January!K22+February!K22+March!K22</f>
        <v>0</v>
      </c>
      <c r="L22" s="5">
        <f>April!L22+May!L22+June!L22+July!L22+August!L22+September!L22+October!L22+November!L22+December!L22+January!L22+February!L22+March!L22</f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f>April!D23+May!D23+June!D23+July!D23+August!D23+September!D23+October!D23+November!D23+December!D23+January!D23+February!D23+March!D23</f>
        <v>0</v>
      </c>
      <c r="E23" s="7">
        <f>April!E23+May!E23+June!E23+July!E23+August!E23+September!E23+October!E23+November!E23+December!E23+January!E23+February!E23+March!E23</f>
        <v>0</v>
      </c>
      <c r="F23" s="7">
        <f>April!F23+May!F23+June!F23+July!F23+August!F23+September!F23+October!F23+November!F23+December!F23+January!F23+February!F23+March!F23</f>
        <v>0</v>
      </c>
      <c r="G23" s="7">
        <f>April!G23+May!G23+June!G23+July!G23+August!G23+September!G23+October!G23+November!G23+December!G23+January!G23+February!G23+March!G23</f>
        <v>0</v>
      </c>
      <c r="H23" s="7">
        <f>April!H23+May!H23+June!H23+July!H23+August!H23+September!H23+October!H23+November!H23+December!H23+January!H23+February!H23+March!H23</f>
        <v>0</v>
      </c>
      <c r="I23" s="7">
        <f>April!I23+May!I23+June!I23+July!I23+August!I23+September!I23+October!I23+November!I23+December!I23+January!I23+February!I23+March!I23</f>
        <v>0</v>
      </c>
      <c r="J23" s="7">
        <f>April!J23+May!J23+June!J23+July!J23+August!J23+September!J23+October!J23+November!J23+December!J23+January!J23+February!J23+March!J23</f>
        <v>0</v>
      </c>
      <c r="K23" s="7">
        <f>April!K23+May!K23+June!K23+July!K23+August!K23+September!K23+October!K23+November!K23+December!K23+January!K23+February!K23+March!K23</f>
        <v>0</v>
      </c>
      <c r="L23" s="7">
        <f>April!L23+May!L23+June!L23+July!L23+August!L23+September!L23+October!L23+November!L23+December!L23+January!L23+February!L23+March!L23</f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f>April!D24+May!D24+June!D24+July!D24+August!D24+September!D24+October!D24+November!D24+December!D24+January!D24+February!D24+March!D24</f>
        <v>0</v>
      </c>
      <c r="E24" s="5">
        <f>April!E24+May!E24+June!E24+July!E24+August!E24+September!E24+October!E24+November!E24+December!E24+January!E24+February!E24+March!E24</f>
        <v>0</v>
      </c>
      <c r="F24" s="5">
        <f>April!F24+May!F24+June!F24+July!F24+August!F24+September!F24+October!F24+November!F24+December!F24+January!F24+February!F24+March!F24</f>
        <v>0</v>
      </c>
      <c r="G24" s="5">
        <f>April!G24+May!G24+June!G24+July!G24+August!G24+September!G24+October!G24+November!G24+December!G24+January!G24+February!G24+March!G24</f>
        <v>0</v>
      </c>
      <c r="H24" s="5">
        <f>April!H24+May!H24+June!H24+July!H24+August!H24+September!H24+October!H24+November!H24+December!H24+January!H24+February!H24+March!H24</f>
        <v>0</v>
      </c>
      <c r="I24" s="5">
        <f>April!I24+May!I24+June!I24+July!I24+August!I24+September!I24+October!I24+November!I24+December!I24+January!I24+February!I24+March!I24</f>
        <v>0</v>
      </c>
      <c r="J24" s="5">
        <f>April!J24+May!J24+June!J24+July!J24+August!J24+September!J24+October!J24+November!J24+December!J24+January!J24+February!J24+March!J24</f>
        <v>0</v>
      </c>
      <c r="K24" s="5">
        <f>April!K24+May!K24+June!K24+July!K24+August!K24+September!K24+October!K24+November!K24+December!K24+January!K24+February!K24+March!K24</f>
        <v>0</v>
      </c>
      <c r="L24" s="5">
        <f>April!L24+May!L24+June!L24+July!L24+August!L24+September!L24+October!L24+November!L24+December!L24+January!L24+February!L24+March!L24</f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f>April!D25+May!D25+June!D25+July!D25+August!D25+September!D25+October!D25+November!D25+December!D25+January!D25+February!D25+March!D25</f>
        <v>0</v>
      </c>
      <c r="E25" s="7">
        <f>April!E25+May!E25+June!E25+July!E25+August!E25+September!E25+October!E25+November!E25+December!E25+January!E25+February!E25+March!E25</f>
        <v>0</v>
      </c>
      <c r="F25" s="7">
        <f>April!F25+May!F25+June!F25+July!F25+August!F25+September!F25+October!F25+November!F25+December!F25+January!F25+February!F25+March!F25</f>
        <v>0</v>
      </c>
      <c r="G25" s="7">
        <f>April!G25+May!G25+June!G25+July!G25+August!G25+September!G25+October!G25+November!G25+December!G25+January!G25+February!G25+March!G25</f>
        <v>0</v>
      </c>
      <c r="H25" s="7">
        <f>April!H25+May!H25+June!H25+July!H25+August!H25+September!H25+October!H25+November!H25+December!H25+January!H25+February!H25+March!H25</f>
        <v>0</v>
      </c>
      <c r="I25" s="7">
        <f>April!I25+May!I25+June!I25+July!I25+August!I25+September!I25+October!I25+November!I25+December!I25+January!I25+February!I25+March!I25</f>
        <v>0</v>
      </c>
      <c r="J25" s="7">
        <f>April!J25+May!J25+June!J25+July!J25+August!J25+September!J25+October!J25+November!J25+December!J25+January!J25+February!J25+March!J25</f>
        <v>0</v>
      </c>
      <c r="K25" s="7">
        <f>April!K25+May!K25+June!K25+July!K25+August!K25+September!K25+October!K25+November!K25+December!K25+January!K25+February!K25+March!K25</f>
        <v>0</v>
      </c>
      <c r="L25" s="7">
        <f>April!L25+May!L25+June!L25+July!L25+August!L25+September!L25+October!L25+November!L25+December!L25+January!L25+February!L25+March!L25</f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f>April!D29+May!D29+June!D29+July!D29+August!D29+September!D29+October!D29+November!D29+December!D29+January!D29+February!D29+March!D29</f>
        <v>672.63999999999987</v>
      </c>
      <c r="E29" s="5">
        <f>April!E29+May!E29+June!E29+July!E29+August!E29+September!E29+October!E29+November!E29+December!E29+January!E29+February!E29+March!E29</f>
        <v>750.7399999999999</v>
      </c>
      <c r="F29" s="5">
        <f>April!F29+May!F29+June!F29+July!F29+August!F29+September!F29+October!F29+November!F29+December!F29+January!F29+February!F29+March!F29</f>
        <v>1224.2300000000002</v>
      </c>
      <c r="G29" s="5">
        <f>April!G29+May!G29+June!G29+July!G29+August!G29+September!G29+October!G29+November!G29+December!G29+January!G29+February!G29+March!G29</f>
        <v>689.28000000000009</v>
      </c>
      <c r="H29" s="5">
        <f>April!H29+May!H29+June!H29+July!H29+August!H29+September!H29+October!H29+November!H29+December!H29+January!H29+February!H29+March!H29</f>
        <v>558.21999999999991</v>
      </c>
      <c r="I29" s="5">
        <f>April!I29+May!I29+June!I29+July!I29+August!I29+September!I29+October!I29+November!I29+December!I29+January!I29+February!I29+March!I29</f>
        <v>1869.5499999999997</v>
      </c>
      <c r="J29" s="5">
        <f>April!J29+May!J29+June!J29+July!J29+August!J29+September!J29+October!J29+November!J29+December!J29+January!J29+February!J29+March!J29</f>
        <v>314.83999999999992</v>
      </c>
      <c r="K29" s="5">
        <f>April!K29+May!K29+June!K29+July!K29+August!K29+September!K29+October!K29+November!K29+December!K29+January!K29+February!K29+March!K29</f>
        <v>94.88</v>
      </c>
      <c r="L29" s="5">
        <f>April!L29+May!L29+June!L29+July!L29+August!L29+September!L29+October!L29+November!L29+December!L29+January!L29+February!L29+March!L29</f>
        <v>159.14000000000001</v>
      </c>
      <c r="N29" s="5">
        <f>SUM(D29:L29)</f>
        <v>6333.52</v>
      </c>
    </row>
    <row r="30" spans="1:14" x14ac:dyDescent="0.2">
      <c r="B30" s="6" t="s">
        <v>70</v>
      </c>
      <c r="C30" s="6" t="s">
        <v>70</v>
      </c>
      <c r="D30" s="7">
        <f>April!D30+May!D30+June!D30+July!D30+August!D30+September!D30+October!D30+November!D30+December!D30+January!D30+February!D30+March!D30</f>
        <v>0</v>
      </c>
      <c r="E30" s="7">
        <f>April!E30+May!E30+June!E30+July!E30+August!E30+September!E30+October!E30+November!E30+December!E30+January!E30+February!E30+March!E30</f>
        <v>0</v>
      </c>
      <c r="F30" s="7">
        <f>April!F30+May!F30+June!F30+July!F30+August!F30+September!F30+October!F30+November!F30+December!F30+January!F30+February!F30+March!F30</f>
        <v>0</v>
      </c>
      <c r="G30" s="7">
        <f>April!G30+May!G30+June!G30+July!G30+August!G30+September!G30+October!G30+November!G30+December!G30+January!G30+February!G30+March!G30</f>
        <v>0</v>
      </c>
      <c r="H30" s="7">
        <f>April!H30+May!H30+June!H30+July!H30+August!H30+September!H30+October!H30+November!H30+December!H30+January!H30+February!H30+March!H30</f>
        <v>0</v>
      </c>
      <c r="I30" s="7">
        <f>April!I30+May!I30+June!I30+July!I30+August!I30+September!I30+October!I30+November!I30+December!I30+January!I30+February!I30+March!I30</f>
        <v>0</v>
      </c>
      <c r="J30" s="7">
        <f>April!J30+May!J30+June!J30+July!J30+August!J30+September!J30+October!J30+November!J30+December!J30+January!J30+February!J30+March!J30</f>
        <v>0</v>
      </c>
      <c r="K30" s="7">
        <f>April!K30+May!K30+June!K30+July!K30+August!K30+September!K30+October!K30+November!K30+December!K30+January!K30+February!K30+March!K30</f>
        <v>0</v>
      </c>
      <c r="L30" s="7">
        <f>April!L30+May!L30+June!L30+July!L30+August!L30+September!L30+October!L30+November!L30+December!L30+January!L30+February!L30+March!L30</f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f>April!D31+May!D31+June!D31+July!D31+August!D31+September!D31+October!D31+November!D31+December!D31+January!D31+February!D31+March!D31</f>
        <v>0</v>
      </c>
      <c r="E31" s="5">
        <f>April!E31+May!E31+June!E31+July!E31+August!E31+September!E31+October!E31+November!E31+December!E31+January!E31+February!E31+March!E31</f>
        <v>0</v>
      </c>
      <c r="F31" s="5">
        <f>April!F31+May!F31+June!F31+July!F31+August!F31+September!F31+October!F31+November!F31+December!F31+January!F31+February!F31+March!F31</f>
        <v>0</v>
      </c>
      <c r="G31" s="5">
        <f>April!G31+May!G31+June!G31+July!G31+August!G31+September!G31+October!G31+November!G31+December!G31+January!G31+February!G31+March!G31</f>
        <v>0</v>
      </c>
      <c r="H31" s="5">
        <f>April!H31+May!H31+June!H31+July!H31+August!H31+September!H31+October!H31+November!H31+December!H31+January!H31+February!H31+March!H31</f>
        <v>0</v>
      </c>
      <c r="I31" s="5">
        <f>April!I31+May!I31+June!I31+July!I31+August!I31+September!I31+October!I31+November!I31+December!I31+January!I31+February!I31+March!I31</f>
        <v>0</v>
      </c>
      <c r="J31" s="5">
        <f>April!J31+May!J31+June!J31+July!J31+August!J31+September!J31+October!J31+November!J31+December!J31+January!J31+February!J31+March!J31</f>
        <v>0</v>
      </c>
      <c r="K31" s="5">
        <f>April!K31+May!K31+June!K31+July!K31+August!K31+September!K31+October!K31+November!K31+December!K31+January!K31+February!K31+March!K31</f>
        <v>0</v>
      </c>
      <c r="L31" s="5">
        <f>April!L31+May!L31+June!L31+July!L31+August!L31+September!L31+October!L31+November!L31+December!L31+January!L31+February!L31+March!L31</f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672.63999999999987</v>
      </c>
      <c r="E33" s="9">
        <f t="shared" si="2"/>
        <v>750.7399999999999</v>
      </c>
      <c r="F33" s="9">
        <f t="shared" si="2"/>
        <v>1224.2300000000002</v>
      </c>
      <c r="G33" s="9">
        <f t="shared" si="2"/>
        <v>689.28000000000009</v>
      </c>
      <c r="H33" s="9">
        <f t="shared" si="2"/>
        <v>558.21999999999991</v>
      </c>
      <c r="I33" s="9">
        <f t="shared" si="2"/>
        <v>1869.5499999999997</v>
      </c>
      <c r="J33" s="9">
        <f t="shared" si="2"/>
        <v>314.83999999999992</v>
      </c>
      <c r="K33" s="9">
        <f t="shared" si="2"/>
        <v>94.88</v>
      </c>
      <c r="L33" s="9">
        <f t="shared" si="2"/>
        <v>159.14000000000001</v>
      </c>
      <c r="N33" s="9">
        <f>SUM(D33:L33)</f>
        <v>6333.52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f>April!D35+May!D35+June!D35+July!D35+August!D35+September!D35+October!D35+November!D35+December!D35+January!D35+February!D35+March!D35</f>
        <v>0</v>
      </c>
      <c r="E35" s="7">
        <f>April!E35+May!E35+June!E35+July!E35+August!E35+September!E35+October!E35+November!E35+December!E35+January!E35+February!E35+March!E35</f>
        <v>0</v>
      </c>
      <c r="F35" s="7">
        <f>April!F35+May!F35+June!F35+July!F35+August!F35+September!F35+October!F35+November!F35+December!F35+January!F35+February!F35+March!F35</f>
        <v>0</v>
      </c>
      <c r="G35" s="7">
        <f>April!G35+May!G35+June!G35+July!G35+August!G35+September!G35+October!G35+November!G35+December!G35+January!G35+February!G35+March!G35</f>
        <v>0</v>
      </c>
      <c r="H35" s="7">
        <f>April!H35+May!H35+June!H35+July!H35+August!H35+September!H35+October!H35+November!H35+December!H35+January!H35+February!H35+March!H35</f>
        <v>229.06</v>
      </c>
      <c r="I35" s="7">
        <f>April!I35+May!I35+June!I35+July!I35+August!I35+September!I35+October!I35+November!I35+December!I35+January!I35+February!I35+March!I35</f>
        <v>0</v>
      </c>
      <c r="J35" s="7">
        <f>April!J35+May!J35+June!J35+July!J35+August!J35+September!J35+October!J35+November!J35+December!J35+January!J35+February!J35+March!J35</f>
        <v>0</v>
      </c>
      <c r="K35" s="7">
        <f>April!K35+May!K35+June!K35+July!K35+August!K35+September!K35+October!K35+November!K35+December!K35+January!K35+February!K35+March!K35</f>
        <v>0</v>
      </c>
      <c r="L35" s="7">
        <f>April!L35+May!L35+June!L35+July!L35+August!L35+September!L35+October!L35+November!L35+December!L35+January!L35+February!L35+March!L35</f>
        <v>0</v>
      </c>
      <c r="N35" s="7">
        <f t="shared" ref="N35:N63" si="3">SUM(D35:L35)</f>
        <v>229.06</v>
      </c>
    </row>
    <row r="36" spans="1:14" x14ac:dyDescent="0.2">
      <c r="B36" t="s">
        <v>80</v>
      </c>
      <c r="C36" t="s">
        <v>106</v>
      </c>
      <c r="D36" s="5">
        <f>April!D36+May!D36+June!D36+July!D36+August!D36+September!D36+October!D36+November!D36+December!D36+January!D36+February!D36+March!D36</f>
        <v>0</v>
      </c>
      <c r="E36" s="5">
        <f>April!E36+May!E36+June!E36+July!E36+August!E36+September!E36+October!E36+November!E36+December!E36+January!E36+February!E36+March!E36</f>
        <v>0</v>
      </c>
      <c r="F36" s="5">
        <f>April!F36+May!F36+June!F36+July!F36+August!F36+September!F36+October!F36+November!F36+December!F36+January!F36+February!F36+March!F36</f>
        <v>0</v>
      </c>
      <c r="G36" s="5">
        <f>April!G36+May!G36+June!G36+July!G36+August!G36+September!G36+October!G36+November!G36+December!G36+January!G36+February!G36+March!G36</f>
        <v>0</v>
      </c>
      <c r="H36" s="5">
        <f>April!H36+May!H36+June!H36+July!H36+August!H36+September!H36+October!H36+November!H36+December!H36+January!H36+February!H36+March!H36</f>
        <v>0</v>
      </c>
      <c r="I36" s="5">
        <f>April!I36+May!I36+June!I36+July!I36+August!I36+September!I36+October!I36+November!I36+December!I36+January!I36+February!I36+March!I36</f>
        <v>3.5</v>
      </c>
      <c r="J36" s="5">
        <f>April!J36+May!J36+June!J36+July!J36+August!J36+September!J36+October!J36+November!J36+December!J36+January!J36+February!J36+March!J36</f>
        <v>0</v>
      </c>
      <c r="K36" s="5">
        <f>April!K36+May!K36+June!K36+July!K36+August!K36+September!K36+October!K36+November!K36+December!K36+January!K36+February!K36+March!K36</f>
        <v>0</v>
      </c>
      <c r="L36" s="5">
        <f>April!L36+May!L36+June!L36+July!L36+August!L36+September!L36+October!L36+November!L36+December!L36+January!L36+February!L36+March!L36</f>
        <v>0</v>
      </c>
      <c r="N36" s="5">
        <f t="shared" si="3"/>
        <v>3.5</v>
      </c>
    </row>
    <row r="37" spans="1:14" x14ac:dyDescent="0.2">
      <c r="B37" s="6" t="s">
        <v>27</v>
      </c>
      <c r="C37" s="6" t="s">
        <v>107</v>
      </c>
      <c r="D37" s="7">
        <f>April!D37+May!D37+June!D37+July!D37+August!D37+September!D37+October!D37+November!D37+December!D37+January!D37+February!D37+March!D37</f>
        <v>2.84</v>
      </c>
      <c r="E37" s="7">
        <f>April!E37+May!E37+June!E37+July!E37+August!E37+September!E37+October!E37+November!E37+December!E37+January!E37+February!E37+March!E37</f>
        <v>0</v>
      </c>
      <c r="F37" s="7">
        <f>April!F37+May!F37+June!F37+July!F37+August!F37+September!F37+October!F37+November!F37+December!F37+January!F37+February!F37+March!F37</f>
        <v>0</v>
      </c>
      <c r="G37" s="7">
        <f>April!G37+May!G37+June!G37+July!G37+August!G37+September!G37+October!G37+November!G37+December!G37+January!G37+February!G37+March!G37</f>
        <v>0</v>
      </c>
      <c r="H37" s="7">
        <f>April!H37+May!H37+June!H37+July!H37+August!H37+September!H37+October!H37+November!H37+December!H37+January!H37+February!H37+March!H37</f>
        <v>0</v>
      </c>
      <c r="I37" s="7">
        <f>April!I37+May!I37+June!I37+July!I37+August!I37+September!I37+October!I37+November!I37+December!I37+January!I37+February!I37+March!I37</f>
        <v>0</v>
      </c>
      <c r="J37" s="7">
        <f>April!J37+May!J37+June!J37+July!J37+August!J37+September!J37+October!J37+November!J37+December!J37+January!J37+February!J37+March!J37</f>
        <v>0</v>
      </c>
      <c r="K37" s="7">
        <f>April!K37+May!K37+June!K37+July!K37+August!K37+September!K37+October!K37+November!K37+December!K37+January!K37+February!K37+March!K37</f>
        <v>0</v>
      </c>
      <c r="L37" s="7">
        <f>April!L37+May!L37+June!L37+July!L37+August!L37+September!L37+October!L37+November!L37+December!L37+January!L37+February!L37+March!L37</f>
        <v>0</v>
      </c>
      <c r="N37" s="7">
        <f t="shared" si="3"/>
        <v>2.84</v>
      </c>
    </row>
    <row r="38" spans="1:14" x14ac:dyDescent="0.2">
      <c r="B38" t="s">
        <v>58</v>
      </c>
      <c r="C38" t="s">
        <v>108</v>
      </c>
      <c r="D38" s="5">
        <f>April!D38+May!D38+June!D38+July!D38+August!D38+September!D38+October!D38+November!D38+December!D38+January!D38+February!D38+March!D38</f>
        <v>0</v>
      </c>
      <c r="E38" s="5">
        <f>April!E38+May!E38+June!E38+July!E38+August!E38+September!E38+October!E38+November!E38+December!E38+January!E38+February!E38+March!E38</f>
        <v>0.01</v>
      </c>
      <c r="F38" s="5">
        <f>April!F38+May!F38+June!F38+July!F38+August!F38+September!F38+October!F38+November!F38+December!F38+January!F38+February!F38+March!F38</f>
        <v>0</v>
      </c>
      <c r="G38" s="5">
        <f>April!G38+May!G38+June!G38+July!G38+August!G38+September!G38+October!G38+November!G38+December!G38+January!G38+February!G38+March!G38</f>
        <v>0</v>
      </c>
      <c r="H38" s="5">
        <f>April!H38+May!H38+June!H38+July!H38+August!H38+September!H38+October!H38+November!H38+December!H38+January!H38+February!H38+March!H38</f>
        <v>0</v>
      </c>
      <c r="I38" s="5">
        <f>April!I38+May!I38+June!I38+July!I38+August!I38+September!I38+October!I38+November!I38+December!I38+January!I38+February!I38+March!I38</f>
        <v>32.01</v>
      </c>
      <c r="J38" s="5">
        <f>April!J38+May!J38+June!J38+July!J38+August!J38+September!J38+October!J38+November!J38+December!J38+January!J38+February!J38+March!J38</f>
        <v>0</v>
      </c>
      <c r="K38" s="5">
        <f>April!K38+May!K38+June!K38+July!K38+August!K38+September!K38+October!K38+November!K38+December!K38+January!K38+February!K38+March!K38</f>
        <v>0</v>
      </c>
      <c r="L38" s="5">
        <f>April!L38+May!L38+June!L38+July!L38+August!L38+September!L38+October!L38+November!L38+December!L38+January!L38+February!L38+March!L38</f>
        <v>0</v>
      </c>
      <c r="N38" s="5">
        <f t="shared" si="3"/>
        <v>32.019999999999996</v>
      </c>
    </row>
    <row r="39" spans="1:14" x14ac:dyDescent="0.2">
      <c r="B39" s="6" t="s">
        <v>33</v>
      </c>
      <c r="C39" s="6" t="s">
        <v>109</v>
      </c>
      <c r="D39" s="7">
        <f>April!D39+May!D39+June!D39+July!D39+August!D39+September!D39+October!D39+November!D39+December!D39+January!D39+February!D39+March!D39</f>
        <v>49.860000000000007</v>
      </c>
      <c r="E39" s="7">
        <f>April!E39+May!E39+June!E39+July!E39+August!E39+September!E39+October!E39+November!E39+December!E39+January!E39+February!E39+March!E39</f>
        <v>97.120000000000019</v>
      </c>
      <c r="F39" s="7">
        <f>April!F39+May!F39+June!F39+July!F39+August!F39+September!F39+October!F39+November!F39+December!F39+January!F39+February!F39+March!F39</f>
        <v>180.42999999999998</v>
      </c>
      <c r="G39" s="7">
        <f>April!G39+May!G39+June!G39+July!G39+August!G39+September!G39+October!G39+November!G39+December!G39+January!G39+February!G39+March!G39</f>
        <v>0</v>
      </c>
      <c r="H39" s="7">
        <f>April!H39+May!H39+June!H39+July!H39+August!H39+September!H39+October!H39+November!H39+December!H39+January!H39+February!H39+March!H39</f>
        <v>1567.6440000000002</v>
      </c>
      <c r="I39" s="7">
        <f>April!I39+May!I39+June!I39+July!I39+August!I39+September!I39+October!I39+November!I39+December!I39+January!I39+February!I39+March!I39</f>
        <v>846.58199999999988</v>
      </c>
      <c r="J39" s="7">
        <f>April!J39+May!J39+June!J39+July!J39+August!J39+September!J39+October!J39+November!J39+December!J39+January!J39+February!J39+March!J39</f>
        <v>4.88</v>
      </c>
      <c r="K39" s="7">
        <f>April!K39+May!K39+June!K39+July!K39+August!K39+September!K39+October!K39+November!K39+December!K39+January!K39+February!K39+March!K39</f>
        <v>2.36</v>
      </c>
      <c r="L39" s="7">
        <f>April!L39+May!L39+June!L39+July!L39+August!L39+September!L39+October!L39+November!L39+December!L39+January!L39+February!L39+March!L39</f>
        <v>1.1399999999999999</v>
      </c>
      <c r="N39" s="7">
        <f t="shared" si="3"/>
        <v>2750.0160000000001</v>
      </c>
    </row>
    <row r="40" spans="1:14" x14ac:dyDescent="0.2">
      <c r="B40" t="s">
        <v>60</v>
      </c>
      <c r="C40" t="s">
        <v>110</v>
      </c>
      <c r="D40" s="5">
        <f>April!D40+May!D40+June!D40+July!D40+August!D40+September!D40+October!D40+November!D40+December!D40+January!D40+February!D40+March!D40</f>
        <v>0</v>
      </c>
      <c r="E40" s="5">
        <f>April!E40+May!E40+June!E40+July!E40+August!E40+September!E40+October!E40+November!E40+December!E40+January!E40+February!E40+March!E40</f>
        <v>0.06</v>
      </c>
      <c r="F40" s="5">
        <f>April!F40+May!F40+June!F40+July!F40+August!F40+September!F40+October!F40+November!F40+December!F40+January!F40+February!F40+March!F40</f>
        <v>0</v>
      </c>
      <c r="G40" s="5">
        <f>April!G40+May!G40+June!G40+July!G40+August!G40+September!G40+October!G40+November!G40+December!G40+January!G40+February!G40+March!G40</f>
        <v>0</v>
      </c>
      <c r="H40" s="5">
        <f>April!H40+May!H40+June!H40+July!H40+August!H40+September!H40+October!H40+November!H40+December!H40+January!H40+February!H40+March!H40</f>
        <v>0</v>
      </c>
      <c r="I40" s="5">
        <f>April!I40+May!I40+June!I40+July!I40+August!I40+September!I40+October!I40+November!I40+December!I40+January!I40+February!I40+March!I40</f>
        <v>0</v>
      </c>
      <c r="J40" s="5">
        <f>April!J40+May!J40+June!J40+July!J40+August!J40+September!J40+October!J40+November!J40+December!J40+January!J40+February!J40+March!J40</f>
        <v>0</v>
      </c>
      <c r="K40" s="5">
        <f>April!K40+May!K40+June!K40+July!K40+August!K40+September!K40+October!K40+November!K40+December!K40+January!K40+February!K40+March!K40</f>
        <v>0</v>
      </c>
      <c r="L40" s="5">
        <f>April!L40+May!L40+June!L40+July!L40+August!L40+September!L40+October!L40+November!L40+December!L40+January!L40+February!L40+March!L40</f>
        <v>0.01</v>
      </c>
      <c r="N40" s="5">
        <f t="shared" si="3"/>
        <v>6.9999999999999993E-2</v>
      </c>
    </row>
    <row r="41" spans="1:14" x14ac:dyDescent="0.2">
      <c r="B41" s="6" t="s">
        <v>59</v>
      </c>
      <c r="C41" s="6" t="s">
        <v>59</v>
      </c>
      <c r="D41" s="7">
        <f>April!D41+May!D41+June!D41+July!D41+August!D41+September!D41+October!D41+November!D41+December!D41+January!D41+February!D41+March!D41</f>
        <v>0</v>
      </c>
      <c r="E41" s="7">
        <f>April!E41+May!E41+June!E41+July!E41+August!E41+September!E41+October!E41+November!E41+December!E41+January!E41+February!E41+March!E41</f>
        <v>0</v>
      </c>
      <c r="F41" s="7">
        <f>April!F41+May!F41+June!F41+July!F41+August!F41+September!F41+October!F41+November!F41+December!F41+January!F41+February!F41+March!F41</f>
        <v>0</v>
      </c>
      <c r="G41" s="7">
        <f>April!G41+May!G41+June!G41+July!G41+August!G41+September!G41+October!G41+November!G41+December!G41+January!G41+February!G41+March!G41</f>
        <v>0</v>
      </c>
      <c r="H41" s="7">
        <f>April!H41+May!H41+June!H41+July!H41+August!H41+September!H41+October!H41+November!H41+December!H41+January!H41+February!H41+March!H41</f>
        <v>0</v>
      </c>
      <c r="I41" s="7">
        <f>April!I41+May!I41+June!I41+July!I41+August!I41+September!I41+October!I41+November!I41+December!I41+January!I41+February!I41+March!I41</f>
        <v>0</v>
      </c>
      <c r="J41" s="7">
        <f>April!J41+May!J41+June!J41+July!J41+August!J41+September!J41+October!J41+November!J41+December!J41+January!J41+February!J41+March!J41</f>
        <v>0</v>
      </c>
      <c r="K41" s="7">
        <f>April!K41+May!K41+June!K41+July!K41+August!K41+September!K41+October!K41+November!K41+December!K41+January!K41+February!K41+March!K41</f>
        <v>0</v>
      </c>
      <c r="L41" s="7">
        <f>April!L41+May!L41+June!L41+July!L41+August!L41+September!L41+October!L41+November!L41+December!L41+January!L41+February!L41+March!L41</f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f>April!D42+May!D42+June!D42+July!D42+August!D42+September!D42+October!D42+November!D42+December!D42+January!D42+February!D42+March!D42</f>
        <v>0</v>
      </c>
      <c r="E42" s="5">
        <f>April!E42+May!E42+June!E42+July!E42+August!E42+September!E42+October!E42+November!E42+December!E42+January!E42+February!E42+March!E42</f>
        <v>0</v>
      </c>
      <c r="F42" s="5">
        <f>April!F42+May!F42+June!F42+July!F42+August!F42+September!F42+October!F42+November!F42+December!F42+January!F42+February!F42+March!F42</f>
        <v>0</v>
      </c>
      <c r="G42" s="5">
        <f>April!G42+May!G42+June!G42+July!G42+August!G42+September!G42+October!G42+November!G42+December!G42+January!G42+February!G42+March!G42</f>
        <v>0</v>
      </c>
      <c r="H42" s="5">
        <f>April!H42+May!H42+June!H42+July!H42+August!H42+September!H42+October!H42+November!H42+December!H42+January!H42+February!H42+March!H42</f>
        <v>0</v>
      </c>
      <c r="I42" s="5">
        <f>April!I42+May!I42+June!I42+July!I42+August!I42+September!I42+October!I42+November!I42+December!I42+January!I42+February!I42+March!I42</f>
        <v>0</v>
      </c>
      <c r="J42" s="5">
        <f>April!J42+May!J42+June!J42+July!J42+August!J42+September!J42+October!J42+November!J42+December!J42+January!J42+February!J42+March!J42</f>
        <v>0</v>
      </c>
      <c r="K42" s="5">
        <f>April!K42+May!K42+June!K42+July!K42+August!K42+September!K42+October!K42+November!K42+December!K42+January!K42+February!K42+March!K42</f>
        <v>0</v>
      </c>
      <c r="L42" s="5">
        <f>April!L42+May!L42+June!L42+July!L42+August!L42+September!L42+October!L42+November!L42+December!L42+January!L42+February!L42+March!L42</f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f>April!D43+May!D43+June!D43+July!D43+August!D43+September!D43+October!D43+November!D43+December!D43+January!D43+February!D43+March!D43</f>
        <v>0</v>
      </c>
      <c r="E43" s="7">
        <f>April!E43+May!E43+June!E43+July!E43+August!E43+September!E43+October!E43+November!E43+December!E43+January!E43+February!E43+March!E43</f>
        <v>0</v>
      </c>
      <c r="F43" s="7">
        <f>April!F43+May!F43+June!F43+July!F43+August!F43+September!F43+October!F43+November!F43+December!F43+January!F43+February!F43+March!F43</f>
        <v>0</v>
      </c>
      <c r="G43" s="7">
        <f>April!G43+May!G43+June!G43+July!G43+August!G43+September!G43+October!G43+November!G43+December!G43+January!G43+February!G43+March!G43</f>
        <v>0</v>
      </c>
      <c r="H43" s="7">
        <f>April!H43+May!H43+June!H43+July!H43+August!H43+September!H43+October!H43+November!H43+December!H43+January!H43+February!H43+March!H43</f>
        <v>0</v>
      </c>
      <c r="I43" s="7">
        <f>April!I43+May!I43+June!I43+July!I43+August!I43+September!I43+October!I43+November!I43+December!I43+January!I43+February!I43+March!I43</f>
        <v>0</v>
      </c>
      <c r="J43" s="7">
        <f>April!J43+May!J43+June!J43+July!J43+August!J43+September!J43+October!J43+November!J43+December!J43+January!J43+February!J43+March!J43</f>
        <v>0</v>
      </c>
      <c r="K43" s="7">
        <f>April!K43+May!K43+June!K43+July!K43+August!K43+September!K43+October!K43+November!K43+December!K43+January!K43+February!K43+March!K43</f>
        <v>0</v>
      </c>
      <c r="L43" s="7">
        <f>April!L43+May!L43+June!L43+July!L43+August!L43+September!L43+October!L43+November!L43+December!L43+January!L43+February!L43+March!L43</f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f>April!D44+May!D44+June!D44+July!D44+August!D44+September!D44+October!D44+November!D44+December!D44+January!D44+February!D44+March!D44</f>
        <v>0</v>
      </c>
      <c r="E44" s="5">
        <f>April!E44+May!E44+June!E44+July!E44+August!E44+September!E44+October!E44+November!E44+December!E44+January!E44+February!E44+March!E44</f>
        <v>0</v>
      </c>
      <c r="F44" s="5">
        <f>April!F44+May!F44+June!F44+July!F44+August!F44+September!F44+October!F44+November!F44+December!F44+January!F44+February!F44+March!F44</f>
        <v>0</v>
      </c>
      <c r="G44" s="5">
        <f>April!G44+May!G44+June!G44+July!G44+August!G44+September!G44+October!G44+November!G44+December!G44+January!G44+February!G44+March!G44</f>
        <v>0</v>
      </c>
      <c r="H44" s="5">
        <f>April!H44+May!H44+June!H44+July!H44+August!H44+September!H44+October!H44+November!H44+December!H44+January!H44+February!H44+March!H44</f>
        <v>0</v>
      </c>
      <c r="I44" s="5">
        <f>April!I44+May!I44+June!I44+July!I44+August!I44+September!I44+October!I44+November!I44+December!I44+January!I44+February!I44+March!I44</f>
        <v>0</v>
      </c>
      <c r="J44" s="5">
        <f>April!J44+May!J44+June!J44+July!J44+August!J44+September!J44+October!J44+November!J44+December!J44+January!J44+February!J44+March!J44</f>
        <v>0</v>
      </c>
      <c r="K44" s="5">
        <f>April!K44+May!K44+June!K44+July!K44+August!K44+September!K44+October!K44+November!K44+December!K44+January!K44+February!K44+March!K44</f>
        <v>0</v>
      </c>
      <c r="L44" s="5">
        <f>April!L44+May!L44+June!L44+July!L44+August!L44+September!L44+October!L44+November!L44+December!L44+January!L44+February!L44+March!L44</f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f>April!D45+May!D45+June!D45+July!D45+August!D45+September!D45+October!D45+November!D45+December!D45+January!D45+February!D45+March!D45</f>
        <v>0</v>
      </c>
      <c r="E45" s="7">
        <f>April!E45+May!E45+June!E45+July!E45+August!E45+September!E45+October!E45+November!E45+December!E45+January!E45+February!E45+March!E45</f>
        <v>0</v>
      </c>
      <c r="F45" s="7">
        <f>April!F45+May!F45+June!F45+July!F45+August!F45+September!F45+October!F45+November!F45+December!F45+January!F45+February!F45+March!F45</f>
        <v>0</v>
      </c>
      <c r="G45" s="7">
        <f>April!G45+May!G45+June!G45+July!G45+August!G45+September!G45+October!G45+November!G45+December!G45+January!G45+February!G45+March!G45</f>
        <v>0</v>
      </c>
      <c r="H45" s="7">
        <f>April!H45+May!H45+June!H45+July!H45+August!H45+September!H45+October!H45+November!H45+December!H45+January!H45+February!H45+March!H45</f>
        <v>0</v>
      </c>
      <c r="I45" s="7">
        <f>April!I45+May!I45+June!I45+July!I45+August!I45+September!I45+October!I45+November!I45+December!I45+January!I45+February!I45+March!I45</f>
        <v>0</v>
      </c>
      <c r="J45" s="7">
        <f>April!J45+May!J45+June!J45+July!J45+August!J45+September!J45+October!J45+November!J45+December!J45+January!J45+February!J45+March!J45</f>
        <v>0</v>
      </c>
      <c r="K45" s="7">
        <f>April!K45+May!K45+June!K45+July!K45+August!K45+September!K45+October!K45+November!K45+December!K45+January!K45+February!K45+March!K45</f>
        <v>0</v>
      </c>
      <c r="L45" s="7">
        <f>April!L45+May!L45+June!L45+July!L45+August!L45+September!L45+October!L45+November!L45+December!L45+January!L45+February!L45+March!L45</f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f>April!D46+May!D46+June!D46+July!D46+August!D46+September!D46+October!D46+November!D46+December!D46+January!D46+February!D46+March!D46</f>
        <v>0</v>
      </c>
      <c r="E46" s="5">
        <f>April!E46+May!E46+June!E46+July!E46+August!E46+September!E46+October!E46+November!E46+December!E46+January!E46+February!E46+March!E46</f>
        <v>0</v>
      </c>
      <c r="F46" s="5">
        <f>April!F46+May!F46+June!F46+July!F46+August!F46+September!F46+October!F46+November!F46+December!F46+January!F46+February!F46+March!F46</f>
        <v>0</v>
      </c>
      <c r="G46" s="5">
        <f>April!G46+May!G46+June!G46+July!G46+August!G46+September!G46+October!G46+November!G46+December!G46+January!G46+February!G46+March!G46</f>
        <v>0</v>
      </c>
      <c r="H46" s="5">
        <f>April!H46+May!H46+June!H46+July!H46+August!H46+September!H46+October!H46+November!H46+December!H46+January!H46+February!H46+March!H46</f>
        <v>0</v>
      </c>
      <c r="I46" s="5">
        <f>April!I46+May!I46+June!I46+July!I46+August!I46+September!I46+October!I46+November!I46+December!I46+January!I46+February!I46+March!I46</f>
        <v>0</v>
      </c>
      <c r="J46" s="5">
        <f>April!J46+May!J46+June!J46+July!J46+August!J46+September!J46+October!J46+November!J46+December!J46+January!J46+February!J46+March!J46</f>
        <v>0</v>
      </c>
      <c r="K46" s="5">
        <f>April!K46+May!K46+June!K46+July!K46+August!K46+September!K46+October!K46+November!K46+December!K46+January!K46+February!K46+March!K46</f>
        <v>0</v>
      </c>
      <c r="L46" s="5">
        <f>April!L46+May!L46+June!L46+July!L46+August!L46+September!L46+October!L46+November!L46+December!L46+January!L46+February!L46+March!L46</f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f>April!D47+May!D47+June!D47+July!D47+August!D47+September!D47+October!D47+November!D47+December!D47+January!D47+February!D47+March!D47</f>
        <v>0</v>
      </c>
      <c r="E47" s="7">
        <f>April!E47+May!E47+June!E47+July!E47+August!E47+September!E47+October!E47+November!E47+December!E47+January!E47+February!E47+March!E47</f>
        <v>0</v>
      </c>
      <c r="F47" s="7">
        <f>April!F47+May!F47+June!F47+July!F47+August!F47+September!F47+October!F47+November!F47+December!F47+January!F47+February!F47+March!F47</f>
        <v>0</v>
      </c>
      <c r="G47" s="7">
        <f>April!G47+May!G47+June!G47+July!G47+August!G47+September!G47+October!G47+November!G47+December!G47+January!G47+February!G47+March!G47</f>
        <v>0</v>
      </c>
      <c r="H47" s="7">
        <f>April!H47+May!H47+June!H47+July!H47+August!H47+September!H47+October!H47+November!H47+December!H47+January!H47+February!H47+March!H47</f>
        <v>0</v>
      </c>
      <c r="I47" s="7">
        <f>April!I47+May!I47+June!I47+July!I47+August!I47+September!I47+October!I47+November!I47+December!I47+January!I47+February!I47+March!I47</f>
        <v>0</v>
      </c>
      <c r="J47" s="7">
        <f>April!J47+May!J47+June!J47+July!J47+August!J47+September!J47+October!J47+November!J47+December!J47+January!J47+February!J47+March!J47</f>
        <v>0</v>
      </c>
      <c r="K47" s="7">
        <f>April!K47+May!K47+June!K47+July!K47+August!K47+September!K47+October!K47+November!K47+December!K47+January!K47+February!K47+March!K47</f>
        <v>0</v>
      </c>
      <c r="L47" s="7">
        <f>April!L47+May!L47+June!L47+July!L47+August!L47+September!L47+October!L47+November!L47+December!L47+January!L47+February!L47+March!L47</f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f>April!D48+May!D48+June!D48+July!D48+August!D48+September!D48+October!D48+November!D48+December!D48+January!D48+February!D48+March!D48</f>
        <v>0</v>
      </c>
      <c r="E48" s="5">
        <f>April!E48+May!E48+June!E48+July!E48+August!E48+September!E48+October!E48+November!E48+December!E48+January!E48+February!E48+March!E48</f>
        <v>0</v>
      </c>
      <c r="F48" s="5">
        <f>April!F48+May!F48+June!F48+July!F48+August!F48+September!F48+October!F48+November!F48+December!F48+January!F48+February!F48+March!F48</f>
        <v>0</v>
      </c>
      <c r="G48" s="5">
        <f>April!G48+May!G48+June!G48+July!G48+August!G48+September!G48+October!G48+November!G48+December!G48+January!G48+February!G48+March!G48</f>
        <v>0</v>
      </c>
      <c r="H48" s="5">
        <f>April!H48+May!H48+June!H48+July!H48+August!H48+September!H48+October!H48+November!H48+December!H48+January!H48+February!H48+March!H48</f>
        <v>0</v>
      </c>
      <c r="I48" s="5">
        <f>April!I48+May!I48+June!I48+July!I48+August!I48+September!I48+October!I48+November!I48+December!I48+January!I48+February!I48+March!I48</f>
        <v>0</v>
      </c>
      <c r="J48" s="5">
        <f>April!J48+May!J48+June!J48+July!J48+August!J48+September!J48+October!J48+November!J48+December!J48+January!J48+February!J48+March!J48</f>
        <v>0</v>
      </c>
      <c r="K48" s="5">
        <f>April!K48+May!K48+June!K48+July!K48+August!K48+September!K48+October!K48+November!K48+December!K48+January!K48+February!K48+March!K48</f>
        <v>0</v>
      </c>
      <c r="L48" s="5">
        <f>April!L48+May!L48+June!L48+July!L48+August!L48+September!L48+October!L48+November!L48+December!L48+January!L48+February!L48+March!L48</f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f>April!D49+May!D49+June!D49+July!D49+August!D49+September!D49+October!D49+November!D49+December!D49+January!D49+February!D49+March!D49</f>
        <v>0</v>
      </c>
      <c r="E49" s="7">
        <f>April!E49+May!E49+June!E49+July!E49+August!E49+September!E49+October!E49+November!E49+December!E49+January!E49+February!E49+March!E49</f>
        <v>0</v>
      </c>
      <c r="F49" s="7">
        <f>April!F49+May!F49+June!F49+July!F49+August!F49+September!F49+October!F49+November!F49+December!F49+January!F49+February!F49+March!F49</f>
        <v>0</v>
      </c>
      <c r="G49" s="7">
        <f>April!G49+May!G49+June!G49+July!G49+August!G49+September!G49+October!G49+November!G49+December!G49+January!G49+February!G49+March!G49</f>
        <v>0</v>
      </c>
      <c r="H49" s="7">
        <f>April!H49+May!H49+June!H49+July!H49+August!H49+September!H49+October!H49+November!H49+December!H49+January!H49+February!H49+March!H49</f>
        <v>0</v>
      </c>
      <c r="I49" s="7">
        <f>April!I49+May!I49+June!I49+July!I49+August!I49+September!I49+October!I49+November!I49+December!I49+January!I49+February!I49+March!I49</f>
        <v>0</v>
      </c>
      <c r="J49" s="7">
        <f>April!J49+May!J49+June!J49+July!J49+August!J49+September!J49+October!J49+November!J49+December!J49+January!J49+February!J49+March!J49</f>
        <v>0</v>
      </c>
      <c r="K49" s="7">
        <f>April!K49+May!K49+June!K49+July!K49+August!K49+September!K49+October!K49+November!K49+December!K49+January!K49+February!K49+March!K49</f>
        <v>0</v>
      </c>
      <c r="L49" s="7">
        <f>April!L49+May!L49+June!L49+July!L49+August!L49+September!L49+October!L49+November!L49+December!L49+January!L49+February!L49+March!L49</f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f>April!D50+May!D50+June!D50+July!D50+August!D50+September!D50+October!D50+November!D50+December!D50+January!D50+February!D50+March!D50</f>
        <v>0</v>
      </c>
      <c r="E50" s="5">
        <f>April!E50+May!E50+June!E50+July!E50+August!E50+September!E50+October!E50+November!E50+December!E50+January!E50+February!E50+March!E50</f>
        <v>0</v>
      </c>
      <c r="F50" s="5">
        <f>April!F50+May!F50+June!F50+July!F50+August!F50+September!F50+October!F50+November!F50+December!F50+January!F50+February!F50+March!F50</f>
        <v>0</v>
      </c>
      <c r="G50" s="5">
        <f>April!G50+May!G50+June!G50+July!G50+August!G50+September!G50+October!G50+November!G50+December!G50+January!G50+February!G50+March!G50</f>
        <v>0</v>
      </c>
      <c r="H50" s="5">
        <f>April!H50+May!H50+June!H50+July!H50+August!H50+September!H50+October!H50+November!H50+December!H50+January!H50+February!H50+March!H50</f>
        <v>0</v>
      </c>
      <c r="I50" s="5">
        <f>April!I50+May!I50+June!I50+July!I50+August!I50+September!I50+October!I50+November!I50+December!I50+January!I50+February!I50+March!I50</f>
        <v>0</v>
      </c>
      <c r="J50" s="5">
        <f>April!J50+May!J50+June!J50+July!J50+August!J50+September!J50+October!J50+November!J50+December!J50+January!J50+February!J50+March!J50</f>
        <v>0</v>
      </c>
      <c r="K50" s="5">
        <f>April!K50+May!K50+June!K50+July!K50+August!K50+September!K50+October!K50+November!K50+December!K50+January!K50+February!K50+March!K50</f>
        <v>0</v>
      </c>
      <c r="L50" s="5">
        <f>April!L50+May!L50+June!L50+July!L50+August!L50+September!L50+October!L50+November!L50+December!L50+January!L50+February!L50+March!L50</f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f>April!D51+May!D51+June!D51+July!D51+August!D51+September!D51+October!D51+November!D51+December!D51+January!D51+February!D51+March!D51</f>
        <v>0</v>
      </c>
      <c r="E51" s="7">
        <f>April!E51+May!E51+June!E51+July!E51+August!E51+September!E51+October!E51+November!E51+December!E51+January!E51+February!E51+March!E51</f>
        <v>0</v>
      </c>
      <c r="F51" s="7">
        <f>April!F51+May!F51+June!F51+July!F51+August!F51+September!F51+October!F51+November!F51+December!F51+January!F51+February!F51+March!F51</f>
        <v>0</v>
      </c>
      <c r="G51" s="7">
        <f>April!G51+May!G51+June!G51+July!G51+August!G51+September!G51+October!G51+November!G51+December!G51+January!G51+February!G51+March!G51</f>
        <v>0</v>
      </c>
      <c r="H51" s="7">
        <f>April!H51+May!H51+June!H51+July!H51+August!H51+September!H51+October!H51+November!H51+December!H51+January!H51+February!H51+March!H51</f>
        <v>0</v>
      </c>
      <c r="I51" s="7">
        <f>April!I51+May!I51+June!I51+July!I51+August!I51+September!I51+October!I51+November!I51+December!I51+January!I51+February!I51+March!I51</f>
        <v>0</v>
      </c>
      <c r="J51" s="7">
        <f>April!J51+May!J51+June!J51+July!J51+August!J51+September!J51+October!J51+November!J51+December!J51+January!J51+February!J51+March!J51</f>
        <v>0</v>
      </c>
      <c r="K51" s="7">
        <f>April!K51+May!K51+June!K51+July!K51+August!K51+September!K51+October!K51+November!K51+December!K51+January!K51+February!K51+March!K51</f>
        <v>0</v>
      </c>
      <c r="L51" s="7">
        <f>April!L51+May!L51+June!L51+July!L51+August!L51+September!L51+October!L51+November!L51+December!L51+January!L51+February!L51+March!L51</f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f>April!D52+May!D52+June!D52+July!D52+August!D52+September!D52+October!D52+November!D52+December!D52+January!D52+February!D52+March!D52</f>
        <v>0</v>
      </c>
      <c r="E52" s="5">
        <f>April!E52+May!E52+June!E52+July!E52+August!E52+September!E52+October!E52+November!E52+December!E52+January!E52+February!E52+March!E52</f>
        <v>0</v>
      </c>
      <c r="F52" s="5">
        <f>April!F52+May!F52+June!F52+July!F52+August!F52+September!F52+October!F52+November!F52+December!F52+January!F52+February!F52+March!F52</f>
        <v>0</v>
      </c>
      <c r="G52" s="5">
        <f>April!G52+May!G52+June!G52+July!G52+August!G52+September!G52+October!G52+November!G52+December!G52+January!G52+February!G52+March!G52</f>
        <v>0</v>
      </c>
      <c r="H52" s="5">
        <f>April!H52+May!H52+June!H52+July!H52+August!H52+September!H52+October!H52+November!H52+December!H52+January!H52+February!H52+March!H52</f>
        <v>0</v>
      </c>
      <c r="I52" s="5">
        <f>April!I52+May!I52+June!I52+July!I52+August!I52+September!I52+October!I52+November!I52+December!I52+January!I52+February!I52+March!I52</f>
        <v>0</v>
      </c>
      <c r="J52" s="5">
        <f>April!J52+May!J52+June!J52+July!J52+August!J52+September!J52+October!J52+November!J52+December!J52+January!J52+February!J52+March!J52</f>
        <v>0</v>
      </c>
      <c r="K52" s="5">
        <f>April!K52+May!K52+June!K52+July!K52+August!K52+September!K52+October!K52+November!K52+December!K52+January!K52+February!K52+March!K52</f>
        <v>0</v>
      </c>
      <c r="L52" s="5">
        <f>April!L52+May!L52+June!L52+July!L52+August!L52+September!L52+October!L52+November!L52+December!L52+January!L52+February!L52+March!L52</f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f>April!D53+May!D53+June!D53+July!D53+August!D53+September!D53+October!D53+November!D53+December!D53+January!D53+February!D53+March!D53</f>
        <v>0</v>
      </c>
      <c r="E53" s="7">
        <f>April!E53+May!E53+June!E53+July!E53+August!E53+September!E53+October!E53+November!E53+December!E53+January!E53+February!E53+March!E53</f>
        <v>0</v>
      </c>
      <c r="F53" s="7">
        <f>April!F53+May!F53+June!F53+July!F53+August!F53+September!F53+October!F53+November!F53+December!F53+January!F53+February!F53+March!F53</f>
        <v>0</v>
      </c>
      <c r="G53" s="7">
        <f>April!G53+May!G53+June!G53+July!G53+August!G53+September!G53+October!G53+November!G53+December!G53+January!G53+February!G53+March!G53</f>
        <v>0</v>
      </c>
      <c r="H53" s="7">
        <f>April!H53+May!H53+June!H53+July!H53+August!H53+September!H53+October!H53+November!H53+December!H53+January!H53+February!H53+March!H53</f>
        <v>0</v>
      </c>
      <c r="I53" s="7">
        <f>April!I53+May!I53+June!I53+July!I53+August!I53+September!I53+October!I53+November!I53+December!I53+January!I53+February!I53+March!I53</f>
        <v>0</v>
      </c>
      <c r="J53" s="7">
        <f>April!J53+May!J53+June!J53+July!J53+August!J53+September!J53+October!J53+November!J53+December!J53+January!J53+February!J53+March!J53</f>
        <v>0</v>
      </c>
      <c r="K53" s="7">
        <f>April!K53+May!K53+June!K53+July!K53+August!K53+September!K53+October!K53+November!K53+December!K53+January!K53+February!K53+March!K53</f>
        <v>0</v>
      </c>
      <c r="L53" s="7">
        <f>April!L53+May!L53+June!L53+July!L53+August!L53+September!L53+October!L53+November!L53+December!L53+January!L53+February!L53+March!L53</f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f>April!D54+May!D54+June!D54+July!D54+August!D54+September!D54+October!D54+November!D54+December!D54+January!D54+February!D54+March!D54</f>
        <v>0</v>
      </c>
      <c r="E54" s="5">
        <f>April!E54+May!E54+June!E54+July!E54+August!E54+September!E54+October!E54+November!E54+December!E54+January!E54+February!E54+March!E54</f>
        <v>0</v>
      </c>
      <c r="F54" s="5">
        <f>April!F54+May!F54+June!F54+July!F54+August!F54+September!F54+October!F54+November!F54+December!F54+January!F54+February!F54+March!F54</f>
        <v>0</v>
      </c>
      <c r="G54" s="5">
        <f>April!G54+May!G54+June!G54+July!G54+August!G54+September!G54+October!G54+November!G54+December!G54+January!G54+February!G54+March!G54</f>
        <v>0</v>
      </c>
      <c r="H54" s="5">
        <f>April!H54+May!H54+June!H54+July!H54+August!H54+September!H54+October!H54+November!H54+December!H54+January!H54+February!H54+March!H54</f>
        <v>0</v>
      </c>
      <c r="I54" s="5">
        <f>April!I54+May!I54+June!I54+July!I54+August!I54+September!I54+October!I54+November!I54+December!I54+January!I54+February!I54+March!I54</f>
        <v>0</v>
      </c>
      <c r="J54" s="5">
        <f>April!J54+May!J54+June!J54+July!J54+August!J54+September!J54+October!J54+November!J54+December!J54+January!J54+February!J54+March!J54</f>
        <v>0</v>
      </c>
      <c r="K54" s="5">
        <f>April!K54+May!K54+June!K54+July!K54+August!K54+September!K54+October!K54+November!K54+December!K54+January!K54+February!K54+March!K54</f>
        <v>0</v>
      </c>
      <c r="L54" s="5">
        <f>April!L54+May!L54+June!L54+July!L54+August!L54+September!L54+October!L54+November!L54+December!L54+January!L54+February!L54+March!L54</f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f>April!D55+May!D55+June!D55+July!D55+August!D55+September!D55+October!D55+November!D55+December!D55+January!D55+February!D55+March!D55</f>
        <v>0</v>
      </c>
      <c r="E55" s="7">
        <f>April!E55+May!E55+June!E55+July!E55+August!E55+September!E55+October!E55+November!E55+December!E55+January!E55+February!E55+March!E55</f>
        <v>0</v>
      </c>
      <c r="F55" s="7">
        <f>April!F55+May!F55+June!F55+July!F55+August!F55+September!F55+October!F55+November!F55+December!F55+January!F55+February!F55+March!F55</f>
        <v>0</v>
      </c>
      <c r="G55" s="7">
        <f>April!G55+May!G55+June!G55+July!G55+August!G55+September!G55+October!G55+November!G55+December!G55+January!G55+February!G55+March!G55</f>
        <v>0</v>
      </c>
      <c r="H55" s="7">
        <f>April!H55+May!H55+June!H55+July!H55+August!H55+September!H55+October!H55+November!H55+December!H55+January!H55+February!H55+March!H55</f>
        <v>0</v>
      </c>
      <c r="I55" s="7">
        <f>April!I55+May!I55+June!I55+July!I55+August!I55+September!I55+October!I55+November!I55+December!I55+January!I55+February!I55+March!I55</f>
        <v>0</v>
      </c>
      <c r="J55" s="7">
        <f>April!J55+May!J55+June!J55+July!J55+August!J55+September!J55+October!J55+November!J55+December!J55+January!J55+February!J55+March!J55</f>
        <v>0</v>
      </c>
      <c r="K55" s="7">
        <f>April!K55+May!K55+June!K55+July!K55+August!K55+September!K55+October!K55+November!K55+December!K55+January!K55+February!K55+March!K55</f>
        <v>0</v>
      </c>
      <c r="L55" s="7">
        <f>April!L55+May!L55+June!L55+July!L55+August!L55+September!L55+October!L55+November!L55+December!L55+January!L55+February!L55+March!L55</f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f>April!D56+May!D56+June!D56+July!D56+August!D56+September!D56+October!D56+November!D56+December!D56+January!D56+February!D56+March!D56</f>
        <v>0</v>
      </c>
      <c r="E56" s="5">
        <f>April!E56+May!E56+June!E56+July!E56+August!E56+September!E56+October!E56+November!E56+December!E56+January!E56+February!E56+March!E56</f>
        <v>0</v>
      </c>
      <c r="F56" s="5">
        <f>April!F56+May!F56+June!F56+July!F56+August!F56+September!F56+October!F56+November!F56+December!F56+January!F56+February!F56+March!F56</f>
        <v>0</v>
      </c>
      <c r="G56" s="5">
        <f>April!G56+May!G56+June!G56+July!G56+August!G56+September!G56+October!G56+November!G56+December!G56+January!G56+February!G56+March!G56</f>
        <v>0</v>
      </c>
      <c r="H56" s="5">
        <f>April!H56+May!H56+June!H56+July!H56+August!H56+September!H56+October!H56+November!H56+December!H56+January!H56+February!H56+March!H56</f>
        <v>0</v>
      </c>
      <c r="I56" s="5">
        <f>April!I56+May!I56+June!I56+July!I56+August!I56+September!I56+October!I56+November!I56+December!I56+January!I56+February!I56+March!I56</f>
        <v>0</v>
      </c>
      <c r="J56" s="5">
        <f>April!J56+May!J56+June!J56+July!J56+August!J56+September!J56+October!J56+November!J56+December!J56+January!J56+February!J56+March!J56</f>
        <v>0</v>
      </c>
      <c r="K56" s="5">
        <f>April!K56+May!K56+June!K56+July!K56+August!K56+September!K56+October!K56+November!K56+December!K56+January!K56+February!K56+March!K56</f>
        <v>0</v>
      </c>
      <c r="L56" s="5">
        <f>April!L56+May!L56+June!L56+July!L56+August!L56+September!L56+October!L56+November!L56+December!L56+January!L56+February!L56+March!L56</f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f>April!D57+May!D57+June!D57+July!D57+August!D57+September!D57+October!D57+November!D57+December!D57+January!D57+February!D57+March!D57</f>
        <v>0</v>
      </c>
      <c r="E57" s="7">
        <f>April!E57+May!E57+June!E57+July!E57+August!E57+September!E57+October!E57+November!E57+December!E57+January!E57+February!E57+March!E57</f>
        <v>0</v>
      </c>
      <c r="F57" s="7">
        <f>April!F57+May!F57+June!F57+July!F57+August!F57+September!F57+October!F57+November!F57+December!F57+January!F57+February!F57+March!F57</f>
        <v>0</v>
      </c>
      <c r="G57" s="7">
        <f>April!G57+May!G57+June!G57+July!G57+August!G57+September!G57+October!G57+November!G57+December!G57+January!G57+February!G57+March!G57</f>
        <v>0</v>
      </c>
      <c r="H57" s="7">
        <f>April!H57+May!H57+June!H57+July!H57+August!H57+September!H57+October!H57+November!H57+December!H57+January!H57+February!H57+March!H57</f>
        <v>0</v>
      </c>
      <c r="I57" s="7">
        <f>April!I57+May!I57+June!I57+July!I57+August!I57+September!I57+October!I57+November!I57+December!I57+January!I57+February!I57+March!I57</f>
        <v>0</v>
      </c>
      <c r="J57" s="7">
        <f>April!J57+May!J57+June!J57+July!J57+August!J57+September!J57+October!J57+November!J57+December!J57+January!J57+February!J57+March!J57</f>
        <v>0</v>
      </c>
      <c r="K57" s="7">
        <f>April!K57+May!K57+June!K57+July!K57+August!K57+September!K57+October!K57+November!K57+December!K57+January!K57+February!K57+March!K57</f>
        <v>0</v>
      </c>
      <c r="L57" s="7">
        <f>April!L57+May!L57+June!L57+July!L57+August!L57+September!L57+October!L57+November!L57+December!L57+January!L57+February!L57+March!L57</f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f>April!D58+May!D58+June!D58+July!D58+August!D58+September!D58+October!D58+November!D58+December!D58+January!D58+February!D58+March!D58</f>
        <v>0</v>
      </c>
      <c r="E58" s="5">
        <f>April!E58+May!E58+June!E58+July!E58+August!E58+September!E58+October!E58+November!E58+December!E58+January!E58+February!E58+March!E58</f>
        <v>0</v>
      </c>
      <c r="F58" s="5">
        <f>April!F58+May!F58+June!F58+July!F58+August!F58+September!F58+October!F58+November!F58+December!F58+January!F58+February!F58+March!F58</f>
        <v>0</v>
      </c>
      <c r="G58" s="5">
        <f>April!G58+May!G58+June!G58+July!G58+August!G58+September!G58+October!G58+November!G58+December!G58+January!G58+February!G58+March!G58</f>
        <v>0</v>
      </c>
      <c r="H58" s="5">
        <f>April!H58+May!H58+June!H58+July!H58+August!H58+September!H58+October!H58+November!H58+December!H58+January!H58+February!H58+March!H58</f>
        <v>0</v>
      </c>
      <c r="I58" s="5">
        <f>April!I58+May!I58+June!I58+July!I58+August!I58+September!I58+October!I58+November!I58+December!I58+January!I58+February!I58+March!I58</f>
        <v>0</v>
      </c>
      <c r="J58" s="5">
        <f>April!J58+May!J58+June!J58+July!J58+August!J58+September!J58+October!J58+November!J58+December!J58+January!J58+February!J58+March!J58</f>
        <v>0</v>
      </c>
      <c r="K58" s="5">
        <f>April!K58+May!K58+June!K58+July!K58+August!K58+September!K58+October!K58+November!K58+December!K58+January!K58+February!K58+March!K58</f>
        <v>0</v>
      </c>
      <c r="L58" s="5">
        <f>April!L58+May!L58+June!L58+July!L58+August!L58+September!L58+October!L58+November!L58+December!L58+January!L58+February!L58+March!L58</f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f>April!D59+May!D59+June!D59+July!D59+August!D59+September!D59+October!D59+November!D59+December!D59+January!D59+February!D59+March!D59</f>
        <v>0</v>
      </c>
      <c r="E59" s="7">
        <f>April!E59+May!E59+June!E59+July!E59+August!E59+September!E59+October!E59+November!E59+December!E59+January!E59+February!E59+March!E59</f>
        <v>0</v>
      </c>
      <c r="F59" s="7">
        <f>April!F59+May!F59+June!F59+July!F59+August!F59+September!F59+October!F59+November!F59+December!F59+January!F59+February!F59+March!F59</f>
        <v>0</v>
      </c>
      <c r="G59" s="7">
        <f>April!G59+May!G59+June!G59+July!G59+August!G59+September!G59+October!G59+November!G59+December!G59+January!G59+February!G59+March!G59</f>
        <v>0</v>
      </c>
      <c r="H59" s="7">
        <f>April!H59+May!H59+June!H59+July!H59+August!H59+September!H59+October!H59+November!H59+December!H59+January!H59+February!H59+March!H59</f>
        <v>0</v>
      </c>
      <c r="I59" s="7">
        <f>April!I59+May!I59+June!I59+July!I59+August!I59+September!I59+October!I59+November!I59+December!I59+January!I59+February!I59+March!I59</f>
        <v>0</v>
      </c>
      <c r="J59" s="7">
        <f>April!J59+May!J59+June!J59+July!J59+August!J59+September!J59+October!J59+November!J59+December!J59+January!J59+February!J59+March!J59</f>
        <v>0</v>
      </c>
      <c r="K59" s="7">
        <f>April!K59+May!K59+June!K59+July!K59+August!K59+September!K59+October!K59+November!K59+December!K59+January!K59+February!K59+March!K59</f>
        <v>0</v>
      </c>
      <c r="L59" s="7">
        <f>April!L59+May!L59+June!L59+July!L59+August!L59+September!L59+October!L59+November!L59+December!L59+January!L59+February!L59+March!L59</f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f>April!D60+May!D60+June!D60+July!D60+August!D60+September!D60+October!D60+November!D60+December!D60+January!D60+February!D60+March!D60</f>
        <v>0</v>
      </c>
      <c r="E60" s="5">
        <f>April!E60+May!E60+June!E60+July!E60+August!E60+September!E60+October!E60+November!E60+December!E60+January!E60+February!E60+March!E60</f>
        <v>0</v>
      </c>
      <c r="F60" s="5">
        <f>April!F60+May!F60+June!F60+July!F60+August!F60+September!F60+October!F60+November!F60+December!F60+January!F60+February!F60+March!F60</f>
        <v>0</v>
      </c>
      <c r="G60" s="5">
        <f>April!G60+May!G60+June!G60+July!G60+August!G60+September!G60+October!G60+November!G60+December!G60+January!G60+February!G60+March!G60</f>
        <v>0</v>
      </c>
      <c r="H60" s="5">
        <f>April!H60+May!H60+June!H60+July!H60+August!H60+September!H60+October!H60+November!H60+December!H60+January!H60+February!H60+March!H60</f>
        <v>0</v>
      </c>
      <c r="I60" s="5">
        <f>April!I60+May!I60+June!I60+July!I60+August!I60+September!I60+October!I60+November!I60+December!I60+January!I60+February!I60+March!I60</f>
        <v>0</v>
      </c>
      <c r="J60" s="5">
        <f>April!J60+May!J60+June!J60+July!J60+August!J60+September!J60+October!J60+November!J60+December!J60+January!J60+February!J60+March!J60</f>
        <v>0</v>
      </c>
      <c r="K60" s="5">
        <f>April!K60+May!K60+June!K60+July!K60+August!K60+September!K60+October!K60+November!K60+December!K60+January!K60+February!K60+March!K60</f>
        <v>0</v>
      </c>
      <c r="L60" s="5">
        <f>April!L60+May!L60+June!L60+July!L60+August!L60+September!L60+October!L60+November!L60+December!L60+January!L60+February!L60+March!L60</f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f>April!D61+May!D61+June!D61+July!D61+August!D61+September!D61+October!D61+November!D61+December!D61+January!D61+February!D61+March!D61</f>
        <v>0</v>
      </c>
      <c r="E61" s="7">
        <f>April!E61+May!E61+June!E61+July!E61+August!E61+September!E61+October!E61+November!E61+December!E61+January!E61+February!E61+March!E61</f>
        <v>0</v>
      </c>
      <c r="F61" s="7">
        <f>April!F61+May!F61+June!F61+July!F61+August!F61+September!F61+October!F61+November!F61+December!F61+January!F61+February!F61+March!F61</f>
        <v>0</v>
      </c>
      <c r="G61" s="7">
        <f>April!G61+May!G61+June!G61+July!G61+August!G61+September!G61+October!G61+November!G61+December!G61+January!G61+February!G61+March!G61</f>
        <v>0</v>
      </c>
      <c r="H61" s="7">
        <f>April!H61+May!H61+June!H61+July!H61+August!H61+September!H61+October!H61+November!H61+December!H61+January!H61+February!H61+March!H61</f>
        <v>0</v>
      </c>
      <c r="I61" s="7">
        <f>April!I61+May!I61+June!I61+July!I61+August!I61+September!I61+October!I61+November!I61+December!I61+January!I61+February!I61+March!I61</f>
        <v>0</v>
      </c>
      <c r="J61" s="7">
        <f>April!J61+May!J61+June!J61+July!J61+August!J61+September!J61+October!J61+November!J61+December!J61+January!J61+February!J61+March!J61</f>
        <v>0</v>
      </c>
      <c r="K61" s="7">
        <f>April!K61+May!K61+June!K61+July!K61+August!K61+September!K61+October!K61+November!K61+December!K61+January!K61+February!K61+March!K61</f>
        <v>0</v>
      </c>
      <c r="L61" s="7">
        <f>April!L61+May!L61+June!L61+July!L61+August!L61+September!L61+October!L61+November!L61+December!L61+January!L61+February!L61+March!L61</f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f>April!D62+May!D62+June!D62+July!D62+August!D62+September!D62+October!D62+November!D62+December!D62+January!D62+February!D62+March!D62</f>
        <v>0</v>
      </c>
      <c r="E62" s="5">
        <f>April!E62+May!E62+June!E62+July!E62+August!E62+September!E62+October!E62+November!E62+December!E62+January!E62+February!E62+March!E62</f>
        <v>0</v>
      </c>
      <c r="F62" s="5">
        <f>April!F62+May!F62+June!F62+July!F62+August!F62+September!F62+October!F62+November!F62+December!F62+January!F62+February!F62+March!F62</f>
        <v>0</v>
      </c>
      <c r="G62" s="5">
        <f>April!G62+May!G62+June!G62+July!G62+August!G62+September!G62+October!G62+November!G62+December!G62+January!G62+February!G62+March!G62</f>
        <v>0</v>
      </c>
      <c r="H62" s="5">
        <f>April!H62+May!H62+June!H62+July!H62+August!H62+September!H62+October!H62+November!H62+December!H62+January!H62+February!H62+March!H62</f>
        <v>0</v>
      </c>
      <c r="I62" s="5">
        <f>April!I62+May!I62+June!I62+July!I62+August!I62+September!I62+October!I62+November!I62+December!I62+January!I62+February!I62+March!I62</f>
        <v>0</v>
      </c>
      <c r="J62" s="5">
        <f>April!J62+May!J62+June!J62+July!J62+August!J62+September!J62+October!J62+November!J62+December!J62+January!J62+February!J62+March!J62</f>
        <v>0</v>
      </c>
      <c r="K62" s="5">
        <f>April!K62+May!K62+June!K62+July!K62+August!K62+September!K62+October!K62+November!K62+December!K62+January!K62+February!K62+March!K62</f>
        <v>0</v>
      </c>
      <c r="L62" s="5">
        <f>April!L62+May!L62+June!L62+July!L62+August!L62+September!L62+October!L62+November!L62+December!L62+January!L62+February!L62+March!L62</f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f>April!D63+May!D63+June!D63+July!D63+August!D63+September!D63+October!D63+November!D63+December!D63+January!D63+February!D63+March!D63</f>
        <v>0</v>
      </c>
      <c r="E63" s="7">
        <f>April!E63+May!E63+June!E63+July!E63+August!E63+September!E63+October!E63+November!E63+December!E63+January!E63+February!E63+March!E63</f>
        <v>0</v>
      </c>
      <c r="F63" s="7">
        <f>April!F63+May!F63+June!F63+July!F63+August!F63+September!F63+October!F63+November!F63+December!F63+January!F63+February!F63+March!F63</f>
        <v>0</v>
      </c>
      <c r="G63" s="7">
        <f>April!G63+May!G63+June!G63+July!G63+August!G63+September!G63+October!G63+November!G63+December!G63+January!G63+February!G63+March!G63</f>
        <v>0</v>
      </c>
      <c r="H63" s="7">
        <f>April!H63+May!H63+June!H63+July!H63+August!H63+September!H63+October!H63+November!H63+December!H63+January!H63+February!H63+March!H63</f>
        <v>0</v>
      </c>
      <c r="I63" s="7">
        <f>April!I63+May!I63+June!I63+July!I63+August!I63+September!I63+October!I63+November!I63+December!I63+January!I63+February!I63+March!I63</f>
        <v>0</v>
      </c>
      <c r="J63" s="7">
        <f>April!J63+May!J63+June!J63+July!J63+August!J63+September!J63+October!J63+November!J63+December!J63+January!J63+February!J63+March!J63</f>
        <v>0</v>
      </c>
      <c r="K63" s="7">
        <f>April!K63+May!K63+June!K63+July!K63+August!K63+September!K63+October!K63+November!K63+December!K63+January!K63+February!K63+March!K63</f>
        <v>0</v>
      </c>
      <c r="L63" s="7">
        <f>April!L63+May!L63+June!L63+July!L63+August!L63+September!L63+October!L63+November!L63+December!L63+January!L63+February!L63+March!L63</f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52.7</v>
      </c>
      <c r="E65" s="9">
        <f t="shared" si="4"/>
        <v>97.190000000000026</v>
      </c>
      <c r="F65" s="9">
        <f t="shared" si="4"/>
        <v>180.42999999999998</v>
      </c>
      <c r="G65" s="9">
        <f t="shared" si="4"/>
        <v>0</v>
      </c>
      <c r="H65" s="9">
        <f t="shared" si="4"/>
        <v>1796.7040000000002</v>
      </c>
      <c r="I65" s="9">
        <f t="shared" si="4"/>
        <v>882.09199999999987</v>
      </c>
      <c r="J65" s="9">
        <f t="shared" si="4"/>
        <v>4.88</v>
      </c>
      <c r="K65" s="9">
        <f t="shared" si="4"/>
        <v>2.36</v>
      </c>
      <c r="L65" s="9">
        <f t="shared" si="4"/>
        <v>1.1499999999999999</v>
      </c>
      <c r="N65" s="9">
        <f>SUM(D65:L65)</f>
        <v>3017.5060000000003</v>
      </c>
    </row>
    <row r="67" spans="1:14" x14ac:dyDescent="0.2">
      <c r="A67" t="s">
        <v>34</v>
      </c>
      <c r="B67" t="s">
        <v>63</v>
      </c>
      <c r="C67" t="s">
        <v>111</v>
      </c>
      <c r="D67" s="5">
        <f>April!D67+May!D67+June!D67+July!D67+August!D67+September!D67+October!D67+November!D67+December!D67+January!D67+February!D67+March!D67</f>
        <v>0</v>
      </c>
      <c r="E67" s="5">
        <f>April!E67+May!E67+June!E67+July!E67+August!E67+September!E67+October!E67+November!E67+December!E67+January!E67+February!E67+March!E67</f>
        <v>0</v>
      </c>
      <c r="F67" s="5">
        <f>April!F67+May!F67+June!F67+July!F67+August!F67+September!F67+October!F67+November!F67+December!F67+January!F67+February!F67+March!F67</f>
        <v>8.379999999999999</v>
      </c>
      <c r="G67" s="5">
        <f>April!G67+May!G67+June!G67+July!G67+August!G67+September!G67+October!G67+November!G67+December!G67+January!G67+February!G67+March!G67</f>
        <v>5.72</v>
      </c>
      <c r="H67" s="5">
        <f>April!H67+May!H67+June!H67+July!H67+August!H67+September!H67+October!H67+November!H67+December!H67+January!H67+February!H67+March!H67</f>
        <v>4.58</v>
      </c>
      <c r="I67" s="5">
        <f>April!I67+May!I67+June!I67+July!I67+August!I67+September!I67+October!I67+November!I67+December!I67+January!I67+February!I67+March!I67</f>
        <v>16.68</v>
      </c>
      <c r="J67" s="5">
        <f>April!J67+May!J67+June!J67+July!J67+August!J67+September!J67+October!J67+November!J67+December!J67+January!J67+February!J67+March!J67</f>
        <v>0.03</v>
      </c>
      <c r="K67" s="5">
        <f>April!K67+May!K67+June!K67+July!K67+August!K67+September!K67+October!K67+November!K67+December!K67+January!K67+February!K67+March!K67</f>
        <v>0</v>
      </c>
      <c r="L67" s="5">
        <f>April!L67+May!L67+June!L67+July!L67+August!L67+September!L67+October!L67+November!L67+December!L67+January!L67+February!L67+March!L67</f>
        <v>0.28400000000000003</v>
      </c>
      <c r="N67" s="5">
        <f t="shared" ref="N67:N95" si="5">SUM(D67:L67)</f>
        <v>35.673999999999999</v>
      </c>
    </row>
    <row r="68" spans="1:14" x14ac:dyDescent="0.2">
      <c r="B68" s="6" t="s">
        <v>33</v>
      </c>
      <c r="C68" s="6" t="s">
        <v>112</v>
      </c>
      <c r="D68" s="7">
        <f>April!D68+May!D68+June!D68+July!D68+August!D68+September!D68+October!D68+November!D68+December!D68+January!D68+February!D68+March!D68</f>
        <v>1766.0199999999998</v>
      </c>
      <c r="E68" s="7">
        <f>April!E68+May!E68+June!E68+July!E68+August!E68+September!E68+October!E68+November!E68+December!E68+January!E68+February!E68+March!E68</f>
        <v>1222.7500000000002</v>
      </c>
      <c r="F68" s="7">
        <f>April!F68+May!F68+June!F68+July!F68+August!F68+September!F68+October!F68+November!F68+December!F68+January!F68+February!F68+March!F68</f>
        <v>2881.4300000000003</v>
      </c>
      <c r="G68" s="7">
        <f>April!G68+May!G68+June!G68+July!G68+August!G68+September!G68+October!G68+November!G68+December!G68+January!G68+February!G68+March!G68</f>
        <v>3370.2000000000003</v>
      </c>
      <c r="H68" s="7">
        <f>April!H68+May!H68+June!H68+July!H68+August!H68+September!H68+October!H68+November!H68+December!H68+January!H68+February!H68+March!H68</f>
        <v>0</v>
      </c>
      <c r="I68" s="7">
        <f>April!I68+May!I68+June!I68+July!I68+August!I68+September!I68+October!I68+November!I68+December!I68+January!I68+February!I68+March!I68</f>
        <v>7376.48</v>
      </c>
      <c r="J68" s="7">
        <f>April!J68+May!J68+June!J68+July!J68+August!J68+September!J68+October!J68+November!J68+December!J68+January!J68+February!J68+March!J68</f>
        <v>528.93000000000006</v>
      </c>
      <c r="K68" s="7">
        <f>April!K68+May!K68+June!K68+July!K68+August!K68+September!K68+October!K68+November!K68+December!K68+January!K68+February!K68+March!K68</f>
        <v>247.13300000000004</v>
      </c>
      <c r="L68" s="7">
        <f>April!L68+May!L68+June!L68+July!L68+August!L68+September!L68+October!L68+November!L68+December!L68+January!L68+February!L68+March!L68</f>
        <v>494.55099999999993</v>
      </c>
      <c r="N68" s="7">
        <f t="shared" si="5"/>
        <v>17887.494000000002</v>
      </c>
    </row>
    <row r="69" spans="1:14" x14ac:dyDescent="0.2">
      <c r="B69" t="s">
        <v>83</v>
      </c>
      <c r="C69" t="s">
        <v>83</v>
      </c>
      <c r="D69" s="5">
        <f>April!D69+May!D69+June!D69+July!D69+August!D69+September!D69+October!D69+November!D69+December!D69+January!D69+February!D69+March!D69</f>
        <v>0</v>
      </c>
      <c r="E69" s="5">
        <f>April!E69+May!E69+June!E69+July!E69+August!E69+September!E69+October!E69+November!E69+December!E69+January!E69+February!E69+March!E69</f>
        <v>0</v>
      </c>
      <c r="F69" s="5">
        <f>April!F69+May!F69+June!F69+July!F69+August!F69+September!F69+October!F69+November!F69+December!F69+January!F69+February!F69+March!F69</f>
        <v>0</v>
      </c>
      <c r="G69" s="5">
        <f>April!G69+May!G69+June!G69+July!G69+August!G69+September!G69+October!G69+November!G69+December!G69+January!G69+February!G69+March!G69</f>
        <v>0</v>
      </c>
      <c r="H69" s="5">
        <f>April!H69+May!H69+June!H69+July!H69+August!H69+September!H69+October!H69+November!H69+December!H69+January!H69+February!H69+March!H69</f>
        <v>0</v>
      </c>
      <c r="I69" s="5">
        <f>April!I69+May!I69+June!I69+July!I69+August!I69+September!I69+October!I69+November!I69+December!I69+January!I69+February!I69+March!I69</f>
        <v>0</v>
      </c>
      <c r="J69" s="5">
        <f>April!J69+May!J69+June!J69+July!J69+August!J69+September!J69+October!J69+November!J69+December!J69+January!J69+February!J69+March!J69</f>
        <v>0</v>
      </c>
      <c r="K69" s="5">
        <f>April!K69+May!K69+June!K69+July!K69+August!K69+September!K69+October!K69+November!K69+December!K69+January!K69+February!K69+March!K69</f>
        <v>0</v>
      </c>
      <c r="L69" s="5">
        <f>April!L69+May!L69+June!L69+July!L69+August!L69+September!L69+October!L69+November!L69+December!L69+January!L69+February!L69+March!L69</f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f>April!D70+May!D70+June!D70+July!D70+August!D70+September!D70+October!D70+November!D70+December!D70+January!D70+February!D70+March!D70</f>
        <v>0</v>
      </c>
      <c r="E70" s="7">
        <f>April!E70+May!E70+June!E70+July!E70+August!E70+September!E70+October!E70+November!E70+December!E70+January!E70+February!E70+March!E70</f>
        <v>0</v>
      </c>
      <c r="F70" s="7">
        <f>April!F70+May!F70+June!F70+July!F70+August!F70+September!F70+October!F70+November!F70+December!F70+January!F70+February!F70+March!F70</f>
        <v>0</v>
      </c>
      <c r="G70" s="7">
        <f>April!G70+May!G70+June!G70+July!G70+August!G70+September!G70+October!G70+November!G70+December!G70+January!G70+February!G70+March!G70</f>
        <v>0</v>
      </c>
      <c r="H70" s="7">
        <f>April!H70+May!H70+June!H70+July!H70+August!H70+September!H70+October!H70+November!H70+December!H70+January!H70+February!H70+March!H70</f>
        <v>0</v>
      </c>
      <c r="I70" s="7">
        <f>April!I70+May!I70+June!I70+July!I70+August!I70+September!I70+October!I70+November!I70+December!I70+January!I70+February!I70+March!I70</f>
        <v>0</v>
      </c>
      <c r="J70" s="7">
        <f>April!J70+May!J70+June!J70+July!J70+August!J70+September!J70+October!J70+November!J70+December!J70+January!J70+February!J70+March!J70</f>
        <v>0</v>
      </c>
      <c r="K70" s="7">
        <f>April!K70+May!K70+June!K70+July!K70+August!K70+September!K70+October!K70+November!K70+December!K70+January!K70+February!K70+March!K70</f>
        <v>0</v>
      </c>
      <c r="L70" s="7">
        <f>April!L70+May!L70+June!L70+July!L70+August!L70+September!L70+October!L70+November!L70+December!L70+January!L70+February!L70+March!L70</f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f>April!D71+May!D71+June!D71+July!D71+August!D71+September!D71+October!D71+November!D71+December!D71+January!D71+February!D71+March!D71</f>
        <v>0</v>
      </c>
      <c r="E71" s="5">
        <f>April!E71+May!E71+June!E71+July!E71+August!E71+September!E71+October!E71+November!E71+December!E71+January!E71+February!E71+March!E71</f>
        <v>0</v>
      </c>
      <c r="F71" s="5">
        <f>April!F71+May!F71+June!F71+July!F71+August!F71+September!F71+October!F71+November!F71+December!F71+January!F71+February!F71+March!F71</f>
        <v>0</v>
      </c>
      <c r="G71" s="5">
        <f>April!G71+May!G71+June!G71+July!G71+August!G71+September!G71+October!G71+November!G71+December!G71+January!G71+February!G71+March!G71</f>
        <v>0</v>
      </c>
      <c r="H71" s="5">
        <f>April!H71+May!H71+June!H71+July!H71+August!H71+September!H71+October!H71+November!H71+December!H71+January!H71+February!H71+March!H71</f>
        <v>0</v>
      </c>
      <c r="I71" s="5">
        <f>April!I71+May!I71+June!I71+July!I71+August!I71+September!I71+October!I71+November!I71+December!I71+January!I71+February!I71+March!I71</f>
        <v>0</v>
      </c>
      <c r="J71" s="5">
        <f>April!J71+May!J71+June!J71+July!J71+August!J71+September!J71+October!J71+November!J71+December!J71+January!J71+February!J71+March!J71</f>
        <v>0</v>
      </c>
      <c r="K71" s="5">
        <f>April!K71+May!K71+June!K71+July!K71+August!K71+September!K71+October!K71+November!K71+December!K71+January!K71+February!K71+March!K71</f>
        <v>0</v>
      </c>
      <c r="L71" s="5">
        <f>April!L71+May!L71+June!L71+July!L71+August!L71+September!L71+October!L71+November!L71+December!L71+January!L71+February!L71+March!L71</f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f>April!D72+May!D72+June!D72+July!D72+August!D72+September!D72+October!D72+November!D72+December!D72+January!D72+February!D72+March!D72</f>
        <v>0</v>
      </c>
      <c r="E72" s="7">
        <f>April!E72+May!E72+June!E72+July!E72+August!E72+September!E72+October!E72+November!E72+December!E72+January!E72+February!E72+March!E72</f>
        <v>0</v>
      </c>
      <c r="F72" s="7">
        <f>April!F72+May!F72+June!F72+July!F72+August!F72+September!F72+October!F72+November!F72+December!F72+January!F72+February!F72+March!F72</f>
        <v>0</v>
      </c>
      <c r="G72" s="7">
        <f>April!G72+May!G72+June!G72+July!G72+August!G72+September!G72+October!G72+November!G72+December!G72+January!G72+February!G72+March!G72</f>
        <v>0</v>
      </c>
      <c r="H72" s="7">
        <f>April!H72+May!H72+June!H72+July!H72+August!H72+September!H72+October!H72+November!H72+December!H72+January!H72+February!H72+March!H72</f>
        <v>0</v>
      </c>
      <c r="I72" s="7">
        <f>April!I72+May!I72+June!I72+July!I72+August!I72+September!I72+October!I72+November!I72+December!I72+January!I72+February!I72+March!I72</f>
        <v>0</v>
      </c>
      <c r="J72" s="7">
        <f>April!J72+May!J72+June!J72+July!J72+August!J72+September!J72+October!J72+November!J72+December!J72+January!J72+February!J72+March!J72</f>
        <v>0</v>
      </c>
      <c r="K72" s="7">
        <f>April!K72+May!K72+June!K72+July!K72+August!K72+September!K72+October!K72+November!K72+December!K72+January!K72+February!K72+March!K72</f>
        <v>0</v>
      </c>
      <c r="L72" s="7">
        <f>April!L72+May!L72+June!L72+July!L72+August!L72+September!L72+October!L72+November!L72+December!L72+January!L72+February!L72+March!L72</f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f>April!D73+May!D73+June!D73+July!D73+August!D73+September!D73+October!D73+November!D73+December!D73+January!D73+February!D73+March!D73</f>
        <v>0</v>
      </c>
      <c r="E73" s="5">
        <f>April!E73+May!E73+June!E73+July!E73+August!E73+September!E73+October!E73+November!E73+December!E73+January!E73+February!E73+March!E73</f>
        <v>0</v>
      </c>
      <c r="F73" s="5">
        <f>April!F73+May!F73+June!F73+July!F73+August!F73+September!F73+October!F73+November!F73+December!F73+January!F73+February!F73+March!F73</f>
        <v>0</v>
      </c>
      <c r="G73" s="5">
        <f>April!G73+May!G73+June!G73+July!G73+August!G73+September!G73+October!G73+November!G73+December!G73+January!G73+February!G73+March!G73</f>
        <v>0</v>
      </c>
      <c r="H73" s="5">
        <f>April!H73+May!H73+June!H73+July!H73+August!H73+September!H73+October!H73+November!H73+December!H73+January!H73+February!H73+March!H73</f>
        <v>0</v>
      </c>
      <c r="I73" s="5">
        <f>April!I73+May!I73+June!I73+July!I73+August!I73+September!I73+October!I73+November!I73+December!I73+January!I73+February!I73+March!I73</f>
        <v>0</v>
      </c>
      <c r="J73" s="5">
        <f>April!J73+May!J73+June!J73+July!J73+August!J73+September!J73+October!J73+November!J73+December!J73+January!J73+February!J73+March!J73</f>
        <v>0</v>
      </c>
      <c r="K73" s="5">
        <f>April!K73+May!K73+June!K73+July!K73+August!K73+September!K73+October!K73+November!K73+December!K73+January!K73+February!K73+March!K73</f>
        <v>0</v>
      </c>
      <c r="L73" s="5">
        <f>April!L73+May!L73+June!L73+July!L73+August!L73+September!L73+October!L73+November!L73+December!L73+January!L73+February!L73+March!L73</f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f>April!D74+May!D74+June!D74+July!D74+August!D74+September!D74+October!D74+November!D74+December!D74+January!D74+February!D74+March!D74</f>
        <v>0</v>
      </c>
      <c r="E74" s="7">
        <f>April!E74+May!E74+June!E74+July!E74+August!E74+September!E74+October!E74+November!E74+December!E74+January!E74+February!E74+March!E74</f>
        <v>0</v>
      </c>
      <c r="F74" s="7">
        <f>April!F74+May!F74+June!F74+July!F74+August!F74+September!F74+October!F74+November!F74+December!F74+January!F74+February!F74+March!F74</f>
        <v>0</v>
      </c>
      <c r="G74" s="7">
        <f>April!G74+May!G74+June!G74+July!G74+August!G74+September!G74+October!G74+November!G74+December!G74+January!G74+February!G74+March!G74</f>
        <v>0</v>
      </c>
      <c r="H74" s="7">
        <f>April!H74+May!H74+June!H74+July!H74+August!H74+September!H74+October!H74+November!H74+December!H74+January!H74+February!H74+March!H74</f>
        <v>0</v>
      </c>
      <c r="I74" s="7">
        <f>April!I74+May!I74+June!I74+July!I74+August!I74+September!I74+October!I74+November!I74+December!I74+January!I74+February!I74+March!I74</f>
        <v>0</v>
      </c>
      <c r="J74" s="7">
        <f>April!J74+May!J74+June!J74+July!J74+August!J74+September!J74+October!J74+November!J74+December!J74+January!J74+February!J74+March!J74</f>
        <v>0</v>
      </c>
      <c r="K74" s="7">
        <f>April!K74+May!K74+June!K74+July!K74+August!K74+September!K74+October!K74+November!K74+December!K74+January!K74+February!K74+March!K74</f>
        <v>0</v>
      </c>
      <c r="L74" s="7">
        <f>April!L74+May!L74+June!L74+July!L74+August!L74+September!L74+October!L74+November!L74+December!L74+January!L74+February!L74+March!L74</f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f>April!D75+May!D75+June!D75+July!D75+August!D75+September!D75+October!D75+November!D75+December!D75+January!D75+February!D75+March!D75</f>
        <v>0</v>
      </c>
      <c r="E75" s="5">
        <f>April!E75+May!E75+June!E75+July!E75+August!E75+September!E75+October!E75+November!E75+December!E75+January!E75+February!E75+March!E75</f>
        <v>0</v>
      </c>
      <c r="F75" s="5">
        <f>April!F75+May!F75+June!F75+July!F75+August!F75+September!F75+October!F75+November!F75+December!F75+January!F75+February!F75+March!F75</f>
        <v>0</v>
      </c>
      <c r="G75" s="5">
        <f>April!G75+May!G75+June!G75+July!G75+August!G75+September!G75+October!G75+November!G75+December!G75+January!G75+February!G75+March!G75</f>
        <v>0</v>
      </c>
      <c r="H75" s="5">
        <f>April!H75+May!H75+June!H75+July!H75+August!H75+September!H75+October!H75+November!H75+December!H75+January!H75+February!H75+March!H75</f>
        <v>0</v>
      </c>
      <c r="I75" s="5">
        <f>April!I75+May!I75+June!I75+July!I75+August!I75+September!I75+October!I75+November!I75+December!I75+January!I75+February!I75+March!I75</f>
        <v>0</v>
      </c>
      <c r="J75" s="5">
        <f>April!J75+May!J75+June!J75+July!J75+August!J75+September!J75+October!J75+November!J75+December!J75+January!J75+February!J75+March!J75</f>
        <v>0</v>
      </c>
      <c r="K75" s="5">
        <f>April!K75+May!K75+June!K75+July!K75+August!K75+September!K75+October!K75+November!K75+December!K75+January!K75+February!K75+March!K75</f>
        <v>0</v>
      </c>
      <c r="L75" s="5">
        <f>April!L75+May!L75+June!L75+July!L75+August!L75+September!L75+October!L75+November!L75+December!L75+January!L75+February!L75+March!L75</f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f>April!D76+May!D76+June!D76+July!D76+August!D76+September!D76+October!D76+November!D76+December!D76+January!D76+February!D76+March!D76</f>
        <v>0</v>
      </c>
      <c r="E76" s="7">
        <f>April!E76+May!E76+June!E76+July!E76+August!E76+September!E76+October!E76+November!E76+December!E76+January!E76+February!E76+March!E76</f>
        <v>0</v>
      </c>
      <c r="F76" s="7">
        <f>April!F76+May!F76+June!F76+July!F76+August!F76+September!F76+October!F76+November!F76+December!F76+January!F76+February!F76+March!F76</f>
        <v>0</v>
      </c>
      <c r="G76" s="7">
        <f>April!G76+May!G76+June!G76+July!G76+August!G76+September!G76+October!G76+November!G76+December!G76+January!G76+February!G76+March!G76</f>
        <v>0</v>
      </c>
      <c r="H76" s="7">
        <f>April!H76+May!H76+June!H76+July!H76+August!H76+September!H76+October!H76+November!H76+December!H76+January!H76+February!H76+March!H76</f>
        <v>0</v>
      </c>
      <c r="I76" s="7">
        <f>April!I76+May!I76+June!I76+July!I76+August!I76+September!I76+October!I76+November!I76+December!I76+January!I76+February!I76+March!I76</f>
        <v>0</v>
      </c>
      <c r="J76" s="7">
        <f>April!J76+May!J76+June!J76+July!J76+August!J76+September!J76+October!J76+November!J76+December!J76+January!J76+February!J76+March!J76</f>
        <v>0</v>
      </c>
      <c r="K76" s="7">
        <f>April!K76+May!K76+June!K76+July!K76+August!K76+September!K76+October!K76+November!K76+December!K76+January!K76+February!K76+March!K76</f>
        <v>0</v>
      </c>
      <c r="L76" s="7">
        <f>April!L76+May!L76+June!L76+July!L76+August!L76+September!L76+October!L76+November!L76+December!L76+January!L76+February!L76+March!L76</f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f>April!D77+May!D77+June!D77+July!D77+August!D77+September!D77+October!D77+November!D77+December!D77+January!D77+February!D77+March!D77</f>
        <v>0</v>
      </c>
      <c r="E77" s="5">
        <f>April!E77+May!E77+June!E77+July!E77+August!E77+September!E77+October!E77+November!E77+December!E77+January!E77+February!E77+March!E77</f>
        <v>0</v>
      </c>
      <c r="F77" s="5">
        <f>April!F77+May!F77+June!F77+July!F77+August!F77+September!F77+October!F77+November!F77+December!F77+January!F77+February!F77+March!F77</f>
        <v>0</v>
      </c>
      <c r="G77" s="5">
        <f>April!G77+May!G77+June!G77+July!G77+August!G77+September!G77+October!G77+November!G77+December!G77+January!G77+February!G77+March!G77</f>
        <v>0</v>
      </c>
      <c r="H77" s="5">
        <f>April!H77+May!H77+June!H77+July!H77+August!H77+September!H77+October!H77+November!H77+December!H77+January!H77+February!H77+March!H77</f>
        <v>0</v>
      </c>
      <c r="I77" s="5">
        <f>April!I77+May!I77+June!I77+July!I77+August!I77+September!I77+October!I77+November!I77+December!I77+January!I77+February!I77+March!I77</f>
        <v>0</v>
      </c>
      <c r="J77" s="5">
        <f>April!J77+May!J77+June!J77+July!J77+August!J77+September!J77+October!J77+November!J77+December!J77+January!J77+February!J77+March!J77</f>
        <v>0</v>
      </c>
      <c r="K77" s="5">
        <f>April!K77+May!K77+June!K77+July!K77+August!K77+September!K77+October!K77+November!K77+December!K77+January!K77+February!K77+March!K77</f>
        <v>0</v>
      </c>
      <c r="L77" s="5">
        <f>April!L77+May!L77+June!L77+July!L77+August!L77+September!L77+October!L77+November!L77+December!L77+January!L77+February!L77+March!L77</f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f>April!D78+May!D78+June!D78+July!D78+August!D78+September!D78+October!D78+November!D78+December!D78+January!D78+February!D78+March!D78</f>
        <v>0</v>
      </c>
      <c r="E78" s="7">
        <f>April!E78+May!E78+June!E78+July!E78+August!E78+September!E78+October!E78+November!E78+December!E78+January!E78+February!E78+March!E78</f>
        <v>0</v>
      </c>
      <c r="F78" s="7">
        <f>April!F78+May!F78+June!F78+July!F78+August!F78+September!F78+October!F78+November!F78+December!F78+January!F78+February!F78+March!F78</f>
        <v>0</v>
      </c>
      <c r="G78" s="7">
        <f>April!G78+May!G78+June!G78+July!G78+August!G78+September!G78+October!G78+November!G78+December!G78+January!G78+February!G78+March!G78</f>
        <v>0</v>
      </c>
      <c r="H78" s="7">
        <f>April!H78+May!H78+June!H78+July!H78+August!H78+September!H78+October!H78+November!H78+December!H78+January!H78+February!H78+March!H78</f>
        <v>0</v>
      </c>
      <c r="I78" s="7">
        <f>April!I78+May!I78+June!I78+July!I78+August!I78+September!I78+October!I78+November!I78+December!I78+January!I78+February!I78+March!I78</f>
        <v>0</v>
      </c>
      <c r="J78" s="7">
        <f>April!J78+May!J78+June!J78+July!J78+August!J78+September!J78+October!J78+November!J78+December!J78+January!J78+February!J78+March!J78</f>
        <v>0</v>
      </c>
      <c r="K78" s="7">
        <f>April!K78+May!K78+June!K78+July!K78+August!K78+September!K78+October!K78+November!K78+December!K78+January!K78+February!K78+March!K78</f>
        <v>0</v>
      </c>
      <c r="L78" s="7">
        <f>April!L78+May!L78+June!L78+July!L78+August!L78+September!L78+October!L78+November!L78+December!L78+January!L78+February!L78+March!L78</f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f>April!D79+May!D79+June!D79+July!D79+August!D79+September!D79+October!D79+November!D79+December!D79+January!D79+February!D79+March!D79</f>
        <v>0</v>
      </c>
      <c r="E79" s="5">
        <f>April!E79+May!E79+June!E79+July!E79+August!E79+September!E79+October!E79+November!E79+December!E79+January!E79+February!E79+March!E79</f>
        <v>0</v>
      </c>
      <c r="F79" s="5">
        <f>April!F79+May!F79+June!F79+July!F79+August!F79+September!F79+October!F79+November!F79+December!F79+January!F79+February!F79+March!F79</f>
        <v>0</v>
      </c>
      <c r="G79" s="5">
        <f>April!G79+May!G79+June!G79+July!G79+August!G79+September!G79+October!G79+November!G79+December!G79+January!G79+February!G79+March!G79</f>
        <v>0</v>
      </c>
      <c r="H79" s="5">
        <f>April!H79+May!H79+June!H79+July!H79+August!H79+September!H79+October!H79+November!H79+December!H79+January!H79+February!H79+March!H79</f>
        <v>0</v>
      </c>
      <c r="I79" s="5">
        <f>April!I79+May!I79+June!I79+July!I79+August!I79+September!I79+October!I79+November!I79+December!I79+January!I79+February!I79+March!I79</f>
        <v>0</v>
      </c>
      <c r="J79" s="5">
        <f>April!J79+May!J79+June!J79+July!J79+August!J79+September!J79+October!J79+November!J79+December!J79+January!J79+February!J79+March!J79</f>
        <v>0</v>
      </c>
      <c r="K79" s="5">
        <f>April!K79+May!K79+June!K79+July!K79+August!K79+September!K79+October!K79+November!K79+December!K79+January!K79+February!K79+March!K79</f>
        <v>0</v>
      </c>
      <c r="L79" s="5">
        <f>April!L79+May!L79+June!L79+July!L79+August!L79+September!L79+October!L79+November!L79+December!L79+January!L79+February!L79+March!L79</f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f>April!D80+May!D80+June!D80+July!D80+August!D80+September!D80+October!D80+November!D80+December!D80+January!D80+February!D80+March!D80</f>
        <v>0</v>
      </c>
      <c r="E80" s="7">
        <f>April!E80+May!E80+June!E80+July!E80+August!E80+September!E80+October!E80+November!E80+December!E80+January!E80+February!E80+March!E80</f>
        <v>0</v>
      </c>
      <c r="F80" s="7">
        <f>April!F80+May!F80+June!F80+July!F80+August!F80+September!F80+October!F80+November!F80+December!F80+January!F80+February!F80+March!F80</f>
        <v>0</v>
      </c>
      <c r="G80" s="7">
        <f>April!G80+May!G80+June!G80+July!G80+August!G80+September!G80+October!G80+November!G80+December!G80+January!G80+February!G80+March!G80</f>
        <v>0</v>
      </c>
      <c r="H80" s="7">
        <f>April!H80+May!H80+June!H80+July!H80+August!H80+September!H80+October!H80+November!H80+December!H80+January!H80+February!H80+March!H80</f>
        <v>0</v>
      </c>
      <c r="I80" s="7">
        <f>April!I80+May!I80+June!I80+July!I80+August!I80+September!I80+October!I80+November!I80+December!I80+January!I80+February!I80+March!I80</f>
        <v>0</v>
      </c>
      <c r="J80" s="7">
        <f>April!J80+May!J80+June!J80+July!J80+August!J80+September!J80+October!J80+November!J80+December!J80+January!J80+February!J80+March!J80</f>
        <v>0</v>
      </c>
      <c r="K80" s="7">
        <f>April!K80+May!K80+June!K80+July!K80+August!K80+September!K80+October!K80+November!K80+December!K80+January!K80+February!K80+March!K80</f>
        <v>0</v>
      </c>
      <c r="L80" s="7">
        <f>April!L80+May!L80+June!L80+July!L80+August!L80+September!L80+October!L80+November!L80+December!L80+January!L80+February!L80+March!L80</f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f>April!D81+May!D81+June!D81+July!D81+August!D81+September!D81+October!D81+November!D81+December!D81+January!D81+February!D81+March!D81</f>
        <v>0</v>
      </c>
      <c r="E81" s="5">
        <f>April!E81+May!E81+June!E81+July!E81+August!E81+September!E81+October!E81+November!E81+December!E81+January!E81+February!E81+March!E81</f>
        <v>0</v>
      </c>
      <c r="F81" s="5">
        <f>April!F81+May!F81+June!F81+July!F81+August!F81+September!F81+October!F81+November!F81+December!F81+January!F81+February!F81+March!F81</f>
        <v>0</v>
      </c>
      <c r="G81" s="5">
        <f>April!G81+May!G81+June!G81+July!G81+August!G81+September!G81+October!G81+November!G81+December!G81+January!G81+February!G81+March!G81</f>
        <v>0</v>
      </c>
      <c r="H81" s="5">
        <f>April!H81+May!H81+June!H81+July!H81+August!H81+September!H81+October!H81+November!H81+December!H81+January!H81+February!H81+March!H81</f>
        <v>0</v>
      </c>
      <c r="I81" s="5">
        <f>April!I81+May!I81+June!I81+July!I81+August!I81+September!I81+October!I81+November!I81+December!I81+January!I81+February!I81+March!I81</f>
        <v>0</v>
      </c>
      <c r="J81" s="5">
        <f>April!J81+May!J81+June!J81+July!J81+August!J81+September!J81+October!J81+November!J81+December!J81+January!J81+February!J81+March!J81</f>
        <v>0</v>
      </c>
      <c r="K81" s="5">
        <f>April!K81+May!K81+June!K81+July!K81+August!K81+September!K81+October!K81+November!K81+December!K81+January!K81+February!K81+March!K81</f>
        <v>0</v>
      </c>
      <c r="L81" s="5">
        <f>April!L81+May!L81+June!L81+July!L81+August!L81+September!L81+October!L81+November!L81+December!L81+January!L81+February!L81+March!L81</f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f>April!D82+May!D82+June!D82+July!D82+August!D82+September!D82+October!D82+November!D82+December!D82+January!D82+February!D82+March!D82</f>
        <v>0</v>
      </c>
      <c r="E82" s="7">
        <f>April!E82+May!E82+June!E82+July!E82+August!E82+September!E82+October!E82+November!E82+December!E82+January!E82+February!E82+March!E82</f>
        <v>0</v>
      </c>
      <c r="F82" s="7">
        <f>April!F82+May!F82+June!F82+July!F82+August!F82+September!F82+October!F82+November!F82+December!F82+January!F82+February!F82+March!F82</f>
        <v>0</v>
      </c>
      <c r="G82" s="7">
        <f>April!G82+May!G82+June!G82+July!G82+August!G82+September!G82+October!G82+November!G82+December!G82+January!G82+February!G82+March!G82</f>
        <v>0</v>
      </c>
      <c r="H82" s="7">
        <f>April!H82+May!H82+June!H82+July!H82+August!H82+September!H82+October!H82+November!H82+December!H82+January!H82+February!H82+March!H82</f>
        <v>0</v>
      </c>
      <c r="I82" s="7">
        <f>April!I82+May!I82+June!I82+July!I82+August!I82+September!I82+October!I82+November!I82+December!I82+January!I82+February!I82+March!I82</f>
        <v>0</v>
      </c>
      <c r="J82" s="7">
        <f>April!J82+May!J82+June!J82+July!J82+August!J82+September!J82+October!J82+November!J82+December!J82+January!J82+February!J82+March!J82</f>
        <v>0</v>
      </c>
      <c r="K82" s="7">
        <f>April!K82+May!K82+June!K82+July!K82+August!K82+September!K82+October!K82+November!K82+December!K82+January!K82+February!K82+March!K82</f>
        <v>0</v>
      </c>
      <c r="L82" s="7">
        <f>April!L82+May!L82+June!L82+July!L82+August!L82+September!L82+October!L82+November!L82+December!L82+January!L82+February!L82+March!L82</f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f>April!D83+May!D83+June!D83+July!D83+August!D83+September!D83+October!D83+November!D83+December!D83+January!D83+February!D83+March!D83</f>
        <v>0</v>
      </c>
      <c r="E83" s="5">
        <f>April!E83+May!E83+June!E83+July!E83+August!E83+September!E83+October!E83+November!E83+December!E83+January!E83+February!E83+March!E83</f>
        <v>0</v>
      </c>
      <c r="F83" s="5">
        <f>April!F83+May!F83+June!F83+July!F83+August!F83+September!F83+October!F83+November!F83+December!F83+January!F83+February!F83+March!F83</f>
        <v>0</v>
      </c>
      <c r="G83" s="5">
        <f>April!G83+May!G83+June!G83+July!G83+August!G83+September!G83+October!G83+November!G83+December!G83+January!G83+February!G83+March!G83</f>
        <v>0</v>
      </c>
      <c r="H83" s="5">
        <f>April!H83+May!H83+June!H83+July!H83+August!H83+September!H83+October!H83+November!H83+December!H83+January!H83+February!H83+March!H83</f>
        <v>0</v>
      </c>
      <c r="I83" s="5">
        <f>April!I83+May!I83+June!I83+July!I83+August!I83+September!I83+October!I83+November!I83+December!I83+January!I83+February!I83+March!I83</f>
        <v>0</v>
      </c>
      <c r="J83" s="5">
        <f>April!J83+May!J83+June!J83+July!J83+August!J83+September!J83+October!J83+November!J83+December!J83+January!J83+February!J83+March!J83</f>
        <v>0</v>
      </c>
      <c r="K83" s="5">
        <f>April!K83+May!K83+June!K83+July!K83+August!K83+September!K83+October!K83+November!K83+December!K83+January!K83+February!K83+March!K83</f>
        <v>0</v>
      </c>
      <c r="L83" s="5">
        <f>April!L83+May!L83+June!L83+July!L83+August!L83+September!L83+October!L83+November!L83+December!L83+January!L83+February!L83+March!L83</f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f>April!D84+May!D84+June!D84+July!D84+August!D84+September!D84+October!D84+November!D84+December!D84+January!D84+February!D84+March!D84</f>
        <v>0</v>
      </c>
      <c r="E84" s="7">
        <f>April!E84+May!E84+June!E84+July!E84+August!E84+September!E84+October!E84+November!E84+December!E84+January!E84+February!E84+March!E84</f>
        <v>0</v>
      </c>
      <c r="F84" s="7">
        <f>April!F84+May!F84+June!F84+July!F84+August!F84+September!F84+October!F84+November!F84+December!F84+January!F84+February!F84+March!F84</f>
        <v>0</v>
      </c>
      <c r="G84" s="7">
        <f>April!G84+May!G84+June!G84+July!G84+August!G84+September!G84+October!G84+November!G84+December!G84+January!G84+February!G84+March!G84</f>
        <v>0</v>
      </c>
      <c r="H84" s="7">
        <f>April!H84+May!H84+June!H84+July!H84+August!H84+September!H84+October!H84+November!H84+December!H84+January!H84+February!H84+March!H84</f>
        <v>0</v>
      </c>
      <c r="I84" s="7">
        <f>April!I84+May!I84+June!I84+July!I84+August!I84+September!I84+October!I84+November!I84+December!I84+January!I84+February!I84+March!I84</f>
        <v>0</v>
      </c>
      <c r="J84" s="7">
        <f>April!J84+May!J84+June!J84+July!J84+August!J84+September!J84+October!J84+November!J84+December!J84+January!J84+February!J84+March!J84</f>
        <v>0</v>
      </c>
      <c r="K84" s="7">
        <f>April!K84+May!K84+June!K84+July!K84+August!K84+September!K84+October!K84+November!K84+December!K84+January!K84+February!K84+March!K84</f>
        <v>0</v>
      </c>
      <c r="L84" s="7">
        <f>April!L84+May!L84+June!L84+July!L84+August!L84+September!L84+October!L84+November!L84+December!L84+January!L84+February!L84+March!L84</f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f>April!D85+May!D85+June!D85+July!D85+August!D85+September!D85+October!D85+November!D85+December!D85+January!D85+February!D85+March!D85</f>
        <v>0</v>
      </c>
      <c r="E85" s="5">
        <f>April!E85+May!E85+June!E85+July!E85+August!E85+September!E85+October!E85+November!E85+December!E85+January!E85+February!E85+March!E85</f>
        <v>0</v>
      </c>
      <c r="F85" s="5">
        <f>April!F85+May!F85+June!F85+July!F85+August!F85+September!F85+October!F85+November!F85+December!F85+January!F85+February!F85+March!F85</f>
        <v>0</v>
      </c>
      <c r="G85" s="5">
        <f>April!G85+May!G85+June!G85+July!G85+August!G85+September!G85+October!G85+November!G85+December!G85+January!G85+February!G85+March!G85</f>
        <v>0</v>
      </c>
      <c r="H85" s="5">
        <f>April!H85+May!H85+June!H85+July!H85+August!H85+September!H85+October!H85+November!H85+December!H85+January!H85+February!H85+March!H85</f>
        <v>0</v>
      </c>
      <c r="I85" s="5">
        <f>April!I85+May!I85+June!I85+July!I85+August!I85+September!I85+October!I85+November!I85+December!I85+January!I85+February!I85+March!I85</f>
        <v>0</v>
      </c>
      <c r="J85" s="5">
        <f>April!J85+May!J85+June!J85+July!J85+August!J85+September!J85+October!J85+November!J85+December!J85+January!J85+February!J85+March!J85</f>
        <v>0</v>
      </c>
      <c r="K85" s="5">
        <f>April!K85+May!K85+June!K85+July!K85+August!K85+September!K85+October!K85+November!K85+December!K85+January!K85+February!K85+March!K85</f>
        <v>0</v>
      </c>
      <c r="L85" s="5">
        <f>April!L85+May!L85+June!L85+July!L85+August!L85+September!L85+October!L85+November!L85+December!L85+January!L85+February!L85+March!L85</f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f>April!D86+May!D86+June!D86+July!D86+August!D86+September!D86+October!D86+November!D86+December!D86+January!D86+February!D86+March!D86</f>
        <v>0</v>
      </c>
      <c r="E86" s="7">
        <f>April!E86+May!E86+June!E86+July!E86+August!E86+September!E86+October!E86+November!E86+December!E86+January!E86+February!E86+March!E86</f>
        <v>0</v>
      </c>
      <c r="F86" s="7">
        <f>April!F86+May!F86+June!F86+July!F86+August!F86+September!F86+October!F86+November!F86+December!F86+January!F86+February!F86+March!F86</f>
        <v>0</v>
      </c>
      <c r="G86" s="7">
        <f>April!G86+May!G86+June!G86+July!G86+August!G86+September!G86+October!G86+November!G86+December!G86+January!G86+February!G86+March!G86</f>
        <v>0</v>
      </c>
      <c r="H86" s="7">
        <f>April!H86+May!H86+June!H86+July!H86+August!H86+September!H86+October!H86+November!H86+December!H86+January!H86+February!H86+March!H86</f>
        <v>0</v>
      </c>
      <c r="I86" s="7">
        <f>April!I86+May!I86+June!I86+July!I86+August!I86+September!I86+October!I86+November!I86+December!I86+January!I86+February!I86+March!I86</f>
        <v>0</v>
      </c>
      <c r="J86" s="7">
        <f>April!J86+May!J86+June!J86+July!J86+August!J86+September!J86+October!J86+November!J86+December!J86+January!J86+February!J86+March!J86</f>
        <v>0</v>
      </c>
      <c r="K86" s="7">
        <f>April!K86+May!K86+June!K86+July!K86+August!K86+September!K86+October!K86+November!K86+December!K86+January!K86+February!K86+March!K86</f>
        <v>0</v>
      </c>
      <c r="L86" s="7">
        <f>April!L86+May!L86+June!L86+July!L86+August!L86+September!L86+October!L86+November!L86+December!L86+January!L86+February!L86+March!L86</f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f>April!D87+May!D87+June!D87+July!D87+August!D87+September!D87+October!D87+November!D87+December!D87+January!D87+February!D87+March!D87</f>
        <v>0</v>
      </c>
      <c r="E87" s="5">
        <f>April!E87+May!E87+June!E87+July!E87+August!E87+September!E87+October!E87+November!E87+December!E87+January!E87+February!E87+March!E87</f>
        <v>0</v>
      </c>
      <c r="F87" s="5">
        <f>April!F87+May!F87+June!F87+July!F87+August!F87+September!F87+October!F87+November!F87+December!F87+January!F87+February!F87+March!F87</f>
        <v>0</v>
      </c>
      <c r="G87" s="5">
        <f>April!G87+May!G87+June!G87+July!G87+August!G87+September!G87+October!G87+November!G87+December!G87+January!G87+February!G87+March!G87</f>
        <v>0</v>
      </c>
      <c r="H87" s="5">
        <f>April!H87+May!H87+June!H87+July!H87+August!H87+September!H87+October!H87+November!H87+December!H87+January!H87+February!H87+March!H87</f>
        <v>0</v>
      </c>
      <c r="I87" s="5">
        <f>April!I87+May!I87+June!I87+July!I87+August!I87+September!I87+October!I87+November!I87+December!I87+January!I87+February!I87+March!I87</f>
        <v>0</v>
      </c>
      <c r="J87" s="5">
        <f>April!J87+May!J87+June!J87+July!J87+August!J87+September!J87+October!J87+November!J87+December!J87+January!J87+February!J87+March!J87</f>
        <v>0</v>
      </c>
      <c r="K87" s="5">
        <f>April!K87+May!K87+June!K87+July!K87+August!K87+September!K87+October!K87+November!K87+December!K87+January!K87+February!K87+March!K87</f>
        <v>0</v>
      </c>
      <c r="L87" s="5">
        <f>April!L87+May!L87+June!L87+July!L87+August!L87+September!L87+October!L87+November!L87+December!L87+January!L87+February!L87+March!L87</f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f>April!D88+May!D88+June!D88+July!D88+August!D88+September!D88+October!D88+November!D88+December!D88+January!D88+February!D88+March!D88</f>
        <v>0</v>
      </c>
      <c r="E88" s="7">
        <f>April!E88+May!E88+June!E88+July!E88+August!E88+September!E88+October!E88+November!E88+December!E88+January!E88+February!E88+March!E88</f>
        <v>0</v>
      </c>
      <c r="F88" s="7">
        <f>April!F88+May!F88+June!F88+July!F88+August!F88+September!F88+October!F88+November!F88+December!F88+January!F88+February!F88+March!F88</f>
        <v>0</v>
      </c>
      <c r="G88" s="7">
        <f>April!G88+May!G88+June!G88+July!G88+August!G88+September!G88+October!G88+November!G88+December!G88+January!G88+February!G88+March!G88</f>
        <v>0</v>
      </c>
      <c r="H88" s="7">
        <f>April!H88+May!H88+June!H88+July!H88+August!H88+September!H88+October!H88+November!H88+December!H88+January!H88+February!H88+March!H88</f>
        <v>0</v>
      </c>
      <c r="I88" s="7">
        <f>April!I88+May!I88+June!I88+July!I88+August!I88+September!I88+October!I88+November!I88+December!I88+January!I88+February!I88+March!I88</f>
        <v>0</v>
      </c>
      <c r="J88" s="7">
        <f>April!J88+May!J88+June!J88+July!J88+August!J88+September!J88+October!J88+November!J88+December!J88+January!J88+February!J88+March!J88</f>
        <v>0</v>
      </c>
      <c r="K88" s="7">
        <f>April!K88+May!K88+June!K88+July!K88+August!K88+September!K88+October!K88+November!K88+December!K88+January!K88+February!K88+March!K88</f>
        <v>0</v>
      </c>
      <c r="L88" s="7">
        <f>April!L88+May!L88+June!L88+July!L88+August!L88+September!L88+October!L88+November!L88+December!L88+January!L88+February!L88+March!L88</f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f>April!D89+May!D89+June!D89+July!D89+August!D89+September!D89+October!D89+November!D89+December!D89+January!D89+February!D89+March!D89</f>
        <v>0</v>
      </c>
      <c r="E89" s="5">
        <f>April!E89+May!E89+June!E89+July!E89+August!E89+September!E89+October!E89+November!E89+December!E89+January!E89+February!E89+March!E89</f>
        <v>0</v>
      </c>
      <c r="F89" s="5">
        <f>April!F89+May!F89+June!F89+July!F89+August!F89+September!F89+October!F89+November!F89+December!F89+January!F89+February!F89+March!F89</f>
        <v>0</v>
      </c>
      <c r="G89" s="5">
        <f>April!G89+May!G89+June!G89+July!G89+August!G89+September!G89+October!G89+November!G89+December!G89+January!G89+February!G89+March!G89</f>
        <v>0</v>
      </c>
      <c r="H89" s="5">
        <f>April!H89+May!H89+June!H89+July!H89+August!H89+September!H89+October!H89+November!H89+December!H89+January!H89+February!H89+March!H89</f>
        <v>0</v>
      </c>
      <c r="I89" s="5">
        <f>April!I89+May!I89+June!I89+July!I89+August!I89+September!I89+October!I89+November!I89+December!I89+January!I89+February!I89+March!I89</f>
        <v>0</v>
      </c>
      <c r="J89" s="5">
        <f>April!J89+May!J89+June!J89+July!J89+August!J89+September!J89+October!J89+November!J89+December!J89+January!J89+February!J89+March!J89</f>
        <v>0</v>
      </c>
      <c r="K89" s="5">
        <f>April!K89+May!K89+June!K89+July!K89+August!K89+September!K89+October!K89+November!K89+December!K89+January!K89+February!K89+March!K89</f>
        <v>0</v>
      </c>
      <c r="L89" s="5">
        <f>April!L89+May!L89+June!L89+July!L89+August!L89+September!L89+October!L89+November!L89+December!L89+January!L89+February!L89+March!L89</f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f>April!D90+May!D90+June!D90+July!D90+August!D90+September!D90+October!D90+November!D90+December!D90+January!D90+February!D90+March!D90</f>
        <v>0</v>
      </c>
      <c r="E90" s="7">
        <f>April!E90+May!E90+June!E90+July!E90+August!E90+September!E90+October!E90+November!E90+December!E90+January!E90+February!E90+March!E90</f>
        <v>0</v>
      </c>
      <c r="F90" s="7">
        <f>April!F90+May!F90+June!F90+July!F90+August!F90+September!F90+October!F90+November!F90+December!F90+January!F90+February!F90+March!F90</f>
        <v>0</v>
      </c>
      <c r="G90" s="7">
        <f>April!G90+May!G90+June!G90+July!G90+August!G90+September!G90+October!G90+November!G90+December!G90+January!G90+February!G90+March!G90</f>
        <v>0</v>
      </c>
      <c r="H90" s="7">
        <f>April!H90+May!H90+June!H90+July!H90+August!H90+September!H90+October!H90+November!H90+December!H90+January!H90+February!H90+March!H90</f>
        <v>0</v>
      </c>
      <c r="I90" s="7">
        <f>April!I90+May!I90+June!I90+July!I90+August!I90+September!I90+October!I90+November!I90+December!I90+January!I90+February!I90+March!I90</f>
        <v>0</v>
      </c>
      <c r="J90" s="7">
        <f>April!J90+May!J90+June!J90+July!J90+August!J90+September!J90+October!J90+November!J90+December!J90+January!J90+February!J90+March!J90</f>
        <v>0</v>
      </c>
      <c r="K90" s="7">
        <f>April!K90+May!K90+June!K90+July!K90+August!K90+September!K90+October!K90+November!K90+December!K90+January!K90+February!K90+March!K90</f>
        <v>0</v>
      </c>
      <c r="L90" s="7">
        <f>April!L90+May!L90+June!L90+July!L90+August!L90+September!L90+October!L90+November!L90+December!L90+January!L90+February!L90+March!L90</f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f>April!D91+May!D91+June!D91+July!D91+August!D91+September!D91+October!D91+November!D91+December!D91+January!D91+February!D91+March!D91</f>
        <v>0</v>
      </c>
      <c r="E91" s="5">
        <f>April!E91+May!E91+June!E91+July!E91+August!E91+September!E91+October!E91+November!E91+December!E91+January!E91+February!E91+March!E91</f>
        <v>0</v>
      </c>
      <c r="F91" s="5">
        <f>April!F91+May!F91+June!F91+July!F91+August!F91+September!F91+October!F91+November!F91+December!F91+January!F91+February!F91+March!F91</f>
        <v>0</v>
      </c>
      <c r="G91" s="5">
        <f>April!G91+May!G91+June!G91+July!G91+August!G91+September!G91+October!G91+November!G91+December!G91+January!G91+February!G91+March!G91</f>
        <v>0</v>
      </c>
      <c r="H91" s="5">
        <f>April!H91+May!H91+June!H91+July!H91+August!H91+September!H91+October!H91+November!H91+December!H91+January!H91+February!H91+March!H91</f>
        <v>0</v>
      </c>
      <c r="I91" s="5">
        <f>April!I91+May!I91+June!I91+July!I91+August!I91+September!I91+October!I91+November!I91+December!I91+January!I91+February!I91+March!I91</f>
        <v>0</v>
      </c>
      <c r="J91" s="5">
        <f>April!J91+May!J91+June!J91+July!J91+August!J91+September!J91+October!J91+November!J91+December!J91+January!J91+February!J91+March!J91</f>
        <v>0</v>
      </c>
      <c r="K91" s="5">
        <f>April!K91+May!K91+June!K91+July!K91+August!K91+September!K91+October!K91+November!K91+December!K91+January!K91+February!K91+March!K91</f>
        <v>0</v>
      </c>
      <c r="L91" s="5">
        <f>April!L91+May!L91+June!L91+July!L91+August!L91+September!L91+October!L91+November!L91+December!L91+January!L91+February!L91+March!L91</f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f>April!D92+May!D92+June!D92+July!D92+August!D92+September!D92+October!D92+November!D92+December!D92+January!D92+February!D92+March!D92</f>
        <v>0</v>
      </c>
      <c r="E92" s="7">
        <f>April!E92+May!E92+June!E92+July!E92+August!E92+September!E92+October!E92+November!E92+December!E92+January!E92+February!E92+March!E92</f>
        <v>0</v>
      </c>
      <c r="F92" s="7">
        <f>April!F92+May!F92+June!F92+July!F92+August!F92+September!F92+October!F92+November!F92+December!F92+January!F92+February!F92+March!F92</f>
        <v>0</v>
      </c>
      <c r="G92" s="7">
        <f>April!G92+May!G92+June!G92+July!G92+August!G92+September!G92+October!G92+November!G92+December!G92+January!G92+February!G92+March!G92</f>
        <v>0</v>
      </c>
      <c r="H92" s="7">
        <f>April!H92+May!H92+June!H92+July!H92+August!H92+September!H92+October!H92+November!H92+December!H92+January!H92+February!H92+March!H92</f>
        <v>0</v>
      </c>
      <c r="I92" s="7">
        <f>April!I92+May!I92+June!I92+July!I92+August!I92+September!I92+October!I92+November!I92+December!I92+January!I92+February!I92+March!I92</f>
        <v>0</v>
      </c>
      <c r="J92" s="7">
        <f>April!J92+May!J92+June!J92+July!J92+August!J92+September!J92+October!J92+November!J92+December!J92+January!J92+February!J92+March!J92</f>
        <v>0</v>
      </c>
      <c r="K92" s="7">
        <f>April!K92+May!K92+June!K92+July!K92+August!K92+September!K92+October!K92+November!K92+December!K92+January!K92+February!K92+March!K92</f>
        <v>0</v>
      </c>
      <c r="L92" s="7">
        <f>April!L92+May!L92+June!L92+July!L92+August!L92+September!L92+October!L92+November!L92+December!L92+January!L92+February!L92+March!L92</f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f>April!D93+May!D93+June!D93+July!D93+August!D93+September!D93+October!D93+November!D93+December!D93+January!D93+February!D93+March!D93</f>
        <v>0</v>
      </c>
      <c r="E93" s="5">
        <f>April!E93+May!E93+June!E93+July!E93+August!E93+September!E93+October!E93+November!E93+December!E93+January!E93+February!E93+March!E93</f>
        <v>0</v>
      </c>
      <c r="F93" s="5">
        <f>April!F93+May!F93+June!F93+July!F93+August!F93+September!F93+October!F93+November!F93+December!F93+January!F93+February!F93+March!F93</f>
        <v>0</v>
      </c>
      <c r="G93" s="5">
        <f>April!G93+May!G93+June!G93+July!G93+August!G93+September!G93+October!G93+November!G93+December!G93+January!G93+February!G93+March!G93</f>
        <v>0</v>
      </c>
      <c r="H93" s="5">
        <f>April!H93+May!H93+June!H93+July!H93+August!H93+September!H93+October!H93+November!H93+December!H93+January!H93+February!H93+March!H93</f>
        <v>0</v>
      </c>
      <c r="I93" s="5">
        <f>April!I93+May!I93+June!I93+July!I93+August!I93+September!I93+October!I93+November!I93+December!I93+January!I93+February!I93+March!I93</f>
        <v>0</v>
      </c>
      <c r="J93" s="5">
        <f>April!J93+May!J93+June!J93+July!J93+August!J93+September!J93+October!J93+November!J93+December!J93+January!J93+February!J93+March!J93</f>
        <v>0</v>
      </c>
      <c r="K93" s="5">
        <f>April!K93+May!K93+June!K93+July!K93+August!K93+September!K93+October!K93+November!K93+December!K93+January!K93+February!K93+March!K93</f>
        <v>0</v>
      </c>
      <c r="L93" s="5">
        <f>April!L93+May!L93+June!L93+July!L93+August!L93+September!L93+October!L93+November!L93+December!L93+January!L93+February!L93+March!L93</f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f>April!D94+May!D94+June!D94+July!D94+August!D94+September!D94+October!D94+November!D94+December!D94+January!D94+February!D94+March!D94</f>
        <v>0</v>
      </c>
      <c r="E94" s="7">
        <f>April!E94+May!E94+June!E94+July!E94+August!E94+September!E94+October!E94+November!E94+December!E94+January!E94+February!E94+March!E94</f>
        <v>0</v>
      </c>
      <c r="F94" s="7">
        <f>April!F94+May!F94+June!F94+July!F94+August!F94+September!F94+October!F94+November!F94+December!F94+January!F94+February!F94+March!F94</f>
        <v>0</v>
      </c>
      <c r="G94" s="7">
        <f>April!G94+May!G94+June!G94+July!G94+August!G94+September!G94+October!G94+November!G94+December!G94+January!G94+February!G94+March!G94</f>
        <v>0</v>
      </c>
      <c r="H94" s="7">
        <f>April!H94+May!H94+June!H94+July!H94+August!H94+September!H94+October!H94+November!H94+December!H94+January!H94+February!H94+March!H94</f>
        <v>0</v>
      </c>
      <c r="I94" s="7">
        <f>April!I94+May!I94+June!I94+July!I94+August!I94+September!I94+October!I94+November!I94+December!I94+January!I94+February!I94+March!I94</f>
        <v>0</v>
      </c>
      <c r="J94" s="7">
        <f>April!J94+May!J94+June!J94+July!J94+August!J94+September!J94+October!J94+November!J94+December!J94+January!J94+February!J94+March!J94</f>
        <v>0</v>
      </c>
      <c r="K94" s="7">
        <f>April!K94+May!K94+June!K94+July!K94+August!K94+September!K94+October!K94+November!K94+December!K94+January!K94+February!K94+March!K94</f>
        <v>0</v>
      </c>
      <c r="L94" s="7">
        <f>April!L94+May!L94+June!L94+July!L94+August!L94+September!L94+October!L94+November!L94+December!L94+January!L94+February!L94+March!L94</f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f>April!D95+May!D95+June!D95+July!D95+August!D95+September!D95+October!D95+November!D95+December!D95+January!D95+February!D95+March!D95</f>
        <v>0</v>
      </c>
      <c r="E95" s="5">
        <f>April!E95+May!E95+June!E95+July!E95+August!E95+September!E95+October!E95+November!E95+December!E95+January!E95+February!E95+March!E95</f>
        <v>0</v>
      </c>
      <c r="F95" s="5">
        <f>April!F95+May!F95+June!F95+July!F95+August!F95+September!F95+October!F95+November!F95+December!F95+January!F95+February!F95+March!F95</f>
        <v>0</v>
      </c>
      <c r="G95" s="5">
        <f>April!G95+May!G95+June!G95+July!G95+August!G95+September!G95+October!G95+November!G95+December!G95+January!G95+February!G95+March!G95</f>
        <v>0</v>
      </c>
      <c r="H95" s="5">
        <f>April!H95+May!H95+June!H95+July!H95+August!H95+September!H95+October!H95+November!H95+December!H95+January!H95+February!H95+March!H95</f>
        <v>0</v>
      </c>
      <c r="I95" s="5">
        <f>April!I95+May!I95+June!I95+July!I95+August!I95+September!I95+October!I95+November!I95+December!I95+January!I95+February!I95+March!I95</f>
        <v>0</v>
      </c>
      <c r="J95" s="5">
        <f>April!J95+May!J95+June!J95+July!J95+August!J95+September!J95+October!J95+November!J95+December!J95+January!J95+February!J95+March!J95</f>
        <v>0</v>
      </c>
      <c r="K95" s="5">
        <f>April!K95+May!K95+June!K95+July!K95+August!K95+September!K95+October!K95+November!K95+December!K95+January!K95+February!K95+March!K95</f>
        <v>0</v>
      </c>
      <c r="L95" s="5">
        <f>April!L95+May!L95+June!L95+July!L95+August!L95+September!L95+October!L95+November!L95+December!L95+January!L95+February!L95+March!L95</f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1766.0199999999998</v>
      </c>
      <c r="E97" s="9">
        <f t="shared" si="6"/>
        <v>1222.7500000000002</v>
      </c>
      <c r="F97" s="9">
        <f t="shared" si="6"/>
        <v>2889.8100000000004</v>
      </c>
      <c r="G97" s="9">
        <f t="shared" si="6"/>
        <v>3375.92</v>
      </c>
      <c r="H97" s="9">
        <f t="shared" si="6"/>
        <v>4.58</v>
      </c>
      <c r="I97" s="9">
        <f t="shared" si="6"/>
        <v>7393.16</v>
      </c>
      <c r="J97" s="9">
        <f t="shared" si="6"/>
        <v>528.96</v>
      </c>
      <c r="K97" s="9">
        <f t="shared" si="6"/>
        <v>247.13300000000004</v>
      </c>
      <c r="L97" s="9">
        <f t="shared" si="6"/>
        <v>494.83499999999992</v>
      </c>
      <c r="N97" s="9">
        <f>SUM(D97:L97)</f>
        <v>17923.167999999998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f>April!D99+May!D99+June!D99+July!D99+August!D99+September!D99+October!D99+November!D99+December!D99+January!D99+February!D99+March!D99</f>
        <v>0</v>
      </c>
      <c r="E99" s="7">
        <f>April!E99+May!E99+June!E99+July!E99+August!E99+September!E99+October!E99+November!E99+December!E99+January!E99+February!E99+March!E99</f>
        <v>0</v>
      </c>
      <c r="F99" s="7">
        <f>April!F99+May!F99+June!F99+July!F99+August!F99+September!F99+October!F99+November!F99+December!F99+January!F99+February!F99+March!F99</f>
        <v>0</v>
      </c>
      <c r="G99" s="7">
        <f>April!G99+May!G99+June!G99+July!G99+August!G99+September!G99+October!G99+November!G99+December!G99+January!G99+February!G99+March!G99</f>
        <v>0</v>
      </c>
      <c r="H99" s="7">
        <f>April!H99+May!H99+June!H99+July!H99+August!H99+September!H99+October!H99+November!H99+December!H99+January!H99+February!H99+March!H99</f>
        <v>0.56000000000000005</v>
      </c>
      <c r="I99" s="7">
        <f>April!I99+May!I99+June!I99+July!I99+August!I99+September!I99+October!I99+November!I99+December!I99+January!I99+February!I99+March!I99</f>
        <v>6.0715000000000003</v>
      </c>
      <c r="J99" s="7">
        <f>April!J99+May!J99+June!J99+July!J99+August!J99+September!J99+October!J99+November!J99+December!J99+January!J99+February!J99+March!J99</f>
        <v>0.66</v>
      </c>
      <c r="K99" s="7">
        <f>April!K99+May!K99+June!K99+July!K99+August!K99+September!K99+October!K99+November!K99+December!K99+January!K99+February!K99+March!K99</f>
        <v>3.3500000000000002E-2</v>
      </c>
      <c r="L99" s="7">
        <f>April!L99+May!L99+June!L99+July!L99+August!L99+September!L99+October!L99+November!L99+December!L99+January!L99+February!L99+March!L99</f>
        <v>5.3999999999999999E-2</v>
      </c>
      <c r="N99" s="7">
        <f t="shared" ref="N99:N141" si="7">SUM(D99:L99)</f>
        <v>7.3790000000000013</v>
      </c>
    </row>
    <row r="100" spans="1:14" x14ac:dyDescent="0.2">
      <c r="B100" t="s">
        <v>20</v>
      </c>
      <c r="C100" t="s">
        <v>114</v>
      </c>
      <c r="D100" s="5">
        <f>April!D100+May!D100+June!D100+July!D100+August!D100+September!D100+October!D100+November!D100+December!D100+January!D100+February!D100+March!D100</f>
        <v>4.04</v>
      </c>
      <c r="E100" s="5">
        <f>April!E100+May!E100+June!E100+July!E100+August!E100+September!E100+October!E100+November!E100+December!E100+January!E100+February!E100+March!E100</f>
        <v>6.0660000000000007</v>
      </c>
      <c r="F100" s="5">
        <f>April!F100+May!F100+June!F100+July!F100+August!F100+September!F100+October!F100+November!F100+December!F100+January!F100+February!F100+March!F100</f>
        <v>13.21</v>
      </c>
      <c r="G100" s="5">
        <f>April!G100+May!G100+June!G100+July!G100+August!G100+September!G100+October!G100+November!G100+December!G100+January!G100+February!G100+March!G100</f>
        <v>11.01</v>
      </c>
      <c r="H100" s="5">
        <f>April!H100+May!H100+June!H100+July!H100+August!H100+September!H100+October!H100+November!H100+December!H100+January!H100+February!H100+March!H100</f>
        <v>15.595999999999998</v>
      </c>
      <c r="I100" s="5">
        <f>April!I100+May!I100+June!I100+July!I100+August!I100+September!I100+October!I100+November!I100+December!I100+January!I100+February!I100+March!I100</f>
        <v>29.154499999999999</v>
      </c>
      <c r="J100" s="5">
        <f>April!J100+May!J100+June!J100+July!J100+August!J100+September!J100+October!J100+November!J100+December!J100+January!J100+February!J100+March!J100</f>
        <v>1.74</v>
      </c>
      <c r="K100" s="5">
        <f>April!K100+May!K100+June!K100+July!K100+August!K100+September!K100+October!K100+November!K100+December!K100+January!K100+February!K100+March!K100</f>
        <v>1.9800000000000002</v>
      </c>
      <c r="L100" s="5">
        <f>April!L100+May!L100+June!L100+July!L100+August!L100+September!L100+October!L100+November!L100+December!L100+January!L100+February!L100+March!L100</f>
        <v>2.3180000000000001</v>
      </c>
      <c r="N100" s="5">
        <f t="shared" si="7"/>
        <v>85.114499999999992</v>
      </c>
    </row>
    <row r="101" spans="1:14" x14ac:dyDescent="0.2">
      <c r="B101" s="6" t="s">
        <v>22</v>
      </c>
      <c r="C101" s="6" t="s">
        <v>115</v>
      </c>
      <c r="D101" s="7">
        <f>April!D101+May!D101+June!D101+July!D101+August!D101+September!D101+October!D101+November!D101+December!D101+January!D101+February!D101+March!D101</f>
        <v>1.96</v>
      </c>
      <c r="E101" s="7">
        <f>April!E101+May!E101+June!E101+July!E101+August!E101+September!E101+October!E101+November!E101+December!E101+January!E101+February!E101+March!E101</f>
        <v>1.861</v>
      </c>
      <c r="F101" s="7">
        <f>April!F101+May!F101+June!F101+July!F101+August!F101+September!F101+October!F101+November!F101+December!F101+January!F101+February!F101+March!F101</f>
        <v>1.8599999999999999</v>
      </c>
      <c r="G101" s="7">
        <f>April!G101+May!G101+June!G101+July!G101+August!G101+September!G101+October!G101+November!G101+December!G101+January!G101+February!G101+March!G101</f>
        <v>0</v>
      </c>
      <c r="H101" s="7">
        <f>April!H101+May!H101+June!H101+July!H101+August!H101+September!H101+October!H101+November!H101+December!H101+January!H101+February!H101+March!H101</f>
        <v>1.58</v>
      </c>
      <c r="I101" s="7">
        <f>April!I101+May!I101+June!I101+July!I101+August!I101+September!I101+October!I101+November!I101+December!I101+January!I101+February!I101+March!I101</f>
        <v>3.82</v>
      </c>
      <c r="J101" s="7">
        <f>April!J101+May!J101+June!J101+July!J101+August!J101+September!J101+October!J101+November!J101+December!J101+January!J101+February!J101+March!J101</f>
        <v>0</v>
      </c>
      <c r="K101" s="7">
        <f>April!K101+May!K101+June!K101+July!K101+August!K101+September!K101+October!K101+November!K101+December!K101+January!K101+February!K101+March!K101</f>
        <v>0</v>
      </c>
      <c r="L101" s="7">
        <f>April!L101+May!L101+June!L101+July!L101+August!L101+September!L101+October!L101+November!L101+December!L101+January!L101+February!L101+March!L101</f>
        <v>0.88</v>
      </c>
      <c r="N101" s="7">
        <f t="shared" si="7"/>
        <v>11.961</v>
      </c>
    </row>
    <row r="102" spans="1:14" x14ac:dyDescent="0.2">
      <c r="B102" t="s">
        <v>78</v>
      </c>
      <c r="C102" t="s">
        <v>116</v>
      </c>
      <c r="D102" s="5">
        <f>April!D102+May!D102+June!D102+July!D102+August!D102+September!D102+October!D102+November!D102+December!D102+January!D102+February!D102+March!D102</f>
        <v>0</v>
      </c>
      <c r="E102" s="5">
        <f>April!E102+May!E102+June!E102+July!E102+August!E102+September!E102+October!E102+November!E102+December!E102+January!E102+February!E102+March!E102</f>
        <v>0</v>
      </c>
      <c r="F102" s="5">
        <f>April!F102+May!F102+June!F102+July!F102+August!F102+September!F102+October!F102+November!F102+December!F102+January!F102+February!F102+March!F102</f>
        <v>0</v>
      </c>
      <c r="G102" s="5">
        <f>April!G102+May!G102+June!G102+July!G102+August!G102+September!G102+October!G102+November!G102+December!G102+January!G102+February!G102+March!G102</f>
        <v>0</v>
      </c>
      <c r="H102" s="5">
        <f>April!H102+May!H102+June!H102+July!H102+August!H102+September!H102+October!H102+November!H102+December!H102+January!H102+February!H102+March!H102</f>
        <v>0</v>
      </c>
      <c r="I102" s="5">
        <f>April!I102+May!I102+June!I102+July!I102+August!I102+September!I102+October!I102+November!I102+December!I102+January!I102+February!I102+March!I102</f>
        <v>2.1895000000000002</v>
      </c>
      <c r="J102" s="5">
        <f>April!J102+May!J102+June!J102+July!J102+August!J102+September!J102+October!J102+November!J102+December!J102+January!J102+February!J102+March!J102</f>
        <v>0</v>
      </c>
      <c r="K102" s="5">
        <f>April!K102+May!K102+June!K102+July!K102+August!K102+September!K102+October!K102+November!K102+December!K102+January!K102+February!K102+March!K102</f>
        <v>6.3E-2</v>
      </c>
      <c r="L102" s="5">
        <f>April!L102+May!L102+June!L102+July!L102+August!L102+September!L102+October!L102+November!L102+December!L102+January!L102+February!L102+March!L102</f>
        <v>0.27</v>
      </c>
      <c r="N102" s="5">
        <f t="shared" si="7"/>
        <v>2.5225000000000004</v>
      </c>
    </row>
    <row r="103" spans="1:14" x14ac:dyDescent="0.2">
      <c r="B103" s="6" t="s">
        <v>79</v>
      </c>
      <c r="C103" s="6" t="s">
        <v>117</v>
      </c>
      <c r="D103" s="7">
        <f>April!D103+May!D103+June!D103+July!D103+August!D103+September!D103+October!D103+November!D103+December!D103+January!D103+February!D103+March!D103</f>
        <v>0</v>
      </c>
      <c r="E103" s="7">
        <f>April!E103+May!E103+June!E103+July!E103+August!E103+September!E103+October!E103+November!E103+December!E103+January!E103+February!E103+March!E103</f>
        <v>0</v>
      </c>
      <c r="F103" s="7">
        <f>April!F103+May!F103+June!F103+July!F103+August!F103+September!F103+October!F103+November!F103+December!F103+January!F103+February!F103+March!F103</f>
        <v>0</v>
      </c>
      <c r="G103" s="7">
        <f>April!G103+May!G103+June!G103+July!G103+August!G103+September!G103+October!G103+November!G103+December!G103+January!G103+February!G103+March!G103</f>
        <v>0</v>
      </c>
      <c r="H103" s="7">
        <f>April!H103+May!H103+June!H103+July!H103+August!H103+September!H103+October!H103+November!H103+December!H103+January!H103+February!H103+March!H103</f>
        <v>0</v>
      </c>
      <c r="I103" s="7">
        <f>April!I103+May!I103+June!I103+July!I103+August!I103+September!I103+October!I103+November!I103+December!I103+January!I103+February!I103+March!I103</f>
        <v>1.6394999999999997</v>
      </c>
      <c r="J103" s="7">
        <f>April!J103+May!J103+June!J103+July!J103+August!J103+September!J103+October!J103+November!J103+December!J103+January!J103+February!J103+March!J103</f>
        <v>0</v>
      </c>
      <c r="K103" s="7">
        <f>April!K103+May!K103+June!K103+July!K103+August!K103+September!K103+October!K103+November!K103+December!K103+January!K103+February!K103+March!K103</f>
        <v>7.0000000000000001E-3</v>
      </c>
      <c r="L103" s="7">
        <f>April!L103+May!L103+June!L103+July!L103+August!L103+September!L103+October!L103+November!L103+December!L103+January!L103+February!L103+March!L103</f>
        <v>1.0999999999999999E-2</v>
      </c>
      <c r="N103" s="7">
        <f t="shared" si="7"/>
        <v>1.6574999999999995</v>
      </c>
    </row>
    <row r="104" spans="1:14" x14ac:dyDescent="0.2">
      <c r="B104" t="s">
        <v>25</v>
      </c>
      <c r="C104" t="s">
        <v>118</v>
      </c>
      <c r="D104" s="5">
        <f>April!D104+May!D104+June!D104+July!D104+August!D104+September!D104+October!D104+November!D104+December!D104+January!D104+February!D104+March!D104</f>
        <v>0.64</v>
      </c>
      <c r="E104" s="5">
        <f>April!E104+May!E104+June!E104+July!E104+August!E104+September!E104+October!E104+November!E104+December!E104+January!E104+February!E104+March!E104</f>
        <v>0.45</v>
      </c>
      <c r="F104" s="5">
        <f>April!F104+May!F104+June!F104+July!F104+August!F104+September!F104+October!F104+November!F104+December!F104+January!F104+February!F104+March!F104</f>
        <v>0.34</v>
      </c>
      <c r="G104" s="5">
        <f>April!G104+May!G104+June!G104+July!G104+August!G104+September!G104+October!G104+November!G104+December!G104+January!G104+February!G104+March!G104</f>
        <v>0</v>
      </c>
      <c r="H104" s="5">
        <f>April!H104+May!H104+June!H104+July!H104+August!H104+September!H104+October!H104+November!H104+December!H104+January!H104+February!H104+March!H104</f>
        <v>0.26</v>
      </c>
      <c r="I104" s="5">
        <f>April!I104+May!I104+June!I104+July!I104+August!I104+September!I104+October!I104+November!I104+December!I104+January!I104+February!I104+March!I104</f>
        <v>6.8784999999999998</v>
      </c>
      <c r="J104" s="5">
        <f>April!J104+May!J104+June!J104+July!J104+August!J104+September!J104+October!J104+November!J104+December!J104+January!J104+February!J104+March!J104</f>
        <v>0.03</v>
      </c>
      <c r="K104" s="5">
        <f>April!K104+May!K104+June!K104+July!K104+August!K104+September!K104+October!K104+November!K104+December!K104+January!K104+February!K104+March!K104</f>
        <v>0.376</v>
      </c>
      <c r="L104" s="5">
        <f>April!L104+May!L104+June!L104+July!L104+August!L104+September!L104+October!L104+November!L104+December!L104+January!L104+February!L104+March!L104</f>
        <v>0.89800000000000002</v>
      </c>
      <c r="N104" s="5">
        <f t="shared" si="7"/>
        <v>9.8724999999999987</v>
      </c>
    </row>
    <row r="105" spans="1:14" x14ac:dyDescent="0.2">
      <c r="B105" s="6" t="s">
        <v>26</v>
      </c>
      <c r="C105" s="6" t="s">
        <v>119</v>
      </c>
      <c r="D105" s="7">
        <f>April!D105+May!D105+June!D105+July!D105+August!D105+September!D105+October!D105+November!D105+December!D105+January!D105+February!D105+March!D105</f>
        <v>265.39999999999998</v>
      </c>
      <c r="E105" s="7">
        <f>April!E105+May!E105+June!E105+July!E105+August!E105+September!E105+October!E105+November!E105+December!E105+January!E105+February!E105+March!E105</f>
        <v>219.56</v>
      </c>
      <c r="F105" s="7">
        <f>April!F105+May!F105+June!F105+July!F105+August!F105+September!F105+October!F105+November!F105+December!F105+January!F105+February!F105+March!F105</f>
        <v>313.40000000000003</v>
      </c>
      <c r="G105" s="7">
        <f>April!G105+May!G105+June!G105+July!G105+August!G105+September!G105+October!G105+November!G105+December!G105+January!G105+February!G105+March!G105</f>
        <v>386.78000000000003</v>
      </c>
      <c r="H105" s="7">
        <f>April!H105+May!H105+June!H105+July!H105+August!H105+September!H105+October!H105+November!H105+December!H105+January!H105+February!H105+March!H105</f>
        <v>228.81999999999996</v>
      </c>
      <c r="I105" s="7">
        <f>April!I105+May!I105+June!I105+July!I105+August!I105+September!I105+October!I105+November!I105+December!I105+January!I105+February!I105+March!I105</f>
        <v>880.97999999999979</v>
      </c>
      <c r="J105" s="7">
        <f>April!J105+May!J105+June!J105+July!J105+August!J105+September!J105+October!J105+November!J105+December!J105+January!J105+February!J105+March!J105</f>
        <v>105.47999999999999</v>
      </c>
      <c r="K105" s="7">
        <f>April!K105+May!K105+June!K105+July!K105+August!K105+September!K105+October!K105+November!K105+December!K105+January!K105+February!K105+March!K105</f>
        <v>41.708000000000006</v>
      </c>
      <c r="L105" s="7">
        <f>April!L105+May!L105+June!L105+July!L105+August!L105+September!L105+October!L105+November!L105+December!L105+January!L105+February!L105+March!L105</f>
        <v>75.762999999999991</v>
      </c>
      <c r="N105" s="7">
        <f t="shared" si="7"/>
        <v>2517.8909999999996</v>
      </c>
    </row>
    <row r="106" spans="1:14" x14ac:dyDescent="0.2">
      <c r="B106" t="s">
        <v>68</v>
      </c>
      <c r="C106" t="s">
        <v>120</v>
      </c>
      <c r="D106" s="5">
        <f>April!D106+May!D106+June!D106+July!D106+August!D106+September!D106+October!D106+November!D106+December!D106+January!D106+February!D106+March!D106</f>
        <v>0</v>
      </c>
      <c r="E106" s="5">
        <f>April!E106+May!E106+June!E106+July!E106+August!E106+September!E106+October!E106+November!E106+December!E106+January!E106+February!E106+March!E106</f>
        <v>0</v>
      </c>
      <c r="F106" s="5">
        <f>April!F106+May!F106+June!F106+July!F106+August!F106+September!F106+October!F106+November!F106+December!F106+January!F106+February!F106+March!F106</f>
        <v>0</v>
      </c>
      <c r="G106" s="5">
        <f>April!G106+May!G106+June!G106+July!G106+August!G106+September!G106+October!G106+November!G106+December!G106+January!G106+February!G106+March!G106</f>
        <v>289.52000000000004</v>
      </c>
      <c r="H106" s="5">
        <f>April!H106+May!H106+June!H106+July!H106+August!H106+September!H106+October!H106+November!H106+December!H106+January!H106+February!H106+March!H106</f>
        <v>0</v>
      </c>
      <c r="I106" s="5">
        <f>April!I106+May!I106+June!I106+July!I106+August!I106+September!I106+October!I106+November!I106+December!I106+January!I106+February!I106+March!I106</f>
        <v>0</v>
      </c>
      <c r="J106" s="5">
        <f>April!J106+May!J106+June!J106+July!J106+August!J106+September!J106+October!J106+November!J106+December!J106+January!J106+February!J106+March!J106</f>
        <v>0</v>
      </c>
      <c r="K106" s="5">
        <f>April!K106+May!K106+June!K106+July!K106+August!K106+September!K106+October!K106+November!K106+December!K106+January!K106+February!K106+March!K106</f>
        <v>0</v>
      </c>
      <c r="L106" s="5">
        <f>April!L106+May!L106+June!L106+July!L106+August!L106+September!L106+October!L106+November!L106+December!L106+January!L106+February!L106+March!L106</f>
        <v>0</v>
      </c>
      <c r="N106" s="5">
        <f t="shared" si="7"/>
        <v>289.52000000000004</v>
      </c>
    </row>
    <row r="107" spans="1:14" x14ac:dyDescent="0.2">
      <c r="B107" s="6" t="s">
        <v>69</v>
      </c>
      <c r="C107" s="6" t="s">
        <v>121</v>
      </c>
      <c r="D107" s="7">
        <f>April!D107+May!D107+June!D107+July!D107+August!D107+September!D107+October!D107+November!D107+December!D107+January!D107+February!D107+March!D107</f>
        <v>0</v>
      </c>
      <c r="E107" s="7">
        <f>April!E107+May!E107+June!E107+July!E107+August!E107+September!E107+October!E107+November!E107+December!E107+January!E107+February!E107+March!E107</f>
        <v>0</v>
      </c>
      <c r="F107" s="7">
        <f>April!F107+May!F107+June!F107+July!F107+August!F107+September!F107+October!F107+November!F107+December!F107+January!F107+February!F107+March!F107</f>
        <v>0</v>
      </c>
      <c r="G107" s="7">
        <f>April!G107+May!G107+June!G107+July!G107+August!G107+September!G107+October!G107+November!G107+December!G107+January!G107+February!G107+March!G107</f>
        <v>2.17</v>
      </c>
      <c r="H107" s="7">
        <f>April!H107+May!H107+June!H107+July!H107+August!H107+September!H107+October!H107+November!H107+December!H107+January!H107+February!H107+March!H107</f>
        <v>0</v>
      </c>
      <c r="I107" s="7">
        <f>April!I107+May!I107+June!I107+July!I107+August!I107+September!I107+October!I107+November!I107+December!I107+January!I107+February!I107+March!I107</f>
        <v>0</v>
      </c>
      <c r="J107" s="7">
        <f>April!J107+May!J107+June!J107+July!J107+August!J107+September!J107+October!J107+November!J107+December!J107+January!J107+February!J107+March!J107</f>
        <v>0</v>
      </c>
      <c r="K107" s="7">
        <f>April!K107+May!K107+June!K107+July!K107+August!K107+September!K107+October!K107+November!K107+December!K107+January!K107+February!K107+March!K107</f>
        <v>0</v>
      </c>
      <c r="L107" s="7">
        <f>April!L107+May!L107+June!L107+July!L107+August!L107+September!L107+October!L107+November!L107+December!L107+January!L107+February!L107+March!L107</f>
        <v>0</v>
      </c>
      <c r="N107" s="7">
        <f t="shared" si="7"/>
        <v>2.17</v>
      </c>
    </row>
    <row r="108" spans="1:14" x14ac:dyDescent="0.2">
      <c r="B108" t="s">
        <v>70</v>
      </c>
      <c r="C108" t="s">
        <v>122</v>
      </c>
      <c r="D108" s="5">
        <f>April!D108+May!D108+June!D108+July!D108+August!D108+September!D108+October!D108+November!D108+December!D108+January!D108+February!D108+March!D108</f>
        <v>0</v>
      </c>
      <c r="E108" s="5">
        <f>April!E108+May!E108+June!E108+July!E108+August!E108+September!E108+October!E108+November!E108+December!E108+January!E108+February!E108+March!E108</f>
        <v>0</v>
      </c>
      <c r="F108" s="5">
        <f>April!F108+May!F108+June!F108+July!F108+August!F108+September!F108+October!F108+November!F108+December!F108+January!F108+February!F108+March!F108</f>
        <v>0</v>
      </c>
      <c r="G108" s="5">
        <f>April!G108+May!G108+June!G108+July!G108+August!G108+September!G108+October!G108+November!G108+December!G108+January!G108+February!G108+March!G108</f>
        <v>0.65</v>
      </c>
      <c r="H108" s="5">
        <f>April!H108+May!H108+June!H108+July!H108+August!H108+September!H108+October!H108+November!H108+December!H108+January!H108+February!H108+March!H108</f>
        <v>0</v>
      </c>
      <c r="I108" s="5">
        <f>April!I108+May!I108+June!I108+July!I108+August!I108+September!I108+October!I108+November!I108+December!I108+January!I108+February!I108+March!I108</f>
        <v>2.0804999999999998</v>
      </c>
      <c r="J108" s="5">
        <f>April!J108+May!J108+June!J108+July!J108+August!J108+September!J108+October!J108+November!J108+December!J108+January!J108+February!J108+March!J108</f>
        <v>0</v>
      </c>
      <c r="K108" s="5">
        <f>April!K108+May!K108+June!K108+July!K108+August!K108+September!K108+October!K108+November!K108+December!K108+January!K108+February!K108+March!K108</f>
        <v>3.0000000000000001E-3</v>
      </c>
      <c r="L108" s="5">
        <f>April!L108+May!L108+June!L108+July!L108+August!L108+September!L108+October!L108+November!L108+December!L108+January!L108+February!L108+March!L108</f>
        <v>5.7999999999999996E-2</v>
      </c>
      <c r="N108" s="5">
        <f t="shared" si="7"/>
        <v>2.7914999999999996</v>
      </c>
    </row>
    <row r="109" spans="1:14" x14ac:dyDescent="0.2">
      <c r="B109" s="6" t="s">
        <v>29</v>
      </c>
      <c r="C109" s="6" t="s">
        <v>123</v>
      </c>
      <c r="D109" s="7">
        <f>April!D109+May!D109+June!D109+July!D109+August!D109+September!D109+October!D109+November!D109+December!D109+January!D109+February!D109+March!D109</f>
        <v>0.77</v>
      </c>
      <c r="E109" s="7">
        <f>April!E109+May!E109+June!E109+July!E109+August!E109+September!E109+October!E109+November!E109+December!E109+January!E109+February!E109+March!E109</f>
        <v>2.8920000000000003</v>
      </c>
      <c r="F109" s="7">
        <f>April!F109+May!F109+June!F109+July!F109+August!F109+September!F109+October!F109+November!F109+December!F109+January!F109+February!F109+March!F109</f>
        <v>0</v>
      </c>
      <c r="G109" s="7">
        <f>April!G109+May!G109+June!G109+July!G109+August!G109+September!G109+October!G109+November!G109+December!G109+January!G109+February!G109+March!G109</f>
        <v>0</v>
      </c>
      <c r="H109" s="7">
        <f>April!H109+May!H109+June!H109+July!H109+August!H109+September!H109+October!H109+November!H109+December!H109+January!H109+February!H109+March!H109</f>
        <v>0.28059999999999996</v>
      </c>
      <c r="I109" s="7">
        <f>April!I109+May!I109+June!I109+July!I109+August!I109+September!I109+October!I109+November!I109+December!I109+January!I109+February!I109+March!I109</f>
        <v>4.5200000000000005</v>
      </c>
      <c r="J109" s="7">
        <f>April!J109+May!J109+June!J109+July!J109+August!J109+September!J109+October!J109+November!J109+December!J109+January!J109+February!J109+March!J109</f>
        <v>0</v>
      </c>
      <c r="K109" s="7">
        <f>April!K109+May!K109+June!K109+July!K109+August!K109+September!K109+October!K109+November!K109+December!K109+January!K109+February!K109+March!K109</f>
        <v>0</v>
      </c>
      <c r="L109" s="7">
        <f>April!L109+May!L109+June!L109+July!L109+August!L109+September!L109+October!L109+November!L109+December!L109+January!L109+February!L109+March!L109</f>
        <v>0</v>
      </c>
      <c r="N109" s="7">
        <f t="shared" si="7"/>
        <v>8.4626000000000019</v>
      </c>
    </row>
    <row r="110" spans="1:14" x14ac:dyDescent="0.2">
      <c r="B110" t="s">
        <v>64</v>
      </c>
      <c r="C110" t="s">
        <v>124</v>
      </c>
      <c r="D110" s="5">
        <f>April!D110+May!D110+June!D110+July!D110+August!D110+September!D110+October!D110+November!D110+December!D110+January!D110+February!D110+March!D110</f>
        <v>0</v>
      </c>
      <c r="E110" s="5">
        <f>April!E110+May!E110+June!E110+July!E110+August!E110+September!E110+October!E110+November!E110+December!E110+January!E110+February!E110+March!E110</f>
        <v>0</v>
      </c>
      <c r="F110" s="5">
        <f>April!F110+May!F110+June!F110+July!F110+August!F110+September!F110+October!F110+November!F110+December!F110+January!F110+February!F110+March!F110</f>
        <v>15.94</v>
      </c>
      <c r="G110" s="5">
        <f>April!G110+May!G110+June!G110+July!G110+August!G110+September!G110+October!G110+November!G110+December!G110+January!G110+February!G110+March!G110</f>
        <v>0</v>
      </c>
      <c r="H110" s="5">
        <f>April!H110+May!H110+June!H110+July!H110+August!H110+September!H110+October!H110+November!H110+December!H110+January!H110+February!H110+March!H110</f>
        <v>43.860000000000007</v>
      </c>
      <c r="I110" s="5">
        <f>April!I110+May!I110+June!I110+July!I110+August!I110+September!I110+October!I110+November!I110+December!I110+January!I110+February!I110+March!I110</f>
        <v>0</v>
      </c>
      <c r="J110" s="5">
        <f>April!J110+May!J110+June!J110+July!J110+August!J110+September!J110+October!J110+November!J110+December!J110+January!J110+February!J110+March!J110</f>
        <v>0</v>
      </c>
      <c r="K110" s="5">
        <f>April!K110+May!K110+June!K110+July!K110+August!K110+September!K110+October!K110+November!K110+December!K110+January!K110+February!K110+March!K110</f>
        <v>0</v>
      </c>
      <c r="L110" s="5">
        <f>April!L110+May!L110+June!L110+July!L110+August!L110+September!L110+October!L110+November!L110+December!L110+January!L110+February!L110+March!L110</f>
        <v>0</v>
      </c>
      <c r="N110" s="5">
        <f t="shared" si="7"/>
        <v>59.800000000000004</v>
      </c>
    </row>
    <row r="111" spans="1:14" x14ac:dyDescent="0.2">
      <c r="B111" s="6" t="s">
        <v>59</v>
      </c>
      <c r="C111" s="6" t="s">
        <v>125</v>
      </c>
      <c r="D111" s="7">
        <f>April!D111+May!D111+June!D111+July!D111+August!D111+September!D111+October!D111+November!D111+December!D111+January!D111+February!D111+March!D111</f>
        <v>0</v>
      </c>
      <c r="E111" s="7">
        <f>April!E111+May!E111+June!E111+July!E111+August!E111+September!E111+October!E111+November!E111+December!E111+January!E111+February!E111+March!E111</f>
        <v>0.17</v>
      </c>
      <c r="F111" s="7">
        <f>April!F111+May!F111+June!F111+July!F111+August!F111+September!F111+October!F111+November!F111+December!F111+January!F111+February!F111+March!F111</f>
        <v>0</v>
      </c>
      <c r="G111" s="7">
        <f>April!G111+May!G111+June!G111+July!G111+August!G111+September!G111+October!G111+November!G111+December!G111+January!G111+February!G111+March!G111</f>
        <v>0</v>
      </c>
      <c r="H111" s="7">
        <f>April!H111+May!H111+June!H111+July!H111+August!H111+September!H111+October!H111+November!H111+December!H111+January!H111+February!H111+March!H111</f>
        <v>0</v>
      </c>
      <c r="I111" s="7">
        <f>April!I111+May!I111+June!I111+July!I111+August!I111+September!I111+October!I111+November!I111+December!I111+January!I111+February!I111+March!I111</f>
        <v>0</v>
      </c>
      <c r="J111" s="7">
        <f>April!J111+May!J111+June!J111+July!J111+August!J111+September!J111+October!J111+November!J111+December!J111+January!J111+February!J111+March!J111</f>
        <v>0</v>
      </c>
      <c r="K111" s="7">
        <f>April!K111+May!K111+June!K111+July!K111+August!K111+September!K111+October!K111+November!K111+December!K111+January!K111+February!K111+March!K111</f>
        <v>0.01</v>
      </c>
      <c r="L111" s="7">
        <f>April!L111+May!L111+June!L111+July!L111+August!L111+September!L111+October!L111+November!L111+December!L111+January!L111+February!L111+March!L111</f>
        <v>0</v>
      </c>
      <c r="N111" s="7">
        <f t="shared" si="7"/>
        <v>0.18000000000000002</v>
      </c>
    </row>
    <row r="112" spans="1:14" x14ac:dyDescent="0.2">
      <c r="B112" t="s">
        <v>30</v>
      </c>
      <c r="C112" t="s">
        <v>126</v>
      </c>
      <c r="D112" s="5">
        <f>April!D112+May!D112+June!D112+July!D112+August!D112+September!D112+October!D112+November!D112+December!D112+January!D112+February!D112+March!D112</f>
        <v>1.0410000000000001</v>
      </c>
      <c r="E112" s="5">
        <f>April!E112+May!E112+June!E112+July!E112+August!E112+September!E112+October!E112+November!E112+December!E112+January!E112+February!E112+March!E112</f>
        <v>0.48899999999999999</v>
      </c>
      <c r="F112" s="5">
        <f>April!F112+May!F112+June!F112+July!F112+August!F112+September!F112+October!F112+November!F112+December!F112+January!F112+February!F112+March!F112</f>
        <v>0.55600000000000005</v>
      </c>
      <c r="G112" s="5">
        <f>April!G112+May!G112+June!G112+July!G112+August!G112+September!G112+October!G112+November!G112+December!G112+January!G112+February!G112+March!G112</f>
        <v>1.35</v>
      </c>
      <c r="H112" s="5">
        <f>April!H112+May!H112+June!H112+July!H112+August!H112+September!H112+October!H112+November!H112+December!H112+January!H112+February!H112+March!H112</f>
        <v>2.0990000000000002</v>
      </c>
      <c r="I112" s="5">
        <f>April!I112+May!I112+June!I112+July!I112+August!I112+September!I112+October!I112+November!I112+December!I112+January!I112+February!I112+March!I112</f>
        <v>9.6280000000000001</v>
      </c>
      <c r="J112" s="5">
        <f>April!J112+May!J112+June!J112+July!J112+August!J112+September!J112+October!J112+November!J112+December!J112+January!J112+February!J112+March!J112</f>
        <v>0.24299999999999999</v>
      </c>
      <c r="K112" s="5">
        <f>April!K112+May!K112+June!K112+July!K112+August!K112+September!K112+October!K112+November!K112+December!K112+January!K112+February!K112+March!K112</f>
        <v>0.25700000000000001</v>
      </c>
      <c r="L112" s="5">
        <f>April!L112+May!L112+June!L112+July!L112+August!L112+September!L112+October!L112+November!L112+December!L112+January!L112+February!L112+March!L112</f>
        <v>0.22800000000000001</v>
      </c>
      <c r="N112" s="5">
        <f t="shared" si="7"/>
        <v>15.891</v>
      </c>
    </row>
    <row r="113" spans="2:14" x14ac:dyDescent="0.2">
      <c r="B113" s="6" t="s">
        <v>81</v>
      </c>
      <c r="C113" s="6" t="s">
        <v>127</v>
      </c>
      <c r="D113" s="7">
        <f>April!D113+May!D113+June!D113+July!D113+August!D113+September!D113+October!D113+November!D113+December!D113+January!D113+February!D113+March!D113</f>
        <v>0</v>
      </c>
      <c r="E113" s="7">
        <f>April!E113+May!E113+June!E113+July!E113+August!E113+September!E113+October!E113+November!E113+December!E113+January!E113+February!E113+March!E113</f>
        <v>0</v>
      </c>
      <c r="F113" s="7">
        <f>April!F113+May!F113+June!F113+July!F113+August!F113+September!F113+October!F113+November!F113+December!F113+January!F113+February!F113+March!F113</f>
        <v>0</v>
      </c>
      <c r="G113" s="7">
        <f>April!G113+May!G113+June!G113+July!G113+August!G113+September!G113+October!G113+November!G113+December!G113+January!G113+February!G113+March!G113</f>
        <v>0</v>
      </c>
      <c r="H113" s="7">
        <f>April!H113+May!H113+June!H113+July!H113+August!H113+September!H113+October!H113+November!H113+December!H113+January!H113+February!H113+March!H113</f>
        <v>0</v>
      </c>
      <c r="I113" s="7">
        <f>April!I113+May!I113+June!I113+July!I113+August!I113+September!I113+October!I113+November!I113+December!I113+January!I113+February!I113+March!I113</f>
        <v>2.56</v>
      </c>
      <c r="J113" s="7">
        <f>April!J113+May!J113+June!J113+July!J113+August!J113+September!J113+October!J113+November!J113+December!J113+January!J113+February!J113+March!J113</f>
        <v>0</v>
      </c>
      <c r="K113" s="7">
        <f>April!K113+May!K113+June!K113+July!K113+August!K113+September!K113+October!K113+November!K113+December!K113+January!K113+February!K113+March!K113</f>
        <v>0</v>
      </c>
      <c r="L113" s="7">
        <f>April!L113+May!L113+June!L113+July!L113+August!L113+September!L113+October!L113+November!L113+December!L113+January!L113+February!L113+March!L113</f>
        <v>0</v>
      </c>
      <c r="N113" s="7">
        <f t="shared" si="7"/>
        <v>2.56</v>
      </c>
    </row>
    <row r="114" spans="2:14" x14ac:dyDescent="0.2">
      <c r="B114" t="s">
        <v>82</v>
      </c>
      <c r="C114" t="s">
        <v>128</v>
      </c>
      <c r="D114" s="5">
        <f>April!D114+May!D114+June!D114+July!D114+August!D114+September!D114+October!D114+November!D114+December!D114+January!D114+February!D114+March!D114</f>
        <v>0</v>
      </c>
      <c r="E114" s="5">
        <f>April!E114+May!E114+June!E114+July!E114+August!E114+September!E114+October!E114+November!E114+December!E114+January!E114+February!E114+March!E114</f>
        <v>0</v>
      </c>
      <c r="F114" s="5">
        <f>April!F114+May!F114+June!F114+July!F114+August!F114+September!F114+October!F114+November!F114+December!F114+January!F114+February!F114+March!F114</f>
        <v>0</v>
      </c>
      <c r="G114" s="5">
        <f>April!G114+May!G114+June!G114+July!G114+August!G114+September!G114+October!G114+November!G114+December!G114+January!G114+February!G114+March!G114</f>
        <v>0</v>
      </c>
      <c r="H114" s="5">
        <f>April!H114+May!H114+June!H114+July!H114+August!H114+September!H114+October!H114+November!H114+December!H114+January!H114+February!H114+March!H114</f>
        <v>0</v>
      </c>
      <c r="I114" s="5">
        <f>April!I114+May!I114+June!I114+July!I114+August!I114+September!I114+October!I114+November!I114+December!I114+January!I114+February!I114+March!I114</f>
        <v>2.63</v>
      </c>
      <c r="J114" s="5">
        <f>April!J114+May!J114+June!J114+July!J114+August!J114+September!J114+October!J114+November!J114+December!J114+January!J114+February!J114+March!J114</f>
        <v>0</v>
      </c>
      <c r="K114" s="5">
        <f>April!K114+May!K114+June!K114+July!K114+August!K114+September!K114+October!K114+November!K114+December!K114+January!K114+February!K114+March!K114</f>
        <v>0</v>
      </c>
      <c r="L114" s="5">
        <f>April!L114+May!L114+June!L114+July!L114+August!L114+September!L114+October!L114+November!L114+December!L114+January!L114+February!L114+March!L114</f>
        <v>0</v>
      </c>
      <c r="N114" s="5">
        <f t="shared" si="7"/>
        <v>2.63</v>
      </c>
    </row>
    <row r="115" spans="2:14" x14ac:dyDescent="0.2">
      <c r="B115" s="6" t="s">
        <v>31</v>
      </c>
      <c r="C115" s="6" t="s">
        <v>129</v>
      </c>
      <c r="D115" s="7">
        <f>April!D115+May!D115+June!D115+July!D115+August!D115+September!D115+October!D115+November!D115+December!D115+January!D115+February!D115+March!D115</f>
        <v>81.274999999999991</v>
      </c>
      <c r="E115" s="7">
        <f>April!E115+May!E115+June!E115+July!E115+August!E115+September!E115+October!E115+November!E115+December!E115+January!E115+February!E115+March!E115</f>
        <v>35.319000000000003</v>
      </c>
      <c r="F115" s="7">
        <f>April!F115+May!F115+June!F115+July!F115+August!F115+September!F115+October!F115+November!F115+December!F115+January!F115+February!F115+March!F115</f>
        <v>96.521999999999991</v>
      </c>
      <c r="G115" s="7">
        <f>April!G115+May!G115+June!G115+July!G115+August!G115+September!G115+October!G115+November!G115+December!G115+January!G115+February!G115+March!G115</f>
        <v>116.57999999999998</v>
      </c>
      <c r="H115" s="7">
        <f>April!H115+May!H115+June!H115+July!H115+August!H115+September!H115+October!H115+November!H115+December!H115+January!H115+February!H115+March!H115</f>
        <v>99.962000000000003</v>
      </c>
      <c r="I115" s="7">
        <f>April!I115+May!I115+June!I115+July!I115+August!I115+September!I115+October!I115+November!I115+December!I115+January!I115+February!I115+March!I115</f>
        <v>163.239</v>
      </c>
      <c r="J115" s="7">
        <f>April!J115+May!J115+June!J115+July!J115+August!J115+September!J115+October!J115+November!J115+December!J115+January!J115+February!J115+March!J115</f>
        <v>29.368999999999996</v>
      </c>
      <c r="K115" s="7">
        <f>April!K115+May!K115+June!K115+July!K115+August!K115+September!K115+October!K115+November!K115+December!K115+January!K115+February!K115+March!K115</f>
        <v>10.013</v>
      </c>
      <c r="L115" s="7">
        <f>April!L115+May!L115+June!L115+July!L115+August!L115+September!L115+October!L115+November!L115+December!L115+January!L115+February!L115+March!L115</f>
        <v>0.06</v>
      </c>
      <c r="N115" s="7">
        <f t="shared" si="7"/>
        <v>632.33899999999994</v>
      </c>
    </row>
    <row r="116" spans="2:14" x14ac:dyDescent="0.2">
      <c r="B116" t="s">
        <v>32</v>
      </c>
      <c r="C116" t="s">
        <v>130</v>
      </c>
      <c r="D116" s="5">
        <f>April!D116+May!D116+June!D116+July!D116+August!D116+September!D116+October!D116+November!D116+December!D116+January!D116+February!D116+March!D116</f>
        <v>0.34</v>
      </c>
      <c r="E116" s="5">
        <f>April!E116+May!E116+June!E116+July!E116+August!E116+September!E116+October!E116+November!E116+December!E116+January!E116+February!E116+March!E116</f>
        <v>0.27</v>
      </c>
      <c r="F116" s="5">
        <f>April!F116+May!F116+June!F116+July!F116+August!F116+September!F116+October!F116+November!F116+December!F116+January!F116+February!F116+March!F116</f>
        <v>0</v>
      </c>
      <c r="G116" s="5">
        <f>April!G116+May!G116+June!G116+July!G116+August!G116+September!G116+October!G116+November!G116+December!G116+January!G116+February!G116+March!G116</f>
        <v>5.6000000000000005</v>
      </c>
      <c r="H116" s="5">
        <f>April!H116+May!H116+June!H116+July!H116+August!H116+September!H116+October!H116+November!H116+December!H116+January!H116+February!H116+March!H116</f>
        <v>1.56</v>
      </c>
      <c r="I116" s="5">
        <f>April!I116+May!I116+June!I116+July!I116+August!I116+September!I116+October!I116+November!I116+December!I116+January!I116+February!I116+March!I116</f>
        <v>4.96</v>
      </c>
      <c r="J116" s="5">
        <f>April!J116+May!J116+June!J116+July!J116+August!J116+September!J116+October!J116+November!J116+December!J116+January!J116+February!J116+March!J116</f>
        <v>0.01</v>
      </c>
      <c r="K116" s="5">
        <f>April!K116+May!K116+June!K116+July!K116+August!K116+September!K116+October!K116+November!K116+December!K116+January!K116+February!K116+March!K116</f>
        <v>6.0000000000000005E-2</v>
      </c>
      <c r="L116" s="5">
        <f>April!L116+May!L116+June!L116+July!L116+August!L116+September!L116+October!L116+November!L116+December!L116+January!L116+February!L116+March!L116</f>
        <v>0.254</v>
      </c>
      <c r="N116" s="5">
        <f t="shared" si="7"/>
        <v>13.054</v>
      </c>
    </row>
    <row r="117" spans="2:14" x14ac:dyDescent="0.2">
      <c r="B117" s="6" t="s">
        <v>35</v>
      </c>
      <c r="C117" s="6" t="s">
        <v>131</v>
      </c>
      <c r="D117" s="7">
        <f>April!D117+May!D117+June!D117+July!D117+August!D117+September!D117+October!D117+November!D117+December!D117+January!D117+February!D117+March!D117</f>
        <v>44.673000000000002</v>
      </c>
      <c r="E117" s="7">
        <f>April!E117+May!E117+June!E117+July!E117+August!E117+September!E117+October!E117+November!E117+December!E117+January!E117+February!E117+March!E117</f>
        <v>78.992999999999995</v>
      </c>
      <c r="F117" s="7">
        <f>April!F117+May!F117+June!F117+July!F117+August!F117+September!F117+October!F117+November!F117+December!F117+January!F117+February!F117+March!F117</f>
        <v>16.024000000000001</v>
      </c>
      <c r="G117" s="7">
        <f>April!G117+May!G117+June!G117+July!G117+August!G117+September!G117+October!G117+November!G117+December!G117+January!G117+February!G117+March!G117</f>
        <v>9.98</v>
      </c>
      <c r="H117" s="7">
        <f>April!H117+May!H117+June!H117+July!H117+August!H117+September!H117+October!H117+November!H117+December!H117+January!H117+February!H117+March!H117</f>
        <v>12.548999999999999</v>
      </c>
      <c r="I117" s="7">
        <f>April!I117+May!I117+June!I117+July!I117+August!I117+September!I117+October!I117+November!I117+December!I117+January!I117+February!I117+March!I117</f>
        <v>102.65299999999999</v>
      </c>
      <c r="J117" s="7">
        <f>April!J117+May!J117+June!J117+July!J117+August!J117+September!J117+October!J117+November!J117+December!J117+January!J117+February!J117+March!J117</f>
        <v>30.388999999999996</v>
      </c>
      <c r="K117" s="7">
        <f>April!K117+May!K117+June!K117+July!K117+August!K117+September!K117+October!K117+November!K117+December!K117+January!K117+February!K117+March!K117</f>
        <v>2.6760000000000002</v>
      </c>
      <c r="L117" s="7">
        <f>April!L117+May!L117+June!L117+July!L117+August!L117+September!L117+October!L117+November!L117+December!L117+January!L117+February!L117+March!L117</f>
        <v>14.084999999999997</v>
      </c>
      <c r="N117" s="7">
        <f t="shared" si="7"/>
        <v>312.02199999999993</v>
      </c>
    </row>
    <row r="118" spans="2:14" x14ac:dyDescent="0.2">
      <c r="B118" t="s">
        <v>83</v>
      </c>
      <c r="C118" t="s">
        <v>132</v>
      </c>
      <c r="D118" s="5">
        <f>April!D118+May!D118+June!D118+July!D118+August!D118+September!D118+October!D118+November!D118+December!D118+January!D118+February!D118+March!D118</f>
        <v>0</v>
      </c>
      <c r="E118" s="5">
        <f>April!E118+May!E118+June!E118+July!E118+August!E118+September!E118+October!E118+November!E118+December!E118+January!E118+February!E118+March!E118</f>
        <v>0</v>
      </c>
      <c r="F118" s="5">
        <f>April!F118+May!F118+June!F118+July!F118+August!F118+September!F118+October!F118+November!F118+December!F118+January!F118+February!F118+March!F118</f>
        <v>0</v>
      </c>
      <c r="G118" s="5">
        <f>April!G118+May!G118+June!G118+July!G118+August!G118+September!G118+October!G118+November!G118+December!G118+January!G118+February!G118+March!G118</f>
        <v>0</v>
      </c>
      <c r="H118" s="5">
        <f>April!H118+May!H118+June!H118+July!H118+August!H118+September!H118+October!H118+November!H118+December!H118+January!H118+February!H118+March!H118</f>
        <v>0</v>
      </c>
      <c r="I118" s="5">
        <f>April!I118+May!I118+June!I118+July!I118+August!I118+September!I118+October!I118+November!I118+December!I118+January!I118+February!I118+March!I118</f>
        <v>1.6689999999999998</v>
      </c>
      <c r="J118" s="5">
        <f>April!J118+May!J118+June!J118+July!J118+August!J118+September!J118+October!J118+November!J118+December!J118+January!J118+February!J118+March!J118</f>
        <v>0</v>
      </c>
      <c r="K118" s="5">
        <f>April!K118+May!K118+June!K118+July!K118+August!K118+September!K118+October!K118+November!K118+December!K118+January!K118+February!K118+March!K118</f>
        <v>0</v>
      </c>
      <c r="L118" s="5">
        <f>April!L118+May!L118+June!L118+July!L118+August!L118+September!L118+October!L118+November!L118+December!L118+January!L118+February!L118+March!L118</f>
        <v>4.9000000000000002E-2</v>
      </c>
      <c r="N118" s="5">
        <f t="shared" si="7"/>
        <v>1.7179999999999997</v>
      </c>
    </row>
    <row r="119" spans="2:14" x14ac:dyDescent="0.2">
      <c r="B119" s="6" t="s">
        <v>41</v>
      </c>
      <c r="C119" s="6" t="s">
        <v>133</v>
      </c>
      <c r="D119" s="7">
        <f>April!D119+May!D119+June!D119+July!D119+August!D119+September!D119+October!D119+November!D119+December!D119+January!D119+February!D119+March!D119</f>
        <v>75.478999999999985</v>
      </c>
      <c r="E119" s="7">
        <f>April!E119+May!E119+June!E119+July!E119+August!E119+September!E119+October!E119+November!E119+December!E119+January!E119+February!E119+March!E119</f>
        <v>65.010000000000005</v>
      </c>
      <c r="F119" s="7">
        <f>April!F119+May!F119+June!F119+July!F119+August!F119+September!F119+October!F119+November!F119+December!F119+January!F119+February!F119+March!F119</f>
        <v>100.36</v>
      </c>
      <c r="G119" s="7">
        <f>April!G119+May!G119+June!G119+July!G119+August!G119+September!G119+October!G119+November!G119+December!G119+January!G119+February!G119+March!G119</f>
        <v>0</v>
      </c>
      <c r="H119" s="7">
        <f>April!H119+May!H119+June!H119+July!H119+August!H119+September!H119+October!H119+November!H119+December!H119+January!H119+February!H119+March!H119</f>
        <v>106.45600000000002</v>
      </c>
      <c r="I119" s="7">
        <f>April!I119+May!I119+June!I119+July!I119+August!I119+September!I119+October!I119+November!I119+December!I119+January!I119+February!I119+March!I119</f>
        <v>185.14</v>
      </c>
      <c r="J119" s="7">
        <f>April!J119+May!J119+June!J119+July!J119+August!J119+September!J119+October!J119+November!J119+December!J119+January!J119+February!J119+March!J119</f>
        <v>16.225999999999999</v>
      </c>
      <c r="K119" s="7">
        <f>April!K119+May!K119+June!K119+July!K119+August!K119+September!K119+October!K119+November!K119+December!K119+January!K119+February!K119+March!K119</f>
        <v>0</v>
      </c>
      <c r="L119" s="7">
        <f>April!L119+May!L119+June!L119+July!L119+August!L119+September!L119+October!L119+November!L119+December!L119+January!L119+February!L119+March!L119</f>
        <v>0</v>
      </c>
      <c r="N119" s="7">
        <f t="shared" si="7"/>
        <v>548.67099999999994</v>
      </c>
    </row>
    <row r="120" spans="2:14" x14ac:dyDescent="0.2">
      <c r="B120" t="s">
        <v>72</v>
      </c>
      <c r="C120" t="s">
        <v>134</v>
      </c>
      <c r="D120" s="5">
        <f>April!D120+May!D120+June!D120+July!D120+August!D120+September!D120+October!D120+November!D120+December!D120+January!D120+February!D120+March!D120</f>
        <v>0</v>
      </c>
      <c r="E120" s="5">
        <f>April!E120+May!E120+June!E120+July!E120+August!E120+September!E120+October!E120+November!E120+December!E120+January!E120+February!E120+March!E120</f>
        <v>0</v>
      </c>
      <c r="F120" s="5">
        <f>April!F120+May!F120+June!F120+July!F120+August!F120+September!F120+October!F120+November!F120+December!F120+January!F120+February!F120+March!F120</f>
        <v>0</v>
      </c>
      <c r="G120" s="5">
        <f>April!G120+May!G120+June!G120+July!G120+August!G120+September!G120+October!G120+November!G120+December!G120+January!G120+February!G120+March!G120</f>
        <v>20.560000000000006</v>
      </c>
      <c r="H120" s="5">
        <f>April!H120+May!H120+June!H120+July!H120+August!H120+September!H120+October!H120+November!H120+December!H120+January!H120+February!H120+March!H120</f>
        <v>0</v>
      </c>
      <c r="I120" s="5">
        <f>April!I120+May!I120+June!I120+July!I120+August!I120+September!I120+October!I120+November!I120+December!I120+January!I120+February!I120+March!I120</f>
        <v>0</v>
      </c>
      <c r="J120" s="5">
        <f>April!J120+May!J120+June!J120+July!J120+August!J120+September!J120+October!J120+November!J120+December!J120+January!J120+February!J120+March!J120</f>
        <v>0</v>
      </c>
      <c r="K120" s="5">
        <f>April!K120+May!K120+June!K120+July!K120+August!K120+September!K120+October!K120+November!K120+December!K120+January!K120+February!K120+March!K120</f>
        <v>0</v>
      </c>
      <c r="L120" s="5">
        <f>April!L120+May!L120+June!L120+July!L120+August!L120+September!L120+October!L120+November!L120+December!L120+January!L120+February!L120+March!L120</f>
        <v>0</v>
      </c>
      <c r="N120" s="5">
        <f t="shared" si="7"/>
        <v>20.560000000000006</v>
      </c>
    </row>
    <row r="121" spans="2:14" x14ac:dyDescent="0.2">
      <c r="B121" s="6" t="s">
        <v>65</v>
      </c>
      <c r="C121" s="6" t="s">
        <v>135</v>
      </c>
      <c r="D121" s="7">
        <f>April!D121+May!D121+June!D121+July!D121+August!D121+September!D121+October!D121+November!D121+December!D121+January!D121+February!D121+March!D121</f>
        <v>0</v>
      </c>
      <c r="E121" s="7">
        <f>April!E121+May!E121+June!E121+July!E121+August!E121+September!E121+October!E121+November!E121+December!E121+January!E121+February!E121+March!E121</f>
        <v>0</v>
      </c>
      <c r="F121" s="7">
        <f>April!F121+May!F121+June!F121+July!F121+August!F121+September!F121+October!F121+November!F121+December!F121+January!F121+February!F121+March!F121</f>
        <v>3.26</v>
      </c>
      <c r="G121" s="7">
        <f>April!G121+May!G121+June!G121+July!G121+August!G121+September!G121+October!G121+November!G121+December!G121+January!G121+February!G121+March!G121</f>
        <v>0</v>
      </c>
      <c r="H121" s="7">
        <f>April!H121+May!H121+June!H121+July!H121+August!H121+September!H121+October!H121+November!H121+December!H121+January!H121+February!H121+March!H121</f>
        <v>2.09</v>
      </c>
      <c r="I121" s="7">
        <f>April!I121+May!I121+June!I121+July!I121+August!I121+September!I121+October!I121+November!I121+December!I121+January!I121+February!I121+March!I121</f>
        <v>9.1999999999999993</v>
      </c>
      <c r="J121" s="7">
        <f>April!J121+May!J121+June!J121+July!J121+August!J121+September!J121+October!J121+November!J121+December!J121+January!J121+February!J121+March!J121</f>
        <v>0</v>
      </c>
      <c r="K121" s="7">
        <f>April!K121+May!K121+June!K121+July!K121+August!K121+September!K121+October!K121+November!K121+December!K121+January!K121+February!K121+March!K121</f>
        <v>6.8000000000000005E-2</v>
      </c>
      <c r="L121" s="7">
        <f>April!L121+May!L121+June!L121+July!L121+August!L121+September!L121+October!L121+November!L121+December!L121+January!L121+February!L121+March!L121</f>
        <v>0</v>
      </c>
      <c r="N121" s="7">
        <f t="shared" si="7"/>
        <v>14.617999999999999</v>
      </c>
    </row>
    <row r="122" spans="2:14" x14ac:dyDescent="0.2">
      <c r="B122" t="s">
        <v>42</v>
      </c>
      <c r="C122" t="s">
        <v>136</v>
      </c>
      <c r="D122" s="5">
        <f>April!D122+May!D122+June!D122+July!D122+August!D122+September!D122+October!D122+November!D122+December!D122+January!D122+February!D122+March!D122</f>
        <v>6.9999999999999993E-2</v>
      </c>
      <c r="E122" s="5">
        <f>April!E122+May!E122+June!E122+July!E122+August!E122+September!E122+October!E122+November!E122+December!E122+January!E122+February!E122+March!E122</f>
        <v>0.06</v>
      </c>
      <c r="F122" s="5">
        <f>April!F122+May!F122+June!F122+July!F122+August!F122+September!F122+October!F122+November!F122+December!F122+January!F122+February!F122+March!F122</f>
        <v>0</v>
      </c>
      <c r="G122" s="5">
        <f>April!G122+May!G122+June!G122+July!G122+August!G122+September!G122+October!G122+November!G122+December!G122+January!G122+February!G122+March!G122</f>
        <v>0</v>
      </c>
      <c r="H122" s="5">
        <f>April!H122+May!H122+June!H122+July!H122+August!H122+September!H122+October!H122+November!H122+December!H122+January!H122+February!H122+March!H122</f>
        <v>0.04</v>
      </c>
      <c r="I122" s="5">
        <f>April!I122+May!I122+June!I122+July!I122+August!I122+September!I122+October!I122+November!I122+December!I122+January!I122+February!I122+March!I122</f>
        <v>0</v>
      </c>
      <c r="J122" s="5">
        <f>April!J122+May!J122+June!J122+July!J122+August!J122+September!J122+October!J122+November!J122+December!J122+January!J122+February!J122+March!J122</f>
        <v>0.03</v>
      </c>
      <c r="K122" s="5">
        <f>April!K122+May!K122+June!K122+July!K122+August!K122+September!K122+October!K122+November!K122+December!K122+January!K122+February!K122+March!K122</f>
        <v>0</v>
      </c>
      <c r="L122" s="5">
        <f>April!L122+May!L122+June!L122+July!L122+August!L122+September!L122+October!L122+November!L122+December!L122+January!L122+February!L122+March!L122</f>
        <v>0.04</v>
      </c>
      <c r="N122" s="5">
        <f t="shared" si="7"/>
        <v>0.24000000000000002</v>
      </c>
    </row>
    <row r="123" spans="2:14" ht="25.5" x14ac:dyDescent="0.2">
      <c r="B123" s="8" t="s">
        <v>43</v>
      </c>
      <c r="C123" s="8" t="s">
        <v>137</v>
      </c>
      <c r="D123" s="7">
        <f>April!D123+May!D123+June!D123+July!D123+August!D123+September!D123+October!D123+November!D123+December!D123+January!D123+February!D123+March!D123</f>
        <v>11.03</v>
      </c>
      <c r="E123" s="7">
        <f>April!E123+May!E123+June!E123+July!E123+August!E123+September!E123+October!E123+November!E123+December!E123+January!E123+February!E123+March!E123</f>
        <v>9.5240000000000009</v>
      </c>
      <c r="F123" s="7">
        <f>April!F123+May!F123+June!F123+July!F123+August!F123+September!F123+October!F123+November!F123+December!F123+January!F123+February!F123+March!F123</f>
        <v>16.150000000000002</v>
      </c>
      <c r="G123" s="7">
        <f>April!G123+May!G123+June!G123+July!G123+August!G123+September!G123+October!G123+November!G123+December!G123+January!G123+February!G123+March!G123</f>
        <v>0</v>
      </c>
      <c r="H123" s="7">
        <f>April!H123+May!H123+June!H123+July!H123+August!H123+September!H123+October!H123+November!H123+December!H123+January!H123+February!H123+March!H123</f>
        <v>4.99</v>
      </c>
      <c r="I123" s="7">
        <f>April!I123+May!I123+June!I123+July!I123+August!I123+September!I123+October!I123+November!I123+December!I123+January!I123+February!I123+March!I123</f>
        <v>1.2E-2</v>
      </c>
      <c r="J123" s="7">
        <f>April!J123+May!J123+June!J123+July!J123+August!J123+September!J123+October!J123+November!J123+December!J123+January!J123+February!J123+March!J123</f>
        <v>1.9900000000000002</v>
      </c>
      <c r="K123" s="7">
        <f>April!K123+May!K123+June!K123+July!K123+August!K123+September!K123+October!K123+November!K123+December!K123+January!K123+February!K123+March!K123</f>
        <v>0.82000000000000006</v>
      </c>
      <c r="L123" s="7">
        <f>April!L123+May!L123+June!L123+July!L123+August!L123+September!L123+October!L123+November!L123+December!L123+January!L123+February!L123+March!L123</f>
        <v>0.4</v>
      </c>
      <c r="N123" s="7">
        <f t="shared" si="7"/>
        <v>44.916000000000011</v>
      </c>
    </row>
    <row r="124" spans="2:14" x14ac:dyDescent="0.2">
      <c r="B124" t="s">
        <v>44</v>
      </c>
      <c r="C124" t="s">
        <v>138</v>
      </c>
      <c r="D124" s="5">
        <f>April!D124+May!D124+June!D124+July!D124+August!D124+September!D124+October!D124+November!D124+December!D124+January!D124+February!D124+March!D124</f>
        <v>6.9920000000000009</v>
      </c>
      <c r="E124" s="5">
        <f>April!E124+May!E124+June!E124+July!E124+August!E124+September!E124+October!E124+November!E124+December!E124+January!E124+February!E124+March!E124</f>
        <v>2.2879999999999998</v>
      </c>
      <c r="F124" s="5">
        <f>April!F124+May!F124+June!F124+July!F124+August!F124+September!F124+October!F124+November!F124+December!F124+January!F124+February!F124+March!F124</f>
        <v>11.3</v>
      </c>
      <c r="G124" s="5">
        <f>April!G124+May!G124+June!G124+July!G124+August!G124+September!G124+October!G124+November!G124+December!G124+January!G124+February!G124+March!G124</f>
        <v>11.9</v>
      </c>
      <c r="H124" s="5">
        <f>April!H124+May!H124+June!H124+July!H124+August!H124+September!H124+October!H124+November!H124+December!H124+January!H124+February!H124+March!H124</f>
        <v>8.1999999999999993</v>
      </c>
      <c r="I124" s="5">
        <f>April!I124+May!I124+June!I124+July!I124+August!I124+September!I124+October!I124+November!I124+December!I124+January!I124+February!I124+March!I124</f>
        <v>12.83</v>
      </c>
      <c r="J124" s="5">
        <f>April!J124+May!J124+June!J124+July!J124+August!J124+September!J124+October!J124+November!J124+December!J124+January!J124+February!J124+March!J124</f>
        <v>1.496</v>
      </c>
      <c r="K124" s="5">
        <f>April!K124+May!K124+June!K124+July!K124+August!K124+September!K124+October!K124+November!K124+December!K124+January!K124+February!K124+March!K124</f>
        <v>2.3760000000000003</v>
      </c>
      <c r="L124" s="5">
        <f>April!L124+May!L124+June!L124+July!L124+August!L124+September!L124+October!L124+November!L124+December!L124+January!L124+February!L124+March!L124</f>
        <v>1.4079999999999999</v>
      </c>
      <c r="N124" s="5">
        <f t="shared" si="7"/>
        <v>58.790000000000006</v>
      </c>
    </row>
    <row r="125" spans="2:14" x14ac:dyDescent="0.2">
      <c r="B125" s="6" t="s">
        <v>45</v>
      </c>
      <c r="C125" s="6" t="s">
        <v>139</v>
      </c>
      <c r="D125" s="7">
        <f>April!D125+May!D125+June!D125+July!D125+August!D125+September!D125+October!D125+November!D125+December!D125+January!D125+February!D125+March!D125</f>
        <v>19.524000000000001</v>
      </c>
      <c r="E125" s="7">
        <f>April!E125+May!E125+June!E125+July!E125+August!E125+September!E125+October!E125+November!E125+December!E125+January!E125+February!E125+March!E125</f>
        <v>1.056</v>
      </c>
      <c r="F125" s="7">
        <f>April!F125+May!F125+June!F125+July!F125+August!F125+September!F125+October!F125+November!F125+December!F125+January!F125+February!F125+March!F125</f>
        <v>1.34</v>
      </c>
      <c r="G125" s="7">
        <f>April!G125+May!G125+June!G125+July!G125+August!G125+September!G125+October!G125+November!G125+December!G125+January!G125+February!G125+March!G125</f>
        <v>1.8</v>
      </c>
      <c r="H125" s="7">
        <f>April!H125+May!H125+June!H125+July!H125+August!H125+September!H125+October!H125+November!H125+December!H125+January!H125+February!H125+March!H125</f>
        <v>1.42</v>
      </c>
      <c r="I125" s="7">
        <f>April!I125+May!I125+June!I125+July!I125+August!I125+September!I125+October!I125+November!I125+December!I125+January!I125+February!I125+March!I125</f>
        <v>3.23</v>
      </c>
      <c r="J125" s="7">
        <f>April!J125+May!J125+June!J125+July!J125+August!J125+September!J125+October!J125+November!J125+December!J125+January!J125+February!J125+March!J125</f>
        <v>0.57199999999999995</v>
      </c>
      <c r="K125" s="7">
        <f>April!K125+May!K125+June!K125+July!K125+August!K125+September!K125+October!K125+November!K125+December!K125+January!K125+February!K125+March!K125</f>
        <v>0.17599999999999999</v>
      </c>
      <c r="L125" s="7">
        <f>April!L125+May!L125+June!L125+July!L125+August!L125+September!L125+October!L125+November!L125+December!L125+January!L125+February!L125+March!L125</f>
        <v>0</v>
      </c>
      <c r="N125" s="7">
        <f t="shared" si="7"/>
        <v>29.117999999999999</v>
      </c>
    </row>
    <row r="126" spans="2:14" x14ac:dyDescent="0.2">
      <c r="B126" t="s">
        <v>60</v>
      </c>
      <c r="C126" t="s">
        <v>140</v>
      </c>
      <c r="D126" s="5">
        <f>April!D126+May!D126+June!D126+July!D126+August!D126+September!D126+October!D126+November!D126+December!D126+January!D126+February!D126+March!D126</f>
        <v>0</v>
      </c>
      <c r="E126" s="5">
        <f>April!E126+May!E126+June!E126+July!E126+August!E126+September!E126+October!E126+November!E126+December!E126+January!E126+February!E126+March!E126</f>
        <v>0.15</v>
      </c>
      <c r="F126" s="5">
        <f>April!F126+May!F126+June!F126+July!F126+August!F126+September!F126+October!F126+November!F126+December!F126+January!F126+February!F126+March!F126</f>
        <v>0</v>
      </c>
      <c r="G126" s="5">
        <f>April!G126+May!G126+June!G126+July!G126+August!G126+September!G126+October!G126+November!G126+December!G126+January!G126+February!G126+March!G126</f>
        <v>0</v>
      </c>
      <c r="H126" s="5">
        <f>April!H126+May!H126+June!H126+July!H126+August!H126+September!H126+October!H126+November!H126+December!H126+January!H126+February!H126+March!H126</f>
        <v>9.0300000000000011</v>
      </c>
      <c r="I126" s="5">
        <f>April!I126+May!I126+June!I126+July!I126+August!I126+September!I126+October!I126+November!I126+December!I126+January!I126+February!I126+March!I126</f>
        <v>14.5</v>
      </c>
      <c r="J126" s="5">
        <f>April!J126+May!J126+June!J126+July!J126+August!J126+September!J126+October!J126+November!J126+December!J126+January!J126+February!J126+March!J126</f>
        <v>0</v>
      </c>
      <c r="K126" s="5">
        <f>April!K126+May!K126+June!K126+July!K126+August!K126+September!K126+October!K126+November!K126+December!K126+January!K126+February!K126+March!K126</f>
        <v>6.25</v>
      </c>
      <c r="L126" s="5">
        <f>April!L126+May!L126+June!L126+July!L126+August!L126+September!L126+October!L126+November!L126+December!L126+January!L126+February!L126+March!L126</f>
        <v>0.254</v>
      </c>
      <c r="N126" s="5">
        <f t="shared" si="7"/>
        <v>30.184000000000001</v>
      </c>
    </row>
    <row r="127" spans="2:14" x14ac:dyDescent="0.2">
      <c r="B127" s="6" t="s">
        <v>46</v>
      </c>
      <c r="C127" s="6" t="s">
        <v>141</v>
      </c>
      <c r="D127" s="7">
        <f>April!D127+May!D127+June!D127+July!D127+August!D127+September!D127+October!D127+November!D127+December!D127+January!D127+February!D127+March!D127</f>
        <v>13.32</v>
      </c>
      <c r="E127" s="7">
        <f>April!E127+May!E127+June!E127+July!E127+August!E127+September!E127+October!E127+November!E127+December!E127+January!E127+February!E127+March!E127</f>
        <v>17.22</v>
      </c>
      <c r="F127" s="7">
        <f>April!F127+May!F127+June!F127+July!F127+August!F127+September!F127+October!F127+November!F127+December!F127+January!F127+February!F127+March!F127</f>
        <v>14.559999999999999</v>
      </c>
      <c r="G127" s="7">
        <f>April!G127+May!G127+June!G127+July!G127+August!G127+September!G127+October!G127+November!G127+December!G127+January!G127+February!G127+March!G127</f>
        <v>7.22</v>
      </c>
      <c r="H127" s="7">
        <f>April!H127+May!H127+June!H127+July!H127+August!H127+September!H127+October!H127+November!H127+December!H127+January!H127+February!H127+March!H127</f>
        <v>0</v>
      </c>
      <c r="I127" s="7">
        <f>April!I127+May!I127+June!I127+July!I127+August!I127+September!I127+October!I127+November!I127+December!I127+January!I127+February!I127+March!I127</f>
        <v>0</v>
      </c>
      <c r="J127" s="7">
        <f>April!J127+May!J127+June!J127+July!J127+August!J127+September!J127+October!J127+November!J127+December!J127+January!J127+February!J127+March!J127</f>
        <v>15.26</v>
      </c>
      <c r="K127" s="7">
        <f>April!K127+May!K127+June!K127+July!K127+August!K127+September!K127+October!K127+November!K127+December!K127+January!K127+February!K127+March!K127</f>
        <v>4</v>
      </c>
      <c r="L127" s="7">
        <f>April!L127+May!L127+June!L127+July!L127+August!L127+September!L127+October!L127+November!L127+December!L127+January!L127+February!L127+March!L127</f>
        <v>8.6</v>
      </c>
      <c r="N127" s="7">
        <f t="shared" si="7"/>
        <v>80.179999999999993</v>
      </c>
    </row>
    <row r="128" spans="2:14" x14ac:dyDescent="0.2">
      <c r="B128" t="s">
        <v>47</v>
      </c>
      <c r="C128" t="s">
        <v>142</v>
      </c>
      <c r="D128" s="5">
        <f>April!D128+May!D128+June!D128+July!D128+August!D128+September!D128+October!D128+November!D128+December!D128+January!D128+February!D128+March!D128</f>
        <v>109.16000000000001</v>
      </c>
      <c r="E128" s="5">
        <f>April!E128+May!E128+June!E128+July!E128+August!E128+September!E128+October!E128+November!E128+December!E128+January!E128+February!E128+March!E128</f>
        <v>134.26</v>
      </c>
      <c r="F128" s="5">
        <f>April!F128+May!F128+June!F128+July!F128+August!F128+September!F128+October!F128+November!F128+December!F128+January!F128+February!F128+March!F128</f>
        <v>67.260000000000005</v>
      </c>
      <c r="G128" s="5">
        <f>April!G128+May!G128+June!G128+July!G128+August!G128+September!G128+October!G128+November!G128+December!G128+January!G128+February!G128+March!G128</f>
        <v>49.66</v>
      </c>
      <c r="H128" s="5">
        <f>April!H128+May!H128+June!H128+July!H128+August!H128+September!H128+October!H128+November!H128+December!H128+January!H128+February!H128+March!H128</f>
        <v>74.180000000000007</v>
      </c>
      <c r="I128" s="5">
        <f>April!I128+May!I128+June!I128+July!I128+August!I128+September!I128+October!I128+November!I128+December!I128+January!I128+February!I128+March!I128</f>
        <v>87.06</v>
      </c>
      <c r="J128" s="5">
        <f>April!J128+May!J128+June!J128+July!J128+August!J128+September!J128+October!J128+November!J128+December!J128+January!J128+February!J128+March!J128</f>
        <v>51.48</v>
      </c>
      <c r="K128" s="5">
        <f>April!K128+May!K128+June!K128+July!K128+August!K128+September!K128+October!K128+November!K128+December!K128+January!K128+February!K128+March!K128</f>
        <v>0</v>
      </c>
      <c r="L128" s="5">
        <f>April!L128+May!L128+June!L128+July!L128+August!L128+September!L128+October!L128+November!L128+December!L128+January!L128+February!L128+March!L128</f>
        <v>0</v>
      </c>
      <c r="N128" s="5">
        <f t="shared" si="7"/>
        <v>573.06000000000006</v>
      </c>
    </row>
    <row r="129" spans="2:14" x14ac:dyDescent="0.2">
      <c r="B129" s="6" t="s">
        <v>48</v>
      </c>
      <c r="C129" s="6" t="s">
        <v>143</v>
      </c>
      <c r="D129" s="7">
        <f>April!D129+May!D129+June!D129+July!D129+August!D129+September!D129+October!D129+November!D129+December!D129+January!D129+February!D129+March!D129</f>
        <v>72.09</v>
      </c>
      <c r="E129" s="7">
        <f>April!E129+May!E129+June!E129+July!E129+August!E129+September!E129+October!E129+November!E129+December!E129+January!E129+February!E129+March!E129</f>
        <v>0.5</v>
      </c>
      <c r="F129" s="7">
        <f>April!F129+May!F129+June!F129+July!F129+August!F129+September!F129+October!F129+November!F129+December!F129+January!F129+February!F129+March!F129</f>
        <v>36.730000000000004</v>
      </c>
      <c r="G129" s="7">
        <f>April!G129+May!G129+June!G129+July!G129+August!G129+September!G129+October!G129+November!G129+December!G129+January!G129+February!G129+March!G129</f>
        <v>94.16</v>
      </c>
      <c r="H129" s="7">
        <f>April!H129+May!H129+June!H129+July!H129+August!H129+September!H129+October!H129+November!H129+December!H129+January!H129+February!H129+March!H129</f>
        <v>79.210000000000008</v>
      </c>
      <c r="I129" s="7">
        <f>April!I129+May!I129+June!I129+July!I129+August!I129+September!I129+October!I129+November!I129+December!I129+January!I129+February!I129+March!I129</f>
        <v>99.76</v>
      </c>
      <c r="J129" s="7">
        <f>April!J129+May!J129+June!J129+July!J129+August!J129+September!J129+October!J129+November!J129+December!J129+January!J129+February!J129+March!J129</f>
        <v>0</v>
      </c>
      <c r="K129" s="7">
        <f>April!K129+May!K129+June!K129+July!K129+August!K129+September!K129+October!K129+November!K129+December!K129+January!K129+February!K129+March!K129</f>
        <v>0.02</v>
      </c>
      <c r="L129" s="7">
        <f>April!L129+May!L129+June!L129+July!L129+August!L129+September!L129+October!L129+November!L129+December!L129+January!L129+February!L129+March!L129</f>
        <v>0.254</v>
      </c>
      <c r="N129" s="7">
        <f t="shared" si="7"/>
        <v>382.72400000000005</v>
      </c>
    </row>
    <row r="130" spans="2:14" x14ac:dyDescent="0.2">
      <c r="B130" t="s">
        <v>49</v>
      </c>
      <c r="C130" t="s">
        <v>144</v>
      </c>
      <c r="D130" s="5">
        <f>April!D130+May!D130+June!D130+July!D130+August!D130+September!D130+October!D130+November!D130+December!D130+January!D130+February!D130+March!D130</f>
        <v>0.11</v>
      </c>
      <c r="E130" s="5">
        <f>April!E130+May!E130+June!E130+July!E130+August!E130+September!E130+October!E130+November!E130+December!E130+January!E130+February!E130+March!E130</f>
        <v>1.23</v>
      </c>
      <c r="F130" s="5">
        <f>April!F130+May!F130+June!F130+July!F130+August!F130+September!F130+October!F130+November!F130+December!F130+January!F130+February!F130+March!F130</f>
        <v>0</v>
      </c>
      <c r="G130" s="5">
        <f>April!G130+May!G130+June!G130+July!G130+August!G130+September!G130+October!G130+November!G130+December!G130+January!G130+February!G130+March!G130</f>
        <v>0</v>
      </c>
      <c r="H130" s="5">
        <f>April!H130+May!H130+June!H130+July!H130+August!H130+September!H130+October!H130+November!H130+December!H130+January!H130+February!H130+March!H130</f>
        <v>0</v>
      </c>
      <c r="I130" s="5">
        <f>April!I130+May!I130+June!I130+July!I130+August!I130+September!I130+October!I130+November!I130+December!I130+January!I130+February!I130+March!I130</f>
        <v>0</v>
      </c>
      <c r="J130" s="5">
        <f>April!J130+May!J130+June!J130+July!J130+August!J130+September!J130+October!J130+November!J130+December!J130+January!J130+February!J130+March!J130</f>
        <v>0.3</v>
      </c>
      <c r="K130" s="5">
        <f>April!K130+May!K130+June!K130+July!K130+August!K130+September!K130+October!K130+November!K130+December!K130+January!K130+February!K130+March!K130</f>
        <v>0</v>
      </c>
      <c r="L130" s="5">
        <f>April!L130+May!L130+June!L130+July!L130+August!L130+September!L130+October!L130+November!L130+December!L130+January!L130+February!L130+March!L130</f>
        <v>0</v>
      </c>
      <c r="N130" s="5">
        <f t="shared" si="7"/>
        <v>1.6400000000000001</v>
      </c>
    </row>
    <row r="131" spans="2:14" x14ac:dyDescent="0.2">
      <c r="B131" s="6" t="s">
        <v>50</v>
      </c>
      <c r="C131" s="6" t="s">
        <v>145</v>
      </c>
      <c r="D131" s="7">
        <f>April!D131+May!D131+June!D131+July!D131+August!D131+September!D131+October!D131+November!D131+December!D131+January!D131+February!D131+March!D131</f>
        <v>1.95</v>
      </c>
      <c r="E131" s="7">
        <f>April!E131+May!E131+June!E131+July!E131+August!E131+September!E131+October!E131+November!E131+December!E131+January!E131+February!E131+March!E131</f>
        <v>9.07</v>
      </c>
      <c r="F131" s="7">
        <f>April!F131+May!F131+June!F131+July!F131+August!F131+September!F131+October!F131+November!F131+December!F131+January!F131+February!F131+March!F131</f>
        <v>2.8149999999999999</v>
      </c>
      <c r="G131" s="7">
        <f>April!G131+May!G131+June!G131+July!G131+August!G131+September!G131+October!G131+November!G131+December!G131+January!G131+February!G131+March!G131</f>
        <v>0</v>
      </c>
      <c r="H131" s="7">
        <f>April!H131+May!H131+June!H131+July!H131+August!H131+September!H131+October!H131+November!H131+December!H131+January!H131+February!H131+March!H131</f>
        <v>0.76</v>
      </c>
      <c r="I131" s="7">
        <f>April!I131+May!I131+June!I131+July!I131+August!I131+September!I131+October!I131+November!I131+December!I131+January!I131+February!I131+March!I131</f>
        <v>34.6</v>
      </c>
      <c r="J131" s="7">
        <f>April!J131+May!J131+June!J131+July!J131+August!J131+September!J131+October!J131+November!J131+December!J131+January!J131+February!J131+March!J131</f>
        <v>1.8</v>
      </c>
      <c r="K131" s="7">
        <f>April!K131+May!K131+June!K131+July!K131+August!K131+September!K131+October!K131+November!K131+December!K131+January!K131+February!K131+March!K131</f>
        <v>1.9400000000000002</v>
      </c>
      <c r="L131" s="7">
        <f>April!L131+May!L131+June!L131+July!L131+August!L131+September!L131+October!L131+November!L131+December!L131+January!L131+February!L131+March!L131</f>
        <v>1.3839999999999999</v>
      </c>
      <c r="N131" s="7">
        <f t="shared" si="7"/>
        <v>54.318999999999996</v>
      </c>
    </row>
    <row r="132" spans="2:14" x14ac:dyDescent="0.2">
      <c r="B132" t="s">
        <v>51</v>
      </c>
      <c r="C132" t="s">
        <v>146</v>
      </c>
      <c r="D132" s="5">
        <f>April!D132+May!D132+June!D132+July!D132+August!D132+September!D132+October!D132+November!D132+December!D132+January!D132+February!D132+March!D132</f>
        <v>0.12</v>
      </c>
      <c r="E132" s="5">
        <f>April!E132+May!E132+June!E132+July!E132+August!E132+September!E132+October!E132+November!E132+December!E132+January!E132+February!E132+March!E132</f>
        <v>0.122</v>
      </c>
      <c r="F132" s="5">
        <f>April!F132+May!F132+June!F132+July!F132+August!F132+September!F132+October!F132+November!F132+December!F132+January!F132+February!F132+March!F132</f>
        <v>0.33699999999999997</v>
      </c>
      <c r="G132" s="5">
        <f>April!G132+May!G132+June!G132+July!G132+August!G132+September!G132+October!G132+November!G132+December!G132+January!G132+February!G132+March!G132</f>
        <v>0</v>
      </c>
      <c r="H132" s="5">
        <f>April!H132+May!H132+June!H132+July!H132+August!H132+September!H132+October!H132+November!H132+December!H132+January!H132+February!H132+March!H132</f>
        <v>0.16</v>
      </c>
      <c r="I132" s="5">
        <f>April!I132+May!I132+June!I132+July!I132+August!I132+September!I132+October!I132+November!I132+December!I132+January!I132+February!I132+March!I132</f>
        <v>0.51</v>
      </c>
      <c r="J132" s="5">
        <f>April!J132+May!J132+June!J132+July!J132+August!J132+September!J132+October!J132+November!J132+December!J132+January!J132+February!J132+March!J132</f>
        <v>7.5999999999999998E-2</v>
      </c>
      <c r="K132" s="5">
        <f>April!K132+May!K132+June!K132+July!K132+August!K132+September!K132+October!K132+November!K132+December!K132+January!K132+February!K132+March!K132</f>
        <v>0</v>
      </c>
      <c r="L132" s="5">
        <f>April!L132+May!L132+June!L132+July!L132+August!L132+September!L132+October!L132+November!L132+December!L132+January!L132+February!L132+March!L132</f>
        <v>4.5999999999999999E-2</v>
      </c>
      <c r="N132" s="5">
        <f t="shared" si="7"/>
        <v>1.3710000000000002</v>
      </c>
    </row>
    <row r="133" spans="2:14" x14ac:dyDescent="0.2">
      <c r="B133" s="6" t="s">
        <v>84</v>
      </c>
      <c r="C133" s="6" t="s">
        <v>147</v>
      </c>
      <c r="D133" s="7">
        <f>April!D133+May!D133+June!D133+July!D133+August!D133+September!D133+October!D133+November!D133+December!D133+January!D133+February!D133+March!D133</f>
        <v>0</v>
      </c>
      <c r="E133" s="7">
        <f>April!E133+May!E133+June!E133+July!E133+August!E133+September!E133+October!E133+November!E133+December!E133+January!E133+February!E133+March!E133</f>
        <v>0</v>
      </c>
      <c r="F133" s="7">
        <f>April!F133+May!F133+June!F133+July!F133+August!F133+September!F133+October!F133+November!F133+December!F133+January!F133+February!F133+March!F133</f>
        <v>0</v>
      </c>
      <c r="G133" s="7">
        <f>April!G133+May!G133+June!G133+July!G133+August!G133+September!G133+October!G133+November!G133+December!G133+January!G133+February!G133+March!G133</f>
        <v>0</v>
      </c>
      <c r="H133" s="7">
        <f>April!H133+May!H133+June!H133+July!H133+August!H133+September!H133+October!H133+November!H133+December!H133+January!H133+February!H133+March!H133</f>
        <v>0</v>
      </c>
      <c r="I133" s="7">
        <f>April!I133+May!I133+June!I133+July!I133+August!I133+September!I133+October!I133+November!I133+December!I133+January!I133+February!I133+March!I133</f>
        <v>3162.08</v>
      </c>
      <c r="J133" s="7">
        <f>April!J133+May!J133+June!J133+July!J133+August!J133+September!J133+October!J133+November!J133+December!J133+January!J133+February!J133+March!J133</f>
        <v>0</v>
      </c>
      <c r="K133" s="7">
        <f>April!K133+May!K133+June!K133+July!K133+August!K133+September!K133+October!K133+November!K133+December!K133+January!K133+February!K133+March!K133</f>
        <v>0</v>
      </c>
      <c r="L133" s="7">
        <f>April!L133+May!L133+June!L133+July!L133+August!L133+September!L133+October!L133+November!L133+December!L133+January!L133+February!L133+March!L133</f>
        <v>0</v>
      </c>
      <c r="N133" s="7">
        <f t="shared" si="7"/>
        <v>3162.08</v>
      </c>
    </row>
    <row r="134" spans="2:14" x14ac:dyDescent="0.2">
      <c r="B134" t="s">
        <v>52</v>
      </c>
      <c r="C134" t="s">
        <v>148</v>
      </c>
      <c r="D134" s="5">
        <f>April!D134+May!D134+June!D134+July!D134+August!D134+September!D134+October!D134+November!D134+December!D134+January!D134+February!D134+March!D134</f>
        <v>469.81999999999994</v>
      </c>
      <c r="E134" s="5">
        <f>April!E134+May!E134+June!E134+July!E134+August!E134+September!E134+October!E134+November!E134+December!E134+January!E134+February!E134+March!E134</f>
        <v>242.22</v>
      </c>
      <c r="F134" s="5">
        <f>April!F134+May!F134+June!F134+July!F134+August!F134+September!F134+October!F134+November!F134+December!F134+January!F134+February!F134+March!F134</f>
        <v>519.09</v>
      </c>
      <c r="G134" s="5">
        <f>April!G134+May!G134+June!G134+July!G134+August!G134+September!G134+October!G134+November!G134+December!G134+January!G134+February!G134+March!G134</f>
        <v>515.87</v>
      </c>
      <c r="H134" s="5">
        <f>April!H134+May!H134+June!H134+July!H134+August!H134+September!H134+October!H134+November!H134+December!H134+January!H134+February!H134+March!H134</f>
        <v>309.66000000000008</v>
      </c>
      <c r="I134" s="5">
        <f>April!I134+May!I134+June!I134+July!I134+August!I134+September!I134+October!I134+November!I134+December!I134+January!I134+February!I134+March!I134</f>
        <v>787.55000000000007</v>
      </c>
      <c r="J134" s="5">
        <f>April!J134+May!J134+June!J134+July!J134+August!J134+September!J134+October!J134+November!J134+December!J134+January!J134+February!J134+March!J134</f>
        <v>172.91999999999996</v>
      </c>
      <c r="K134" s="5">
        <f>April!K134+May!K134+June!K134+July!K134+August!K134+September!K134+October!K134+November!K134+December!K134+January!K134+February!K134+March!K134</f>
        <v>79.429999999999993</v>
      </c>
      <c r="L134" s="5">
        <f>April!L134+May!L134+June!L134+July!L134+August!L134+September!L134+October!L134+November!L134+December!L134+January!L134+February!L134+March!L134</f>
        <v>95.610000000000014</v>
      </c>
      <c r="N134" s="5">
        <f t="shared" si="7"/>
        <v>3192.17</v>
      </c>
    </row>
    <row r="135" spans="2:14" x14ac:dyDescent="0.2">
      <c r="B135" s="6" t="s">
        <v>53</v>
      </c>
      <c r="C135" s="6" t="s">
        <v>149</v>
      </c>
      <c r="D135" s="7">
        <f>April!D135+May!D135+June!D135+July!D135+August!D135+September!D135+October!D135+November!D135+December!D135+January!D135+February!D135+March!D135</f>
        <v>34.320999999999998</v>
      </c>
      <c r="E135" s="7">
        <f>April!E135+May!E135+June!E135+July!E135+August!E135+September!E135+October!E135+November!E135+December!E135+January!E135+February!E135+March!E135</f>
        <v>21.622000000000003</v>
      </c>
      <c r="F135" s="7">
        <f>April!F135+May!F135+June!F135+July!F135+August!F135+September!F135+October!F135+November!F135+December!F135+January!F135+February!F135+March!F135</f>
        <v>53.80599999999999</v>
      </c>
      <c r="G135" s="7">
        <f>April!G135+May!G135+June!G135+July!G135+August!G135+September!G135+October!G135+November!G135+December!G135+January!G135+February!G135+March!G135</f>
        <v>95.72</v>
      </c>
      <c r="H135" s="7">
        <f>April!H135+May!H135+June!H135+July!H135+August!H135+September!H135+October!H135+November!H135+December!H135+January!H135+February!H135+March!H135</f>
        <v>49.850000000000009</v>
      </c>
      <c r="I135" s="7">
        <f>April!I135+May!I135+June!I135+July!I135+August!I135+September!I135+October!I135+November!I135+December!I135+January!I135+February!I135+March!I135</f>
        <v>72.387999999999991</v>
      </c>
      <c r="J135" s="7">
        <f>April!J135+May!J135+June!J135+July!J135+August!J135+September!J135+October!J135+November!J135+December!J135+January!J135+February!J135+March!J135</f>
        <v>21.196999999999999</v>
      </c>
      <c r="K135" s="7">
        <f>April!K135+May!K135+June!K135+July!K135+August!K135+September!K135+October!K135+November!K135+December!K135+January!K135+February!K135+March!K135</f>
        <v>6.6820000000000004</v>
      </c>
      <c r="L135" s="7">
        <f>April!L135+May!L135+June!L135+July!L135+August!L135+September!L135+October!L135+November!L135+December!L135+January!L135+February!L135+March!L135</f>
        <v>18.458000000000002</v>
      </c>
      <c r="N135" s="7">
        <f t="shared" si="7"/>
        <v>374.04400000000004</v>
      </c>
    </row>
    <row r="136" spans="2:14" x14ac:dyDescent="0.2">
      <c r="B136" t="s">
        <v>54</v>
      </c>
      <c r="C136" t="s">
        <v>150</v>
      </c>
      <c r="D136" s="5">
        <f>April!D136+May!D136+June!D136+July!D136+August!D136+September!D136+October!D136+November!D136+December!D136+January!D136+February!D136+March!D136</f>
        <v>179.17999999999998</v>
      </c>
      <c r="E136" s="5">
        <f>April!E136+May!E136+June!E136+July!E136+August!E136+September!E136+October!E136+November!E136+December!E136+January!E136+February!E136+March!E136</f>
        <v>93.06</v>
      </c>
      <c r="F136" s="5">
        <f>April!F136+May!F136+June!F136+July!F136+August!F136+September!F136+October!F136+November!F136+December!F136+January!F136+February!F136+March!F136</f>
        <v>211.95000000000002</v>
      </c>
      <c r="G136" s="5">
        <f>April!G136+May!G136+June!G136+July!G136+August!G136+September!G136+October!G136+November!G136+December!G136+January!G136+February!G136+March!G136</f>
        <v>111.9</v>
      </c>
      <c r="H136" s="5">
        <f>April!H136+May!H136+June!H136+July!H136+August!H136+September!H136+October!H136+November!H136+December!H136+January!H136+February!H136+March!H136</f>
        <v>265.22000000000003</v>
      </c>
      <c r="I136" s="5">
        <f>April!I136+May!I136+June!I136+July!I136+August!I136+September!I136+October!I136+November!I136+December!I136+January!I136+February!I136+March!I136</f>
        <v>298.39999999999998</v>
      </c>
      <c r="J136" s="5">
        <f>April!J136+May!J136+June!J136+July!J136+August!J136+September!J136+October!J136+November!J136+December!J136+January!J136+February!J136+March!J136</f>
        <v>57.380999999999993</v>
      </c>
      <c r="K136" s="5">
        <f>April!K136+May!K136+June!K136+July!K136+August!K136+September!K136+October!K136+November!K136+December!K136+January!K136+February!K136+March!K136</f>
        <v>20.43</v>
      </c>
      <c r="L136" s="5">
        <f>April!L136+May!L136+June!L136+July!L136+August!L136+September!L136+October!L136+November!L136+December!L136+January!L136+February!L136+March!L136</f>
        <v>35.450000000000003</v>
      </c>
      <c r="N136" s="5">
        <f t="shared" si="7"/>
        <v>1272.9710000000002</v>
      </c>
    </row>
    <row r="137" spans="2:14" x14ac:dyDescent="0.2">
      <c r="B137" s="6" t="s">
        <v>73</v>
      </c>
      <c r="C137" s="6" t="s">
        <v>151</v>
      </c>
      <c r="D137" s="7">
        <f>April!D137+May!D137+June!D137+July!D137+August!D137+September!D137+October!D137+November!D137+December!D137+January!D137+February!D137+March!D137</f>
        <v>0</v>
      </c>
      <c r="E137" s="7">
        <f>April!E137+May!E137+June!E137+July!E137+August!E137+September!E137+October!E137+November!E137+December!E137+January!E137+February!E137+March!E137</f>
        <v>0</v>
      </c>
      <c r="F137" s="7">
        <f>April!F137+May!F137+June!F137+July!F137+August!F137+September!F137+October!F137+November!F137+December!F137+January!F137+February!F137+March!F137</f>
        <v>0</v>
      </c>
      <c r="G137" s="7">
        <f>April!G137+May!G137+June!G137+July!G137+August!G137+September!G137+October!G137+November!G137+December!G137+January!G137+February!G137+March!G137</f>
        <v>959.55</v>
      </c>
      <c r="H137" s="7">
        <f>April!H137+May!H137+June!H137+July!H137+August!H137+September!H137+October!H137+November!H137+December!H137+January!H137+February!H137+March!H137</f>
        <v>0</v>
      </c>
      <c r="I137" s="7">
        <f>April!I137+May!I137+June!I137+July!I137+August!I137+September!I137+October!I137+November!I137+December!I137+January!I137+February!I137+March!I137</f>
        <v>0</v>
      </c>
      <c r="J137" s="7">
        <f>April!J137+May!J137+June!J137+July!J137+August!J137+September!J137+October!J137+November!J137+December!J137+January!J137+February!J137+March!J137</f>
        <v>0</v>
      </c>
      <c r="K137" s="7">
        <f>April!K137+May!K137+June!K137+July!K137+August!K137+September!K137+October!K137+November!K137+December!K137+January!K137+February!K137+March!K137</f>
        <v>0</v>
      </c>
      <c r="L137" s="7">
        <f>April!L137+May!L137+June!L137+July!L137+August!L137+September!L137+October!L137+November!L137+December!L137+January!L137+February!L137+March!L137</f>
        <v>0</v>
      </c>
      <c r="N137" s="7">
        <f t="shared" si="7"/>
        <v>959.55</v>
      </c>
    </row>
    <row r="138" spans="2:14" x14ac:dyDescent="0.2">
      <c r="B138" t="s">
        <v>66</v>
      </c>
      <c r="C138" t="s">
        <v>152</v>
      </c>
      <c r="D138" s="5">
        <f>April!D138+May!D138+June!D138+July!D138+August!D138+September!D138+October!D138+November!D138+December!D138+January!D138+February!D138+March!D138</f>
        <v>0</v>
      </c>
      <c r="E138" s="5">
        <f>April!E138+May!E138+June!E138+July!E138+August!E138+September!E138+October!E138+November!E138+December!E138+January!E138+February!E138+March!E138</f>
        <v>0</v>
      </c>
      <c r="F138" s="5">
        <f>April!F138+May!F138+June!F138+July!F138+August!F138+September!F138+October!F138+November!F138+December!F138+January!F138+February!F138+March!F138</f>
        <v>0.74</v>
      </c>
      <c r="G138" s="5">
        <f>April!G138+May!G138+June!G138+July!G138+August!G138+September!G138+October!G138+November!G138+December!G138+January!G138+February!G138+March!G138</f>
        <v>0</v>
      </c>
      <c r="H138" s="5">
        <f>April!H138+May!H138+June!H138+July!H138+August!H138+September!H138+October!H138+November!H138+December!H138+January!H138+February!H138+March!H138</f>
        <v>0.88</v>
      </c>
      <c r="I138" s="5">
        <f>April!I138+May!I138+June!I138+July!I138+August!I138+September!I138+October!I138+November!I138+December!I138+January!I138+February!I138+March!I138</f>
        <v>1.82</v>
      </c>
      <c r="J138" s="5">
        <f>April!J138+May!J138+June!J138+July!J138+August!J138+September!J138+October!J138+November!J138+December!J138+January!J138+February!J138+March!J138</f>
        <v>0.96</v>
      </c>
      <c r="K138" s="5">
        <f>April!K138+May!K138+June!K138+July!K138+August!K138+September!K138+October!K138+November!K138+December!K138+January!K138+February!K138+March!K138</f>
        <v>0</v>
      </c>
      <c r="L138" s="5">
        <f>April!L138+May!L138+June!L138+July!L138+August!L138+September!L138+October!L138+November!L138+December!L138+January!L138+February!L138+March!L138</f>
        <v>0</v>
      </c>
      <c r="N138" s="5">
        <f t="shared" si="7"/>
        <v>4.4000000000000004</v>
      </c>
    </row>
    <row r="139" spans="2:14" x14ac:dyDescent="0.2">
      <c r="B139" s="6" t="s">
        <v>55</v>
      </c>
      <c r="C139" s="6" t="s">
        <v>153</v>
      </c>
      <c r="D139" s="7">
        <f>April!D139+May!D139+June!D139+July!D139+August!D139+September!D139+October!D139+November!D139+December!D139+January!D139+February!D139+March!D139</f>
        <v>101.46599999999999</v>
      </c>
      <c r="E139" s="7">
        <f>April!E139+May!E139+June!E139+July!E139+August!E139+September!E139+October!E139+November!E139+December!E139+January!E139+February!E139+March!E139</f>
        <v>59.724999999999994</v>
      </c>
      <c r="F139" s="7">
        <f>April!F139+May!F139+June!F139+July!F139+August!F139+September!F139+October!F139+November!F139+December!F139+January!F139+February!F139+March!F139</f>
        <v>104.72</v>
      </c>
      <c r="G139" s="7">
        <f>April!G139+May!G139+June!G139+July!G139+August!G139+September!G139+October!G139+November!G139+December!G139+January!G139+February!G139+March!G139</f>
        <v>99.35</v>
      </c>
      <c r="H139" s="7">
        <f>April!H139+May!H139+June!H139+July!H139+August!H139+September!H139+October!H139+November!H139+December!H139+January!H139+February!H139+March!H139</f>
        <v>111.04</v>
      </c>
      <c r="I139" s="7">
        <f>April!I139+May!I139+June!I139+July!I139+August!I139+September!I139+October!I139+November!I139+December!I139+January!I139+February!I139+March!I139</f>
        <v>122.89999999999998</v>
      </c>
      <c r="J139" s="7">
        <f>April!J139+May!J139+June!J139+July!J139+August!J139+September!J139+October!J139+November!J139+December!J139+January!J139+February!J139+March!J139</f>
        <v>35.769999999999996</v>
      </c>
      <c r="K139" s="7">
        <f>April!K139+May!K139+June!K139+July!K139+August!K139+September!K139+October!K139+November!K139+December!K139+January!K139+February!K139+March!K139</f>
        <v>7.98</v>
      </c>
      <c r="L139" s="7">
        <f>April!L139+May!L139+June!L139+July!L139+August!L139+September!L139+October!L139+November!L139+December!L139+January!L139+February!L139+March!L139</f>
        <v>18.815000000000001</v>
      </c>
      <c r="N139" s="7">
        <f t="shared" si="7"/>
        <v>661.76600000000008</v>
      </c>
    </row>
    <row r="140" spans="2:14" x14ac:dyDescent="0.2">
      <c r="B140" t="s">
        <v>61</v>
      </c>
      <c r="C140" t="s">
        <v>154</v>
      </c>
      <c r="D140" s="5">
        <f>April!D140+May!D140+June!D140+July!D140+August!D140+September!D140+October!D140+November!D140+December!D140+January!D140+February!D140+March!D140</f>
        <v>0</v>
      </c>
      <c r="E140" s="5">
        <f>April!E140+May!E140+June!E140+July!E140+August!E140+September!E140+October!E140+November!E140+December!E140+January!E140+February!E140+March!E140</f>
        <v>0.15000000000000002</v>
      </c>
      <c r="F140" s="5">
        <f>April!F140+May!F140+June!F140+July!F140+August!F140+September!F140+October!F140+November!F140+December!F140+January!F140+February!F140+March!F140</f>
        <v>0</v>
      </c>
      <c r="G140" s="5">
        <f>April!G140+May!G140+June!G140+July!G140+August!G140+September!G140+October!G140+November!G140+December!G140+January!G140+February!G140+March!G140</f>
        <v>0</v>
      </c>
      <c r="H140" s="5">
        <f>April!H140+May!H140+June!H140+July!H140+August!H140+September!H140+October!H140+November!H140+December!H140+January!H140+February!H140+March!H140</f>
        <v>0</v>
      </c>
      <c r="I140" s="5">
        <f>April!I140+May!I140+June!I140+July!I140+August!I140+September!I140+October!I140+November!I140+December!I140+January!I140+February!I140+March!I140</f>
        <v>2.94</v>
      </c>
      <c r="J140" s="5">
        <f>April!J140+May!J140+June!J140+July!J140+August!J140+September!J140+October!J140+November!J140+December!J140+January!J140+February!J140+March!J140</f>
        <v>0</v>
      </c>
      <c r="K140" s="5">
        <f>April!K140+May!K140+June!K140+July!K140+August!K140+September!K140+October!K140+November!K140+December!K140+January!K140+February!K140+March!K140</f>
        <v>0.01</v>
      </c>
      <c r="L140" s="5">
        <f>April!L140+May!L140+June!L140+July!L140+August!L140+September!L140+October!L140+November!L140+December!L140+January!L140+February!L140+March!L140</f>
        <v>0.01</v>
      </c>
      <c r="N140" s="5">
        <f t="shared" si="7"/>
        <v>3.1099999999999994</v>
      </c>
    </row>
    <row r="141" spans="2:14" x14ac:dyDescent="0.2">
      <c r="B141" s="6" t="s">
        <v>56</v>
      </c>
      <c r="C141" s="6" t="s">
        <v>155</v>
      </c>
      <c r="D141" s="7">
        <f>April!D141+May!D141+June!D141+July!D141+August!D141+September!D141+October!D141+November!D141+December!D141+January!D141+February!D141+March!D141</f>
        <v>992.11999999999989</v>
      </c>
      <c r="E141" s="7">
        <f>April!E141+May!E141+June!E141+July!E141+August!E141+September!E141+October!E141+November!E141+December!E141+January!E141+February!E141+March!E141</f>
        <v>778.34000000000015</v>
      </c>
      <c r="F141" s="7">
        <f>April!F141+May!F141+June!F141+July!F141+August!F141+September!F141+October!F141+November!F141+December!F141+January!F141+February!F141+March!F141</f>
        <v>1366.2999999999997</v>
      </c>
      <c r="G141" s="7">
        <f>April!G141+May!G141+June!G141+July!G141+August!G141+September!G141+October!G141+November!G141+December!G141+January!G141+February!G141+March!G141</f>
        <v>1882.0099999999998</v>
      </c>
      <c r="H141" s="7">
        <f>April!H141+May!H141+June!H141+July!H141+August!H141+September!H141+October!H141+November!H141+December!H141+January!H141+February!H141+March!H141</f>
        <v>1508.44</v>
      </c>
      <c r="I141" s="7">
        <f>April!I141+May!I141+June!I141+July!I141+August!I141+September!I141+October!I141+November!I141+December!I141+January!I141+February!I141+March!I141</f>
        <v>2539.0700000000002</v>
      </c>
      <c r="J141" s="7">
        <f>April!J141+May!J141+June!J141+July!J141+August!J141+September!J141+October!J141+November!J141+December!J141+January!J141+February!J141+March!J141</f>
        <v>334.17999999999995</v>
      </c>
      <c r="K141" s="7">
        <f>April!K141+May!K141+June!K141+July!K141+August!K141+September!K141+October!K141+November!K141+December!K141+January!K141+February!K141+March!K141</f>
        <v>138.04000000000002</v>
      </c>
      <c r="L141" s="7">
        <f>April!L141+May!L141+June!L141+July!L141+August!L141+September!L141+October!L141+November!L141+December!L141+January!L141+February!L141+March!L141</f>
        <v>166.47300000000001</v>
      </c>
      <c r="N141" s="7">
        <f t="shared" si="7"/>
        <v>9704.973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2486.8909999999996</v>
      </c>
      <c r="E143" s="9">
        <f t="shared" si="8"/>
        <v>1781.6770000000001</v>
      </c>
      <c r="F143" s="9">
        <f t="shared" si="8"/>
        <v>2968.5699999999997</v>
      </c>
      <c r="G143" s="9">
        <f t="shared" si="8"/>
        <v>4673.34</v>
      </c>
      <c r="H143" s="9">
        <f t="shared" si="8"/>
        <v>2938.7526000000003</v>
      </c>
      <c r="I143" s="9">
        <f t="shared" si="8"/>
        <v>8658.6629999999986</v>
      </c>
      <c r="J143" s="9">
        <f t="shared" si="8"/>
        <v>879.55899999999986</v>
      </c>
      <c r="K143" s="9">
        <f t="shared" si="8"/>
        <v>325.4085</v>
      </c>
      <c r="L143" s="9">
        <f t="shared" si="8"/>
        <v>442.13000000000005</v>
      </c>
      <c r="N143" s="9">
        <f>SUM(D143:L143)</f>
        <v>25154.991099999999</v>
      </c>
    </row>
    <row r="145" spans="1:14" x14ac:dyDescent="0.2">
      <c r="A145" t="s">
        <v>40</v>
      </c>
      <c r="B145" t="s">
        <v>39</v>
      </c>
      <c r="C145" t="s">
        <v>156</v>
      </c>
      <c r="D145" s="5">
        <f>April!D145+May!D145+June!D145+July!D145+August!D145+September!D145+October!D145+November!D145+December!D145+January!D145+February!D145+March!D145</f>
        <v>673.15</v>
      </c>
      <c r="E145" s="5">
        <f>April!E145+May!E145+June!E145+July!E145+August!E145+September!E145+October!E145+November!E145+December!E145+January!E145+February!E145+March!E145</f>
        <v>0</v>
      </c>
      <c r="F145" s="5">
        <f>April!F145+May!F145+June!F145+July!F145+August!F145+September!F145+October!F145+November!F145+December!F145+January!F145+February!F145+March!F145</f>
        <v>0</v>
      </c>
      <c r="G145" s="5">
        <f>April!G145+May!G145+June!G145+July!G145+August!G145+September!G145+October!G145+November!G145+December!G145+January!G145+February!G145+March!G145</f>
        <v>0</v>
      </c>
      <c r="H145" s="5">
        <f>April!H145+May!H145+June!H145+July!H145+August!H145+September!H145+October!H145+November!H145+December!H145+January!H145+February!H145+March!H145</f>
        <v>0</v>
      </c>
      <c r="I145" s="5">
        <f>April!I145+May!I145+June!I145+July!I145+August!I145+September!I145+October!I145+November!I145+December!I145+January!I145+February!I145+March!I145</f>
        <v>0</v>
      </c>
      <c r="J145" s="5">
        <f>April!J145+May!J145+June!J145+July!J145+August!J145+September!J145+October!J145+November!J145+December!J145+January!J145+February!J145+March!J145</f>
        <v>0</v>
      </c>
      <c r="K145" s="5">
        <f>April!K145+May!K145+June!K145+July!K145+August!K145+September!K145+October!K145+November!K145+December!K145+January!K145+February!K145+March!K145</f>
        <v>0</v>
      </c>
      <c r="L145" s="5">
        <f>April!L145+May!L145+June!L145+July!L145+August!L145+September!L145+October!L145+November!L145+December!L145+January!L145+February!L145+March!L145</f>
        <v>0</v>
      </c>
      <c r="N145" s="5">
        <f>SUM(D145:L145)</f>
        <v>673.15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673.15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673.15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f>April!D149+May!D149+June!D149+July!D149+August!D149+September!D149+October!D149+November!D149+December!D149+January!D149+February!D149+March!D149</f>
        <v>1.4699999999999998</v>
      </c>
      <c r="E149" s="7">
        <f>April!E149+May!E149+June!E149+July!E149+August!E149+September!E149+October!E149+November!E149+December!E149+January!E149+February!E149+March!E149</f>
        <v>0</v>
      </c>
      <c r="F149" s="7">
        <f>April!F149+May!F149+June!F149+July!F149+August!F149+September!F149+October!F149+November!F149+December!F149+January!F149+February!F149+March!F149</f>
        <v>0</v>
      </c>
      <c r="G149" s="7">
        <f>April!G149+May!G149+June!G149+July!G149+August!G149+September!G149+October!G149+November!G149+December!G149+January!G149+February!G149+March!G149</f>
        <v>0</v>
      </c>
      <c r="H149" s="7">
        <f>April!H149+May!H149+June!H149+July!H149+August!H149+September!H149+October!H149+November!H149+December!H149+January!H149+February!H149+March!H149</f>
        <v>0</v>
      </c>
      <c r="I149" s="7">
        <f>April!I149+May!I149+June!I149+July!I149+August!I149+September!I149+October!I149+November!I149+December!I149+January!I149+February!I149+March!I149</f>
        <v>0</v>
      </c>
      <c r="J149" s="7">
        <f>April!J149+May!J149+June!J149+July!J149+August!J149+September!J149+October!J149+November!J149+December!J149+January!J149+February!J149+March!J149</f>
        <v>0</v>
      </c>
      <c r="K149" s="7">
        <f>April!K149+May!K149+June!K149+July!K149+August!K149+September!K149+October!K149+November!K149+December!K149+January!K149+February!K149+March!K149</f>
        <v>0</v>
      </c>
      <c r="L149" s="7">
        <f>April!L149+May!L149+June!L149+July!L149+August!L149+September!L149+October!L149+November!L149+December!L149+January!L149+February!L149+March!L149</f>
        <v>1.8699999999999997</v>
      </c>
      <c r="N149" s="7">
        <f t="shared" ref="N149:N174" si="10">SUM(D149:L149)</f>
        <v>3.3399999999999994</v>
      </c>
    </row>
    <row r="150" spans="1:14" ht="25.5" x14ac:dyDescent="0.2">
      <c r="B150" s="4" t="s">
        <v>71</v>
      </c>
      <c r="C150" s="4" t="s">
        <v>158</v>
      </c>
      <c r="D150" s="5">
        <f>April!D150+May!D150+June!D150+July!D150+August!D150+September!D150+October!D150+November!D150+December!D150+January!D150+February!D150+March!D150</f>
        <v>0</v>
      </c>
      <c r="E150" s="5">
        <f>April!E150+May!E150+June!E150+July!E150+August!E150+September!E150+October!E150+November!E150+December!E150+January!E150+February!E150+March!E150</f>
        <v>0</v>
      </c>
      <c r="F150" s="5">
        <f>April!F150+May!F150+June!F150+July!F150+August!F150+September!F150+October!F150+November!F150+December!F150+January!F150+February!F150+March!F150</f>
        <v>0</v>
      </c>
      <c r="G150" s="5">
        <f>April!G150+May!G150+June!G150+July!G150+August!G150+September!G150+October!G150+November!G150+December!G150+January!G150+February!G150+March!G150</f>
        <v>100.72</v>
      </c>
      <c r="H150" s="5">
        <f>April!H150+May!H150+June!H150+July!H150+August!H150+September!H150+October!H150+November!H150+December!H150+January!H150+February!H150+March!H150</f>
        <v>0</v>
      </c>
      <c r="I150" s="5">
        <f>April!I150+May!I150+June!I150+July!I150+August!I150+September!I150+October!I150+November!I150+December!I150+January!I150+February!I150+March!I150</f>
        <v>0</v>
      </c>
      <c r="J150" s="5">
        <f>April!J150+May!J150+June!J150+July!J150+August!J150+September!J150+October!J150+November!J150+December!J150+January!J150+February!J150+March!J150</f>
        <v>0</v>
      </c>
      <c r="K150" s="5">
        <f>April!K150+May!K150+June!K150+July!K150+August!K150+September!K150+October!K150+November!K150+December!K150+January!K150+February!K150+March!K150</f>
        <v>0</v>
      </c>
      <c r="L150" s="5">
        <f>April!L150+May!L150+June!L150+July!L150+August!L150+September!L150+October!L150+November!L150+December!L150+January!L150+February!L150+March!L150</f>
        <v>0</v>
      </c>
      <c r="N150" s="5">
        <f t="shared" si="10"/>
        <v>100.72</v>
      </c>
    </row>
    <row r="151" spans="1:14" x14ac:dyDescent="0.2">
      <c r="B151" s="6" t="s">
        <v>38</v>
      </c>
      <c r="C151" s="6" t="s">
        <v>159</v>
      </c>
      <c r="D151" s="7">
        <f>April!D151+May!D151+June!D151+July!D151+August!D151+September!D151+October!D151+November!D151+December!D151+January!D151+February!D151+March!D151</f>
        <v>989.66</v>
      </c>
      <c r="E151" s="7">
        <f>April!E151+May!E151+June!E151+July!E151+August!E151+September!E151+October!E151+November!E151+December!E151+January!E151+February!E151+March!E151</f>
        <v>571.58000000000004</v>
      </c>
      <c r="F151" s="7">
        <f>April!F151+May!F151+June!F151+July!F151+August!F151+September!F151+October!F151+November!F151+December!F151+January!F151+February!F151+March!F151</f>
        <v>907.7299999999999</v>
      </c>
      <c r="G151" s="7">
        <f>April!G151+May!G151+June!G151+July!G151+August!G151+September!G151+October!G151+November!G151+December!G151+January!G151+February!G151+March!G151</f>
        <v>0</v>
      </c>
      <c r="H151" s="7">
        <f>April!H151+May!H151+June!H151+July!H151+August!H151+September!H151+October!H151+November!H151+December!H151+January!H151+February!H151+March!H151</f>
        <v>925.83</v>
      </c>
      <c r="I151" s="7">
        <f>April!I151+May!I151+June!I151+July!I151+August!I151+September!I151+October!I151+November!I151+December!I151+January!I151+February!I151+March!I151</f>
        <v>2037.1999999999998</v>
      </c>
      <c r="J151" s="7">
        <f>April!J151+May!J151+June!J151+July!J151+August!J151+September!J151+October!J151+November!J151+December!J151+January!J151+February!J151+March!J151</f>
        <v>228.48</v>
      </c>
      <c r="K151" s="7">
        <f>April!K151+May!K151+June!K151+July!K151+August!K151+September!K151+October!K151+November!K151+December!K151+January!K151+February!K151+March!K151</f>
        <v>139.12</v>
      </c>
      <c r="L151" s="7">
        <f>April!L151+May!L151+June!L151+July!L151+August!L151+September!L151+October!L151+November!L151+December!L151+January!L151+February!L151+March!L151</f>
        <v>163.78</v>
      </c>
      <c r="N151" s="7">
        <f t="shared" si="10"/>
        <v>5963.3799999999992</v>
      </c>
    </row>
    <row r="152" spans="1:14" x14ac:dyDescent="0.2">
      <c r="B152" t="s">
        <v>52</v>
      </c>
      <c r="C152" t="s">
        <v>52</v>
      </c>
      <c r="D152" s="5">
        <f>April!D152+May!D152+June!D152+July!D152+August!D152+September!D152+October!D152+November!D152+December!D152+January!D152+February!D152+March!D152</f>
        <v>0</v>
      </c>
      <c r="E152" s="5">
        <f>April!E152+May!E152+June!E152+July!E152+August!E152+September!E152+October!E152+November!E152+December!E152+January!E152+February!E152+March!E152</f>
        <v>0</v>
      </c>
      <c r="F152" s="5">
        <f>April!F152+May!F152+June!F152+July!F152+August!F152+September!F152+October!F152+November!F152+December!F152+January!F152+February!F152+March!F152</f>
        <v>0</v>
      </c>
      <c r="G152" s="5">
        <f>April!G152+May!G152+June!G152+July!G152+August!G152+September!G152+October!G152+November!G152+December!G152+January!G152+February!G152+March!G152</f>
        <v>0</v>
      </c>
      <c r="H152" s="5">
        <f>April!H152+May!H152+June!H152+July!H152+August!H152+September!H152+October!H152+November!H152+December!H152+January!H152+February!H152+March!H152</f>
        <v>0</v>
      </c>
      <c r="I152" s="5">
        <f>April!I152+May!I152+June!I152+July!I152+August!I152+September!I152+October!I152+November!I152+December!I152+January!I152+February!I152+March!I152</f>
        <v>0</v>
      </c>
      <c r="J152" s="5">
        <f>April!J152+May!J152+June!J152+July!J152+August!J152+September!J152+October!J152+November!J152+December!J152+January!J152+February!J152+March!J152</f>
        <v>0</v>
      </c>
      <c r="K152" s="5">
        <f>April!K152+May!K152+June!K152+July!K152+August!K152+September!K152+October!K152+November!K152+December!K152+January!K152+February!K152+March!K152</f>
        <v>0</v>
      </c>
      <c r="L152" s="5">
        <f>April!L152+May!L152+June!L152+July!L152+August!L152+September!L152+October!L152+November!L152+December!L152+January!L152+February!L152+March!L152</f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f>April!D153+May!D153+June!D153+July!D153+August!D153+September!D153+October!D153+November!D153+December!D153+January!D153+February!D153+March!D153</f>
        <v>0</v>
      </c>
      <c r="E153" s="7">
        <f>April!E153+May!E153+June!E153+July!E153+August!E153+September!E153+October!E153+November!E153+December!E153+January!E153+February!E153+March!E153</f>
        <v>0</v>
      </c>
      <c r="F153" s="7">
        <f>April!F153+May!F153+June!F153+July!F153+August!F153+September!F153+October!F153+November!F153+December!F153+January!F153+February!F153+March!F153</f>
        <v>0</v>
      </c>
      <c r="G153" s="7">
        <f>April!G153+May!G153+June!G153+July!G153+August!G153+September!G153+October!G153+November!G153+December!G153+January!G153+February!G153+March!G153</f>
        <v>0</v>
      </c>
      <c r="H153" s="7">
        <f>April!H153+May!H153+June!H153+July!H153+August!H153+September!H153+October!H153+November!H153+December!H153+January!H153+February!H153+March!H153</f>
        <v>0</v>
      </c>
      <c r="I153" s="7">
        <f>April!I153+May!I153+June!I153+July!I153+August!I153+September!I153+October!I153+November!I153+December!I153+January!I153+February!I153+March!I153</f>
        <v>0</v>
      </c>
      <c r="J153" s="7">
        <f>April!J153+May!J153+June!J153+July!J153+August!J153+September!J153+October!J153+November!J153+December!J153+January!J153+February!J153+March!J153</f>
        <v>0</v>
      </c>
      <c r="K153" s="7">
        <f>April!K153+May!K153+June!K153+July!K153+August!K153+September!K153+October!K153+November!K153+December!K153+January!K153+February!K153+March!K153</f>
        <v>0</v>
      </c>
      <c r="L153" s="7">
        <f>April!L153+May!L153+June!L153+July!L153+August!L153+September!L153+October!L153+November!L153+December!L153+January!L153+February!L153+March!L153</f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f>April!D154+May!D154+June!D154+July!D154+August!D154+September!D154+October!D154+November!D154+December!D154+January!D154+February!D154+March!D154</f>
        <v>0</v>
      </c>
      <c r="E154" s="5">
        <f>April!E154+May!E154+June!E154+July!E154+August!E154+September!E154+October!E154+November!E154+December!E154+January!E154+February!E154+March!E154</f>
        <v>0</v>
      </c>
      <c r="F154" s="5">
        <f>April!F154+May!F154+June!F154+July!F154+August!F154+September!F154+October!F154+November!F154+December!F154+January!F154+February!F154+March!F154</f>
        <v>0</v>
      </c>
      <c r="G154" s="5">
        <f>April!G154+May!G154+June!G154+July!G154+August!G154+September!G154+October!G154+November!G154+December!G154+January!G154+February!G154+March!G154</f>
        <v>0</v>
      </c>
      <c r="H154" s="5">
        <f>April!H154+May!H154+June!H154+July!H154+August!H154+September!H154+October!H154+November!H154+December!H154+January!H154+February!H154+March!H154</f>
        <v>0</v>
      </c>
      <c r="I154" s="5">
        <f>April!I154+May!I154+June!I154+July!I154+August!I154+September!I154+October!I154+November!I154+December!I154+January!I154+February!I154+March!I154</f>
        <v>0</v>
      </c>
      <c r="J154" s="5">
        <f>April!J154+May!J154+June!J154+July!J154+August!J154+September!J154+October!J154+November!J154+December!J154+January!J154+February!J154+March!J154</f>
        <v>0</v>
      </c>
      <c r="K154" s="5">
        <f>April!K154+May!K154+June!K154+July!K154+August!K154+September!K154+October!K154+November!K154+December!K154+January!K154+February!K154+March!K154</f>
        <v>0</v>
      </c>
      <c r="L154" s="5">
        <f>April!L154+May!L154+June!L154+July!L154+August!L154+September!L154+October!L154+November!L154+December!L154+January!L154+February!L154+March!L154</f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f>April!D155+May!D155+June!D155+July!D155+August!D155+September!D155+October!D155+November!D155+December!D155+January!D155+February!D155+March!D155</f>
        <v>0</v>
      </c>
      <c r="E155" s="7">
        <f>April!E155+May!E155+June!E155+July!E155+August!E155+September!E155+October!E155+November!E155+December!E155+January!E155+February!E155+March!E155</f>
        <v>0</v>
      </c>
      <c r="F155" s="7">
        <f>April!F155+May!F155+June!F155+July!F155+August!F155+September!F155+October!F155+November!F155+December!F155+January!F155+February!F155+March!F155</f>
        <v>0</v>
      </c>
      <c r="G155" s="7">
        <f>April!G155+May!G155+June!G155+July!G155+August!G155+September!G155+October!G155+November!G155+December!G155+January!G155+February!G155+March!G155</f>
        <v>0</v>
      </c>
      <c r="H155" s="7">
        <f>April!H155+May!H155+June!H155+July!H155+August!H155+September!H155+October!H155+November!H155+December!H155+January!H155+February!H155+March!H155</f>
        <v>0</v>
      </c>
      <c r="I155" s="7">
        <f>April!I155+May!I155+June!I155+July!I155+August!I155+September!I155+October!I155+November!I155+December!I155+January!I155+February!I155+March!I155</f>
        <v>0</v>
      </c>
      <c r="J155" s="7">
        <f>April!J155+May!J155+June!J155+July!J155+August!J155+September!J155+October!J155+November!J155+December!J155+January!J155+February!J155+March!J155</f>
        <v>0</v>
      </c>
      <c r="K155" s="7">
        <f>April!K155+May!K155+June!K155+July!K155+August!K155+September!K155+October!K155+November!K155+December!K155+January!K155+February!K155+March!K155</f>
        <v>0</v>
      </c>
      <c r="L155" s="7">
        <f>April!L155+May!L155+June!L155+July!L155+August!L155+September!L155+October!L155+November!L155+December!L155+January!L155+February!L155+March!L155</f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f>April!D156+May!D156+June!D156+July!D156+August!D156+September!D156+October!D156+November!D156+December!D156+January!D156+February!D156+March!D156</f>
        <v>0</v>
      </c>
      <c r="E156" s="5">
        <f>April!E156+May!E156+June!E156+July!E156+August!E156+September!E156+October!E156+November!E156+December!E156+January!E156+February!E156+March!E156</f>
        <v>0</v>
      </c>
      <c r="F156" s="5">
        <f>April!F156+May!F156+June!F156+July!F156+August!F156+September!F156+October!F156+November!F156+December!F156+January!F156+February!F156+March!F156</f>
        <v>0</v>
      </c>
      <c r="G156" s="5">
        <f>April!G156+May!G156+June!G156+July!G156+August!G156+September!G156+October!G156+November!G156+December!G156+January!G156+February!G156+March!G156</f>
        <v>0</v>
      </c>
      <c r="H156" s="5">
        <f>April!H156+May!H156+June!H156+July!H156+August!H156+September!H156+October!H156+November!H156+December!H156+January!H156+February!H156+March!H156</f>
        <v>0</v>
      </c>
      <c r="I156" s="5">
        <f>April!I156+May!I156+June!I156+July!I156+August!I156+September!I156+October!I156+November!I156+December!I156+January!I156+February!I156+March!I156</f>
        <v>0</v>
      </c>
      <c r="J156" s="5">
        <f>April!J156+May!J156+June!J156+July!J156+August!J156+September!J156+October!J156+November!J156+December!J156+January!J156+February!J156+March!J156</f>
        <v>0</v>
      </c>
      <c r="K156" s="5">
        <f>April!K156+May!K156+June!K156+July!K156+August!K156+September!K156+October!K156+November!K156+December!K156+January!K156+February!K156+March!K156</f>
        <v>0</v>
      </c>
      <c r="L156" s="5">
        <f>April!L156+May!L156+June!L156+July!L156+August!L156+September!L156+October!L156+November!L156+December!L156+January!L156+February!L156+March!L156</f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f>April!D157+May!D157+June!D157+July!D157+August!D157+September!D157+October!D157+November!D157+December!D157+January!D157+February!D157+March!D157</f>
        <v>0</v>
      </c>
      <c r="E157" s="7">
        <f>April!E157+May!E157+June!E157+July!E157+August!E157+September!E157+October!E157+November!E157+December!E157+January!E157+February!E157+March!E157</f>
        <v>0</v>
      </c>
      <c r="F157" s="7">
        <f>April!F157+May!F157+June!F157+July!F157+August!F157+September!F157+October!F157+November!F157+December!F157+January!F157+February!F157+March!F157</f>
        <v>0</v>
      </c>
      <c r="G157" s="7">
        <f>April!G157+May!G157+June!G157+July!G157+August!G157+September!G157+October!G157+November!G157+December!G157+January!G157+February!G157+March!G157</f>
        <v>0</v>
      </c>
      <c r="H157" s="7">
        <f>April!H157+May!H157+June!H157+July!H157+August!H157+September!H157+October!H157+November!H157+December!H157+January!H157+February!H157+March!H157</f>
        <v>0</v>
      </c>
      <c r="I157" s="7">
        <f>April!I157+May!I157+June!I157+July!I157+August!I157+September!I157+October!I157+November!I157+December!I157+January!I157+February!I157+March!I157</f>
        <v>0</v>
      </c>
      <c r="J157" s="7">
        <f>April!J157+May!J157+June!J157+July!J157+August!J157+September!J157+October!J157+November!J157+December!J157+January!J157+February!J157+March!J157</f>
        <v>0</v>
      </c>
      <c r="K157" s="7">
        <f>April!K157+May!K157+June!K157+July!K157+August!K157+September!K157+October!K157+November!K157+December!K157+January!K157+February!K157+March!K157</f>
        <v>0</v>
      </c>
      <c r="L157" s="7">
        <f>April!L157+May!L157+June!L157+July!L157+August!L157+September!L157+October!L157+November!L157+December!L157+January!L157+February!L157+March!L157</f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f>April!D158+May!D158+June!D158+July!D158+August!D158+September!D158+October!D158+November!D158+December!D158+January!D158+February!D158+March!D158</f>
        <v>0</v>
      </c>
      <c r="E158" s="5">
        <f>April!E158+May!E158+June!E158+July!E158+August!E158+September!E158+October!E158+November!E158+December!E158+January!E158+February!E158+March!E158</f>
        <v>0</v>
      </c>
      <c r="F158" s="5">
        <f>April!F158+May!F158+June!F158+July!F158+August!F158+September!F158+October!F158+November!F158+December!F158+January!F158+February!F158+March!F158</f>
        <v>0</v>
      </c>
      <c r="G158" s="5">
        <f>April!G158+May!G158+June!G158+July!G158+August!G158+September!G158+October!G158+November!G158+December!G158+January!G158+February!G158+March!G158</f>
        <v>0</v>
      </c>
      <c r="H158" s="5">
        <f>April!H158+May!H158+June!H158+July!H158+August!H158+September!H158+October!H158+November!H158+December!H158+January!H158+February!H158+March!H158</f>
        <v>0</v>
      </c>
      <c r="I158" s="5">
        <f>April!I158+May!I158+June!I158+July!I158+August!I158+September!I158+October!I158+November!I158+December!I158+January!I158+February!I158+March!I158</f>
        <v>30.86</v>
      </c>
      <c r="J158" s="5">
        <f>April!J158+May!J158+June!J158+July!J158+August!J158+September!J158+October!J158+November!J158+December!J158+January!J158+February!J158+March!J158</f>
        <v>0</v>
      </c>
      <c r="K158" s="5">
        <f>April!K158+May!K158+June!K158+July!K158+August!K158+September!K158+October!K158+November!K158+December!K158+January!K158+February!K158+March!K158</f>
        <v>0</v>
      </c>
      <c r="L158" s="5">
        <f>April!L158+May!L158+June!L158+July!L158+August!L158+September!L158+October!L158+November!L158+December!L158+January!L158+February!L158+March!L158</f>
        <v>0</v>
      </c>
      <c r="N158" s="5">
        <f t="shared" si="10"/>
        <v>30.86</v>
      </c>
    </row>
    <row r="159" spans="1:14" x14ac:dyDescent="0.2">
      <c r="B159" s="6" t="s">
        <v>54</v>
      </c>
      <c r="C159" s="6" t="s">
        <v>54</v>
      </c>
      <c r="D159" s="7">
        <f>April!D159+May!D159+June!D159+July!D159+August!D159+September!D159+October!D159+November!D159+December!D159+January!D159+February!D159+March!D159</f>
        <v>0</v>
      </c>
      <c r="E159" s="7">
        <f>April!E159+May!E159+June!E159+July!E159+August!E159+September!E159+October!E159+November!E159+December!E159+January!E159+February!E159+March!E159</f>
        <v>0</v>
      </c>
      <c r="F159" s="7">
        <f>April!F159+May!F159+June!F159+July!F159+August!F159+September!F159+October!F159+November!F159+December!F159+January!F159+February!F159+March!F159</f>
        <v>0</v>
      </c>
      <c r="G159" s="7">
        <f>April!G159+May!G159+June!G159+July!G159+August!G159+September!G159+October!G159+November!G159+December!G159+January!G159+February!G159+March!G159</f>
        <v>0</v>
      </c>
      <c r="H159" s="7">
        <f>April!H159+May!H159+June!H159+July!H159+August!H159+September!H159+October!H159+November!H159+December!H159+January!H159+February!H159+March!H159</f>
        <v>0</v>
      </c>
      <c r="I159" s="7">
        <f>April!I159+May!I159+June!I159+July!I159+August!I159+September!I159+October!I159+November!I159+December!I159+January!I159+February!I159+March!I159</f>
        <v>30.86</v>
      </c>
      <c r="J159" s="7">
        <f>April!J159+May!J159+June!J159+July!J159+August!J159+September!J159+October!J159+November!J159+December!J159+January!J159+February!J159+March!J159</f>
        <v>0</v>
      </c>
      <c r="K159" s="7">
        <f>April!K159+May!K159+June!K159+July!K159+August!K159+September!K159+October!K159+November!K159+December!K159+January!K159+February!K159+March!K159</f>
        <v>0</v>
      </c>
      <c r="L159" s="7">
        <f>April!L159+May!L159+June!L159+July!L159+August!L159+September!L159+October!L159+November!L159+December!L159+January!L159+February!L159+March!L159</f>
        <v>0</v>
      </c>
      <c r="N159" s="7">
        <f t="shared" si="10"/>
        <v>30.86</v>
      </c>
    </row>
    <row r="160" spans="1:14" x14ac:dyDescent="0.2">
      <c r="B160" t="s">
        <v>54</v>
      </c>
      <c r="C160" t="s">
        <v>54</v>
      </c>
      <c r="D160" s="5">
        <f>April!D160+May!D160+June!D160+July!D160+August!D160+September!D160+October!D160+November!D160+December!D160+January!D160+February!D160+March!D160</f>
        <v>0</v>
      </c>
      <c r="E160" s="5">
        <f>April!E160+May!E160+June!E160+July!E160+August!E160+September!E160+October!E160+November!E160+December!E160+January!E160+February!E160+March!E160</f>
        <v>0</v>
      </c>
      <c r="F160" s="5">
        <f>April!F160+May!F160+June!F160+July!F160+August!F160+September!F160+October!F160+November!F160+December!F160+January!F160+February!F160+March!F160</f>
        <v>0</v>
      </c>
      <c r="G160" s="5">
        <f>April!G160+May!G160+June!G160+July!G160+August!G160+September!G160+October!G160+November!G160+December!G160+January!G160+February!G160+March!G160</f>
        <v>0</v>
      </c>
      <c r="H160" s="5">
        <f>April!H160+May!H160+June!H160+July!H160+August!H160+September!H160+October!H160+November!H160+December!H160+January!H160+February!H160+March!H160</f>
        <v>0</v>
      </c>
      <c r="I160" s="5">
        <f>April!I160+May!I160+June!I160+July!I160+August!I160+September!I160+October!I160+November!I160+December!I160+January!I160+February!I160+March!I160</f>
        <v>30.86</v>
      </c>
      <c r="J160" s="5">
        <f>April!J160+May!J160+June!J160+July!J160+August!J160+September!J160+October!J160+November!J160+December!J160+January!J160+February!J160+March!J160</f>
        <v>0</v>
      </c>
      <c r="K160" s="5">
        <f>April!K160+May!K160+June!K160+July!K160+August!K160+September!K160+October!K160+November!K160+December!K160+January!K160+February!K160+March!K160</f>
        <v>0</v>
      </c>
      <c r="L160" s="5">
        <f>April!L160+May!L160+June!L160+July!L160+August!L160+September!L160+October!L160+November!L160+December!L160+January!L160+February!L160+March!L160</f>
        <v>0</v>
      </c>
      <c r="N160" s="5">
        <f t="shared" si="10"/>
        <v>30.86</v>
      </c>
    </row>
    <row r="161" spans="2:14" x14ac:dyDescent="0.2">
      <c r="B161" s="6" t="s">
        <v>54</v>
      </c>
      <c r="C161" s="6" t="s">
        <v>54</v>
      </c>
      <c r="D161" s="7">
        <f>April!D161+May!D161+June!D161+July!D161+August!D161+September!D161+October!D161+November!D161+December!D161+January!D161+February!D161+March!D161</f>
        <v>0</v>
      </c>
      <c r="E161" s="7">
        <f>April!E161+May!E161+June!E161+July!E161+August!E161+September!E161+October!E161+November!E161+December!E161+January!E161+February!E161+March!E161</f>
        <v>0</v>
      </c>
      <c r="F161" s="7">
        <f>April!F161+May!F161+June!F161+July!F161+August!F161+September!F161+October!F161+November!F161+December!F161+January!F161+February!F161+March!F161</f>
        <v>0</v>
      </c>
      <c r="G161" s="7">
        <f>April!G161+May!G161+June!G161+July!G161+August!G161+September!G161+October!G161+November!G161+December!G161+January!G161+February!G161+March!G161</f>
        <v>0</v>
      </c>
      <c r="H161" s="7">
        <f>April!H161+May!H161+June!H161+July!H161+August!H161+September!H161+October!H161+November!H161+December!H161+January!H161+February!H161+March!H161</f>
        <v>0</v>
      </c>
      <c r="I161" s="7">
        <f>April!I161+May!I161+June!I161+July!I161+August!I161+September!I161+October!I161+November!I161+December!I161+January!I161+February!I161+March!I161</f>
        <v>30.86</v>
      </c>
      <c r="J161" s="7">
        <f>April!J161+May!J161+June!J161+July!J161+August!J161+September!J161+October!J161+November!J161+December!J161+January!J161+February!J161+March!J161</f>
        <v>0</v>
      </c>
      <c r="K161" s="7">
        <f>April!K161+May!K161+June!K161+July!K161+August!K161+September!K161+October!K161+November!K161+December!K161+January!K161+February!K161+March!K161</f>
        <v>0</v>
      </c>
      <c r="L161" s="7">
        <f>April!L161+May!L161+June!L161+July!L161+August!L161+September!L161+October!L161+November!L161+December!L161+January!L161+February!L161+March!L161</f>
        <v>0</v>
      </c>
      <c r="N161" s="7">
        <f t="shared" si="10"/>
        <v>30.86</v>
      </c>
    </row>
    <row r="162" spans="2:14" x14ac:dyDescent="0.2">
      <c r="B162" t="s">
        <v>66</v>
      </c>
      <c r="C162" t="s">
        <v>66</v>
      </c>
      <c r="D162" s="5">
        <f>April!D162+May!D162+June!D162+July!D162+August!D162+September!D162+October!D162+November!D162+December!D162+January!D162+February!D162+March!D162</f>
        <v>0</v>
      </c>
      <c r="E162" s="5">
        <f>April!E162+May!E162+June!E162+July!E162+August!E162+September!E162+October!E162+November!E162+December!E162+January!E162+February!E162+March!E162</f>
        <v>0</v>
      </c>
      <c r="F162" s="5">
        <f>April!F162+May!F162+June!F162+July!F162+August!F162+September!F162+October!F162+November!F162+December!F162+January!F162+February!F162+March!F162</f>
        <v>0</v>
      </c>
      <c r="G162" s="5">
        <f>April!G162+May!G162+June!G162+July!G162+August!G162+September!G162+October!G162+November!G162+December!G162+January!G162+February!G162+March!G162</f>
        <v>0</v>
      </c>
      <c r="H162" s="5">
        <f>April!H162+May!H162+June!H162+July!H162+August!H162+September!H162+October!H162+November!H162+December!H162+January!H162+February!H162+March!H162</f>
        <v>0</v>
      </c>
      <c r="I162" s="5">
        <f>April!I162+May!I162+June!I162+July!I162+August!I162+September!I162+October!I162+November!I162+December!I162+January!I162+February!I162+March!I162</f>
        <v>0</v>
      </c>
      <c r="J162" s="5">
        <f>April!J162+May!J162+June!J162+July!J162+August!J162+September!J162+October!J162+November!J162+December!J162+January!J162+February!J162+March!J162</f>
        <v>0</v>
      </c>
      <c r="K162" s="5">
        <f>April!K162+May!K162+June!K162+July!K162+August!K162+September!K162+October!K162+November!K162+December!K162+January!K162+February!K162+March!K162</f>
        <v>0</v>
      </c>
      <c r="L162" s="5">
        <f>April!L162+May!L162+June!L162+July!L162+August!L162+September!L162+October!L162+November!L162+December!L162+January!L162+February!L162+March!L162</f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f>April!D163+May!D163+June!D163+July!D163+August!D163+September!D163+October!D163+November!D163+December!D163+January!D163+February!D163+March!D163</f>
        <v>0</v>
      </c>
      <c r="E163" s="7">
        <f>April!E163+May!E163+June!E163+July!E163+August!E163+September!E163+October!E163+November!E163+December!E163+January!E163+February!E163+March!E163</f>
        <v>0</v>
      </c>
      <c r="F163" s="7">
        <f>April!F163+May!F163+June!F163+July!F163+August!F163+September!F163+October!F163+November!F163+December!F163+January!F163+February!F163+March!F163</f>
        <v>0</v>
      </c>
      <c r="G163" s="7">
        <f>April!G163+May!G163+June!G163+July!G163+August!G163+September!G163+October!G163+November!G163+December!G163+January!G163+February!G163+March!G163</f>
        <v>0</v>
      </c>
      <c r="H163" s="7">
        <f>April!H163+May!H163+June!H163+July!H163+August!H163+September!H163+October!H163+November!H163+December!H163+January!H163+February!H163+March!H163</f>
        <v>0</v>
      </c>
      <c r="I163" s="7">
        <f>April!I163+May!I163+June!I163+July!I163+August!I163+September!I163+October!I163+November!I163+December!I163+January!I163+February!I163+March!I163</f>
        <v>0</v>
      </c>
      <c r="J163" s="7">
        <f>April!J163+May!J163+June!J163+July!J163+August!J163+September!J163+October!J163+November!J163+December!J163+January!J163+February!J163+March!J163</f>
        <v>0</v>
      </c>
      <c r="K163" s="7">
        <f>April!K163+May!K163+June!K163+July!K163+August!K163+September!K163+October!K163+November!K163+December!K163+January!K163+February!K163+March!K163</f>
        <v>0</v>
      </c>
      <c r="L163" s="7">
        <f>April!L163+May!L163+June!L163+July!L163+August!L163+September!L163+October!L163+November!L163+December!L163+January!L163+February!L163+March!L163</f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f>April!D164+May!D164+June!D164+July!D164+August!D164+September!D164+October!D164+November!D164+December!D164+January!D164+February!D164+March!D164</f>
        <v>0</v>
      </c>
      <c r="E164" s="5">
        <f>April!E164+May!E164+June!E164+July!E164+August!E164+September!E164+October!E164+November!E164+December!E164+January!E164+February!E164+March!E164</f>
        <v>0</v>
      </c>
      <c r="F164" s="5">
        <f>April!F164+May!F164+June!F164+July!F164+August!F164+September!F164+October!F164+November!F164+December!F164+January!F164+February!F164+March!F164</f>
        <v>0</v>
      </c>
      <c r="G164" s="5">
        <f>April!G164+May!G164+June!G164+July!G164+August!G164+September!G164+October!G164+November!G164+December!G164+January!G164+February!G164+March!G164</f>
        <v>0</v>
      </c>
      <c r="H164" s="5">
        <f>April!H164+May!H164+June!H164+July!H164+August!H164+September!H164+October!H164+November!H164+December!H164+January!H164+February!H164+March!H164</f>
        <v>0</v>
      </c>
      <c r="I164" s="5">
        <f>April!I164+May!I164+June!I164+July!I164+August!I164+September!I164+October!I164+November!I164+December!I164+January!I164+February!I164+March!I164</f>
        <v>0</v>
      </c>
      <c r="J164" s="5">
        <f>April!J164+May!J164+June!J164+July!J164+August!J164+September!J164+October!J164+November!J164+December!J164+January!J164+February!J164+March!J164</f>
        <v>0</v>
      </c>
      <c r="K164" s="5">
        <f>April!K164+May!K164+June!K164+July!K164+August!K164+September!K164+October!K164+November!K164+December!K164+January!K164+February!K164+March!K164</f>
        <v>0</v>
      </c>
      <c r="L164" s="5">
        <f>April!L164+May!L164+June!L164+July!L164+August!L164+September!L164+October!L164+November!L164+December!L164+January!L164+February!L164+March!L164</f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f>April!D165+May!D165+June!D165+July!D165+August!D165+September!D165+October!D165+November!D165+December!D165+January!D165+February!D165+March!D165</f>
        <v>0</v>
      </c>
      <c r="E165" s="7">
        <f>April!E165+May!E165+June!E165+July!E165+August!E165+September!E165+October!E165+November!E165+December!E165+January!E165+February!E165+March!E165</f>
        <v>0</v>
      </c>
      <c r="F165" s="7">
        <f>April!F165+May!F165+June!F165+July!F165+August!F165+September!F165+October!F165+November!F165+December!F165+January!F165+February!F165+March!F165</f>
        <v>0</v>
      </c>
      <c r="G165" s="7">
        <f>April!G165+May!G165+June!G165+July!G165+August!G165+September!G165+October!G165+November!G165+December!G165+January!G165+February!G165+March!G165</f>
        <v>0</v>
      </c>
      <c r="H165" s="7">
        <f>April!H165+May!H165+June!H165+July!H165+August!H165+September!H165+October!H165+November!H165+December!H165+January!H165+February!H165+March!H165</f>
        <v>0</v>
      </c>
      <c r="I165" s="7">
        <f>April!I165+May!I165+June!I165+July!I165+August!I165+September!I165+October!I165+November!I165+December!I165+January!I165+February!I165+March!I165</f>
        <v>0</v>
      </c>
      <c r="J165" s="7">
        <f>April!J165+May!J165+June!J165+July!J165+August!J165+September!J165+October!J165+November!J165+December!J165+January!J165+February!J165+March!J165</f>
        <v>0</v>
      </c>
      <c r="K165" s="7">
        <f>April!K165+May!K165+June!K165+July!K165+August!K165+September!K165+October!K165+November!K165+December!K165+January!K165+February!K165+March!K165</f>
        <v>0</v>
      </c>
      <c r="L165" s="7">
        <f>April!L165+May!L165+June!L165+July!L165+August!L165+September!L165+October!L165+November!L165+December!L165+January!L165+February!L165+March!L165</f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f>April!D166+May!D166+June!D166+July!D166+August!D166+September!D166+October!D166+November!D166+December!D166+January!D166+February!D166+March!D166</f>
        <v>0</v>
      </c>
      <c r="E166" s="5">
        <f>April!E166+May!E166+June!E166+July!E166+August!E166+September!E166+October!E166+November!E166+December!E166+January!E166+February!E166+March!E166</f>
        <v>0</v>
      </c>
      <c r="F166" s="5">
        <f>April!F166+May!F166+June!F166+July!F166+August!F166+September!F166+October!F166+November!F166+December!F166+January!F166+February!F166+March!F166</f>
        <v>0</v>
      </c>
      <c r="G166" s="5">
        <f>April!G166+May!G166+June!G166+July!G166+August!G166+September!G166+October!G166+November!G166+December!G166+January!G166+February!G166+March!G166</f>
        <v>0</v>
      </c>
      <c r="H166" s="5">
        <f>April!H166+May!H166+June!H166+July!H166+August!H166+September!H166+October!H166+November!H166+December!H166+January!H166+February!H166+March!H166</f>
        <v>0</v>
      </c>
      <c r="I166" s="5">
        <f>April!I166+May!I166+June!I166+July!I166+August!I166+September!I166+October!I166+November!I166+December!I166+January!I166+February!I166+March!I166</f>
        <v>0</v>
      </c>
      <c r="J166" s="5">
        <f>April!J166+May!J166+June!J166+July!J166+August!J166+September!J166+October!J166+November!J166+December!J166+January!J166+February!J166+March!J166</f>
        <v>0</v>
      </c>
      <c r="K166" s="5">
        <f>April!K166+May!K166+June!K166+July!K166+August!K166+September!K166+October!K166+November!K166+December!K166+January!K166+February!K166+March!K166</f>
        <v>0</v>
      </c>
      <c r="L166" s="5">
        <f>April!L166+May!L166+June!L166+July!L166+August!L166+September!L166+October!L166+November!L166+December!L166+January!L166+February!L166+March!L166</f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f>April!D167+May!D167+June!D167+July!D167+August!D167+September!D167+October!D167+November!D167+December!D167+January!D167+February!D167+March!D167</f>
        <v>0</v>
      </c>
      <c r="E167" s="7">
        <f>April!E167+May!E167+June!E167+July!E167+August!E167+September!E167+October!E167+November!E167+December!E167+January!E167+February!E167+March!E167</f>
        <v>0</v>
      </c>
      <c r="F167" s="7">
        <f>April!F167+May!F167+June!F167+July!F167+August!F167+September!F167+October!F167+November!F167+December!F167+January!F167+February!F167+March!F167</f>
        <v>0</v>
      </c>
      <c r="G167" s="7">
        <f>April!G167+May!G167+June!G167+July!G167+August!G167+September!G167+October!G167+November!G167+December!G167+January!G167+February!G167+March!G167</f>
        <v>0</v>
      </c>
      <c r="H167" s="7">
        <f>April!H167+May!H167+June!H167+July!H167+August!H167+September!H167+October!H167+November!H167+December!H167+January!H167+February!H167+March!H167</f>
        <v>0</v>
      </c>
      <c r="I167" s="7">
        <f>April!I167+May!I167+June!I167+July!I167+August!I167+September!I167+October!I167+November!I167+December!I167+January!I167+February!I167+March!I167</f>
        <v>0</v>
      </c>
      <c r="J167" s="7">
        <f>April!J167+May!J167+June!J167+July!J167+August!J167+September!J167+October!J167+November!J167+December!J167+January!J167+February!J167+March!J167</f>
        <v>0</v>
      </c>
      <c r="K167" s="7">
        <f>April!K167+May!K167+June!K167+July!K167+August!K167+September!K167+October!K167+November!K167+December!K167+January!K167+February!K167+March!K167</f>
        <v>0</v>
      </c>
      <c r="L167" s="7">
        <f>April!L167+May!L167+June!L167+July!L167+August!L167+September!L167+October!L167+November!L167+December!L167+January!L167+February!L167+March!L167</f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f>April!D168+May!D168+June!D168+July!D168+August!D168+September!D168+October!D168+November!D168+December!D168+January!D168+February!D168+March!D168</f>
        <v>0</v>
      </c>
      <c r="E168" s="5">
        <f>April!E168+May!E168+June!E168+July!E168+August!E168+September!E168+October!E168+November!E168+December!E168+January!E168+February!E168+March!E168</f>
        <v>0</v>
      </c>
      <c r="F168" s="5">
        <f>April!F168+May!F168+June!F168+July!F168+August!F168+September!F168+October!F168+November!F168+December!F168+January!F168+February!F168+March!F168</f>
        <v>0</v>
      </c>
      <c r="G168" s="5">
        <f>April!G168+May!G168+June!G168+July!G168+August!G168+September!G168+October!G168+November!G168+December!G168+January!G168+February!G168+March!G168</f>
        <v>0</v>
      </c>
      <c r="H168" s="5">
        <f>April!H168+May!H168+June!H168+July!H168+August!H168+September!H168+October!H168+November!H168+December!H168+January!H168+February!H168+March!H168</f>
        <v>0</v>
      </c>
      <c r="I168" s="5">
        <f>April!I168+May!I168+June!I168+July!I168+August!I168+September!I168+October!I168+November!I168+December!I168+January!I168+February!I168+March!I168</f>
        <v>0</v>
      </c>
      <c r="J168" s="5">
        <f>April!J168+May!J168+June!J168+July!J168+August!J168+September!J168+October!J168+November!J168+December!J168+January!J168+February!J168+March!J168</f>
        <v>0</v>
      </c>
      <c r="K168" s="5">
        <f>April!K168+May!K168+June!K168+July!K168+August!K168+September!K168+October!K168+November!K168+December!K168+January!K168+February!K168+March!K168</f>
        <v>0</v>
      </c>
      <c r="L168" s="5">
        <f>April!L168+May!L168+June!L168+July!L168+August!L168+September!L168+October!L168+November!L168+December!L168+January!L168+February!L168+March!L168</f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f>April!D169+May!D169+June!D169+July!D169+August!D169+September!D169+October!D169+November!D169+December!D169+January!D169+February!D169+March!D169</f>
        <v>0</v>
      </c>
      <c r="E169" s="7">
        <f>April!E169+May!E169+June!E169+July!E169+August!E169+September!E169+October!E169+November!E169+December!E169+January!E169+February!E169+March!E169</f>
        <v>0</v>
      </c>
      <c r="F169" s="7">
        <f>April!F169+May!F169+June!F169+July!F169+August!F169+September!F169+October!F169+November!F169+December!F169+January!F169+February!F169+March!F169</f>
        <v>0</v>
      </c>
      <c r="G169" s="7">
        <f>April!G169+May!G169+June!G169+July!G169+August!G169+September!G169+October!G169+November!G169+December!G169+January!G169+February!G169+March!G169</f>
        <v>0</v>
      </c>
      <c r="H169" s="7">
        <f>April!H169+May!H169+June!H169+July!H169+August!H169+September!H169+October!H169+November!H169+December!H169+January!H169+February!H169+March!H169</f>
        <v>0</v>
      </c>
      <c r="I169" s="7">
        <f>April!I169+May!I169+June!I169+July!I169+August!I169+September!I169+October!I169+November!I169+December!I169+January!I169+February!I169+March!I169</f>
        <v>0</v>
      </c>
      <c r="J169" s="7">
        <f>April!J169+May!J169+June!J169+July!J169+August!J169+September!J169+October!J169+November!J169+December!J169+January!J169+February!J169+March!J169</f>
        <v>0</v>
      </c>
      <c r="K169" s="7">
        <f>April!K169+May!K169+June!K169+July!K169+August!K169+September!K169+October!K169+November!K169+December!K169+January!K169+February!K169+March!K169</f>
        <v>0</v>
      </c>
      <c r="L169" s="7">
        <f>April!L169+May!L169+June!L169+July!L169+August!L169+September!L169+October!L169+November!L169+December!L169+January!L169+February!L169+March!L169</f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f>April!D170+May!D170+June!D170+July!D170+August!D170+September!D170+October!D170+November!D170+December!D170+January!D170+February!D170+March!D170</f>
        <v>0</v>
      </c>
      <c r="E170" s="5">
        <f>April!E170+May!E170+June!E170+July!E170+August!E170+September!E170+October!E170+November!E170+December!E170+January!E170+February!E170+March!E170</f>
        <v>0</v>
      </c>
      <c r="F170" s="5">
        <f>April!F170+May!F170+June!F170+July!F170+August!F170+September!F170+October!F170+November!F170+December!F170+January!F170+February!F170+March!F170</f>
        <v>0</v>
      </c>
      <c r="G170" s="5">
        <f>April!G170+May!G170+June!G170+July!G170+August!G170+September!G170+October!G170+November!G170+December!G170+January!G170+February!G170+March!G170</f>
        <v>0</v>
      </c>
      <c r="H170" s="5">
        <f>April!H170+May!H170+June!H170+July!H170+August!H170+September!H170+October!H170+November!H170+December!H170+January!H170+February!H170+March!H170</f>
        <v>0</v>
      </c>
      <c r="I170" s="5">
        <f>April!I170+May!I170+June!I170+July!I170+August!I170+September!I170+October!I170+November!I170+December!I170+January!I170+February!I170+March!I170</f>
        <v>0</v>
      </c>
      <c r="J170" s="5">
        <f>April!J170+May!J170+June!J170+July!J170+August!J170+September!J170+October!J170+November!J170+December!J170+January!J170+February!J170+March!J170</f>
        <v>0</v>
      </c>
      <c r="K170" s="5">
        <f>April!K170+May!K170+June!K170+July!K170+August!K170+September!K170+October!K170+November!K170+December!K170+January!K170+February!K170+March!K170</f>
        <v>0</v>
      </c>
      <c r="L170" s="5">
        <f>April!L170+May!L170+June!L170+July!L170+August!L170+September!L170+October!L170+November!L170+December!L170+January!L170+February!L170+March!L170</f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f>April!D171+May!D171+June!D171+July!D171+August!D171+September!D171+October!D171+November!D171+December!D171+January!D171+February!D171+March!D171</f>
        <v>0</v>
      </c>
      <c r="E171" s="7">
        <f>April!E171+May!E171+June!E171+July!E171+August!E171+September!E171+October!E171+November!E171+December!E171+January!E171+February!E171+March!E171</f>
        <v>0</v>
      </c>
      <c r="F171" s="7">
        <f>April!F171+May!F171+June!F171+July!F171+August!F171+September!F171+October!F171+November!F171+December!F171+January!F171+February!F171+March!F171</f>
        <v>0</v>
      </c>
      <c r="G171" s="7">
        <f>April!G171+May!G171+June!G171+July!G171+August!G171+September!G171+October!G171+November!G171+December!G171+January!G171+February!G171+March!G171</f>
        <v>0</v>
      </c>
      <c r="H171" s="7">
        <f>April!H171+May!H171+June!H171+July!H171+August!H171+September!H171+October!H171+November!H171+December!H171+January!H171+February!H171+March!H171</f>
        <v>0</v>
      </c>
      <c r="I171" s="7">
        <f>April!I171+May!I171+June!I171+July!I171+August!I171+September!I171+October!I171+November!I171+December!I171+January!I171+February!I171+March!I171</f>
        <v>0</v>
      </c>
      <c r="J171" s="7">
        <f>April!J171+May!J171+June!J171+July!J171+August!J171+September!J171+October!J171+November!J171+December!J171+January!J171+February!J171+March!J171</f>
        <v>0</v>
      </c>
      <c r="K171" s="7">
        <f>April!K171+May!K171+June!K171+July!K171+August!K171+September!K171+October!K171+November!K171+December!K171+January!K171+February!K171+March!K171</f>
        <v>0</v>
      </c>
      <c r="L171" s="7">
        <f>April!L171+May!L171+June!L171+July!L171+August!L171+September!L171+October!L171+November!L171+December!L171+January!L171+February!L171+March!L171</f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f>April!D172+May!D172+June!D172+July!D172+August!D172+September!D172+October!D172+November!D172+December!D172+January!D172+February!D172+March!D172</f>
        <v>0</v>
      </c>
      <c r="E172" s="5">
        <f>April!E172+May!E172+June!E172+July!E172+August!E172+September!E172+October!E172+November!E172+December!E172+January!E172+February!E172+March!E172</f>
        <v>0</v>
      </c>
      <c r="F172" s="5">
        <f>April!F172+May!F172+June!F172+July!F172+August!F172+September!F172+October!F172+November!F172+December!F172+January!F172+February!F172+March!F172</f>
        <v>0</v>
      </c>
      <c r="G172" s="5">
        <f>April!G172+May!G172+June!G172+July!G172+August!G172+September!G172+October!G172+November!G172+December!G172+January!G172+February!G172+March!G172</f>
        <v>0</v>
      </c>
      <c r="H172" s="5">
        <f>April!H172+May!H172+June!H172+July!H172+August!H172+September!H172+October!H172+November!H172+December!H172+January!H172+February!H172+March!H172</f>
        <v>0</v>
      </c>
      <c r="I172" s="5">
        <f>April!I172+May!I172+June!I172+July!I172+August!I172+September!I172+October!I172+November!I172+December!I172+January!I172+February!I172+March!I172</f>
        <v>0</v>
      </c>
      <c r="J172" s="5">
        <f>April!J172+May!J172+June!J172+July!J172+August!J172+September!J172+October!J172+November!J172+December!J172+January!J172+February!J172+March!J172</f>
        <v>0</v>
      </c>
      <c r="K172" s="5">
        <f>April!K172+May!K172+June!K172+July!K172+August!K172+September!K172+October!K172+November!K172+December!K172+January!K172+February!K172+March!K172</f>
        <v>0</v>
      </c>
      <c r="L172" s="5">
        <f>April!L172+May!L172+June!L172+July!L172+August!L172+September!L172+October!L172+November!L172+December!L172+January!L172+February!L172+March!L172</f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f>April!D173+May!D173+June!D173+July!D173+August!D173+September!D173+October!D173+November!D173+December!D173+January!D173+February!D173+March!D173</f>
        <v>0</v>
      </c>
      <c r="E173" s="7">
        <f>April!E173+May!E173+June!E173+July!E173+August!E173+September!E173+October!E173+November!E173+December!E173+January!E173+February!E173+March!E173</f>
        <v>0</v>
      </c>
      <c r="F173" s="7">
        <f>April!F173+May!F173+June!F173+July!F173+August!F173+September!F173+October!F173+November!F173+December!F173+January!F173+February!F173+March!F173</f>
        <v>0</v>
      </c>
      <c r="G173" s="7">
        <f>April!G173+May!G173+June!G173+July!G173+August!G173+September!G173+October!G173+November!G173+December!G173+January!G173+February!G173+March!G173</f>
        <v>0</v>
      </c>
      <c r="H173" s="7">
        <f>April!H173+May!H173+June!H173+July!H173+August!H173+September!H173+October!H173+November!H173+December!H173+January!H173+February!H173+March!H173</f>
        <v>0</v>
      </c>
      <c r="I173" s="7">
        <f>April!I173+May!I173+June!I173+July!I173+August!I173+September!I173+October!I173+November!I173+December!I173+January!I173+February!I173+March!I173</f>
        <v>0</v>
      </c>
      <c r="J173" s="7">
        <f>April!J173+May!J173+June!J173+July!J173+August!J173+September!J173+October!J173+November!J173+December!J173+January!J173+February!J173+March!J173</f>
        <v>0</v>
      </c>
      <c r="K173" s="7">
        <f>April!K173+May!K173+June!K173+July!K173+August!K173+September!K173+October!K173+November!K173+December!K173+January!K173+February!K173+March!K173</f>
        <v>0</v>
      </c>
      <c r="L173" s="7">
        <f>April!L173+May!L173+June!L173+July!L173+August!L173+September!L173+October!L173+November!L173+December!L173+January!L173+February!L173+March!L173</f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f>April!D174+May!D174+June!D174+July!D174+August!D174+September!D174+October!D174+November!D174+December!D174+January!D174+February!D174+March!D174</f>
        <v>0</v>
      </c>
      <c r="E174" s="5">
        <f>April!E174+May!E174+June!E174+July!E174+August!E174+September!E174+October!E174+November!E174+December!E174+January!E174+February!E174+March!E174</f>
        <v>0</v>
      </c>
      <c r="F174" s="5">
        <f>April!F174+May!F174+June!F174+July!F174+August!F174+September!F174+October!F174+November!F174+December!F174+January!F174+February!F174+March!F174</f>
        <v>0</v>
      </c>
      <c r="G174" s="5">
        <f>April!G174+May!G174+June!G174+July!G174+August!G174+September!G174+October!G174+November!G174+December!G174+January!G174+February!G174+March!G174</f>
        <v>0</v>
      </c>
      <c r="H174" s="5">
        <f>April!H174+May!H174+June!H174+July!H174+August!H174+September!H174+October!H174+November!H174+December!H174+January!H174+February!H174+March!H174</f>
        <v>0</v>
      </c>
      <c r="I174" s="5">
        <f>April!I174+May!I174+June!I174+July!I174+August!I174+September!I174+October!I174+November!I174+December!I174+January!I174+February!I174+March!I174</f>
        <v>0</v>
      </c>
      <c r="J174" s="5">
        <f>April!J174+May!J174+June!J174+July!J174+August!J174+September!J174+October!J174+November!J174+December!J174+January!J174+February!J174+March!J174</f>
        <v>0</v>
      </c>
      <c r="K174" s="5">
        <f>April!K174+May!K174+June!K174+July!K174+August!K174+September!K174+October!K174+November!K174+December!K174+January!K174+February!K174+March!K174</f>
        <v>0</v>
      </c>
      <c r="L174" s="5">
        <f>April!L174+May!L174+June!L174+July!L174+August!L174+September!L174+October!L174+November!L174+December!L174+January!L174+February!L174+March!L174</f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991.13</v>
      </c>
      <c r="E176" s="9">
        <f t="shared" si="11"/>
        <v>571.58000000000004</v>
      </c>
      <c r="F176" s="9">
        <f t="shared" si="11"/>
        <v>907.7299999999999</v>
      </c>
      <c r="G176" s="9">
        <f t="shared" si="11"/>
        <v>100.72</v>
      </c>
      <c r="H176" s="9">
        <f t="shared" si="11"/>
        <v>925.83</v>
      </c>
      <c r="I176" s="9">
        <f t="shared" si="11"/>
        <v>2160.6400000000003</v>
      </c>
      <c r="J176" s="9">
        <f t="shared" si="11"/>
        <v>228.48</v>
      </c>
      <c r="K176" s="9">
        <f t="shared" si="11"/>
        <v>139.12</v>
      </c>
      <c r="L176" s="9">
        <f t="shared" si="11"/>
        <v>165.65</v>
      </c>
      <c r="N176" s="9">
        <f>SUM(D176:L176)</f>
        <v>6190.8799999999992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6642.530999999999</v>
      </c>
      <c r="E179" s="9">
        <f t="shared" si="12"/>
        <v>4423.9370000000008</v>
      </c>
      <c r="F179" s="9">
        <f t="shared" si="12"/>
        <v>8170.77</v>
      </c>
      <c r="G179" s="9">
        <f t="shared" si="12"/>
        <v>8839.26</v>
      </c>
      <c r="H179" s="9">
        <f t="shared" si="12"/>
        <v>6224.0866000000005</v>
      </c>
      <c r="I179" s="9">
        <f t="shared" si="12"/>
        <v>20964.104999999996</v>
      </c>
      <c r="J179" s="9">
        <f t="shared" si="12"/>
        <v>1956.7189999999998</v>
      </c>
      <c r="K179" s="9">
        <f t="shared" si="12"/>
        <v>808.90150000000006</v>
      </c>
      <c r="L179" s="9">
        <f t="shared" si="12"/>
        <v>1262.9050000000002</v>
      </c>
      <c r="N179" s="9">
        <f>SUM(D179:L179)</f>
        <v>59293.215099999994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Q299"/>
  <sheetViews>
    <sheetView topLeftCell="B1" workbookViewId="0">
      <pane ySplit="1" topLeftCell="A2" activePane="bottomLeft" state="frozen"/>
      <selection activeCell="B1" sqref="B1"/>
      <selection pane="bottomLeft"/>
    </sheetView>
  </sheetViews>
  <sheetFormatPr defaultRowHeight="12.75" x14ac:dyDescent="0.2"/>
  <cols>
    <col min="1" max="1" width="71.42578125" hidden="1" customWidth="1"/>
    <col min="2" max="2" width="28.7109375" bestFit="1" customWidth="1"/>
    <col min="3" max="3" width="34.42578125" bestFit="1" customWidth="1"/>
    <col min="4" max="4" width="15.42578125" bestFit="1" customWidth="1"/>
    <col min="5" max="17" width="8.7109375" customWidth="1"/>
  </cols>
  <sheetData>
    <row r="1" spans="1:17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18</v>
      </c>
    </row>
    <row r="2" spans="1:17" x14ac:dyDescent="0.2">
      <c r="A2" t="str">
        <f t="shared" ref="A2:A65" si="0">B2&amp;D2&amp;C2</f>
        <v>Burton Farm HWRCRecyclingBatteries (car)</v>
      </c>
      <c r="B2" t="s">
        <v>19</v>
      </c>
      <c r="C2" t="s">
        <v>20</v>
      </c>
      <c r="D2" t="s">
        <v>21</v>
      </c>
      <c r="H2">
        <v>0.4</v>
      </c>
      <c r="I2">
        <v>0.2</v>
      </c>
      <c r="J2">
        <v>0.26</v>
      </c>
      <c r="K2">
        <v>0.31</v>
      </c>
      <c r="L2">
        <v>0.19</v>
      </c>
      <c r="M2">
        <v>0.14000000000000001</v>
      </c>
      <c r="P2">
        <v>2.54</v>
      </c>
      <c r="Q2">
        <v>4.04</v>
      </c>
    </row>
    <row r="3" spans="1:17" x14ac:dyDescent="0.2">
      <c r="A3" t="str">
        <f t="shared" si="0"/>
        <v>Burton Farm HWRCRecyclingBatteries (household)</v>
      </c>
      <c r="B3" t="s">
        <v>19</v>
      </c>
      <c r="C3" t="s">
        <v>22</v>
      </c>
      <c r="D3" t="s">
        <v>21</v>
      </c>
      <c r="H3">
        <v>1.96</v>
      </c>
      <c r="Q3">
        <v>1.96</v>
      </c>
    </row>
    <row r="4" spans="1:17" x14ac:dyDescent="0.2">
      <c r="A4" t="str">
        <f t="shared" si="0"/>
        <v>Burton Farm HWRCRe-UseBooks</v>
      </c>
      <c r="B4" t="s">
        <v>19</v>
      </c>
      <c r="C4" t="s">
        <v>23</v>
      </c>
      <c r="D4" t="s">
        <v>24</v>
      </c>
      <c r="E4">
        <v>0.15</v>
      </c>
      <c r="F4">
        <v>0.13</v>
      </c>
      <c r="H4">
        <v>0.23</v>
      </c>
      <c r="I4">
        <v>0.21</v>
      </c>
      <c r="J4">
        <v>0.19</v>
      </c>
      <c r="K4">
        <v>0.19</v>
      </c>
      <c r="L4">
        <v>0.23</v>
      </c>
      <c r="M4">
        <v>0.14000000000000001</v>
      </c>
      <c r="Q4">
        <v>1.4699999999999998</v>
      </c>
    </row>
    <row r="5" spans="1:17" x14ac:dyDescent="0.2">
      <c r="A5" t="str">
        <f t="shared" si="0"/>
        <v>Burton Farm HWRCRecyclingCable (nf)</v>
      </c>
      <c r="B5" t="s">
        <v>19</v>
      </c>
      <c r="C5" t="s">
        <v>25</v>
      </c>
      <c r="D5" t="s">
        <v>21</v>
      </c>
      <c r="F5">
        <v>0.44</v>
      </c>
      <c r="H5">
        <v>0.2</v>
      </c>
      <c r="Q5">
        <v>0.64</v>
      </c>
    </row>
    <row r="6" spans="1:17" x14ac:dyDescent="0.2">
      <c r="A6" t="str">
        <f t="shared" si="0"/>
        <v>Burton Farm HWRCRecyclingCardboard</v>
      </c>
      <c r="B6" t="s">
        <v>19</v>
      </c>
      <c r="C6" t="s">
        <v>26</v>
      </c>
      <c r="D6" t="s">
        <v>21</v>
      </c>
      <c r="E6">
        <v>29.38</v>
      </c>
      <c r="F6">
        <v>25.12</v>
      </c>
      <c r="G6">
        <v>33.32</v>
      </c>
      <c r="H6">
        <v>23.36</v>
      </c>
      <c r="I6">
        <v>23.52</v>
      </c>
      <c r="J6">
        <v>20.440000000000001</v>
      </c>
      <c r="K6">
        <v>23.44</v>
      </c>
      <c r="L6">
        <v>16.66</v>
      </c>
      <c r="M6">
        <v>27.92</v>
      </c>
      <c r="N6">
        <v>15.82</v>
      </c>
      <c r="O6">
        <v>12.9</v>
      </c>
      <c r="P6">
        <v>13.52</v>
      </c>
      <c r="Q6">
        <v>265.40000000000003</v>
      </c>
    </row>
    <row r="7" spans="1:17" x14ac:dyDescent="0.2">
      <c r="A7" t="str">
        <f t="shared" si="0"/>
        <v>Burton Farm HWRCEfw (incineration)Chipboard</v>
      </c>
      <c r="B7" t="s">
        <v>19</v>
      </c>
      <c r="C7" t="s">
        <v>27</v>
      </c>
      <c r="D7" t="s">
        <v>28</v>
      </c>
      <c r="G7">
        <v>2.84</v>
      </c>
      <c r="Q7">
        <v>2.84</v>
      </c>
    </row>
    <row r="8" spans="1:17" x14ac:dyDescent="0.2">
      <c r="A8" t="str">
        <f t="shared" si="0"/>
        <v>Burton Farm HWRCRecyclingDrink Cartons</v>
      </c>
      <c r="B8" t="s">
        <v>19</v>
      </c>
      <c r="C8" t="s">
        <v>29</v>
      </c>
      <c r="D8" t="s">
        <v>21</v>
      </c>
      <c r="K8">
        <v>0.15</v>
      </c>
      <c r="P8">
        <v>0.62</v>
      </c>
      <c r="Q8">
        <v>0.77</v>
      </c>
    </row>
    <row r="9" spans="1:17" x14ac:dyDescent="0.2">
      <c r="A9" t="str">
        <f t="shared" si="0"/>
        <v>Burton Farm HWRCRecyclingFluorescent Tubes Output</v>
      </c>
      <c r="B9" t="s">
        <v>19</v>
      </c>
      <c r="C9" t="s">
        <v>30</v>
      </c>
      <c r="D9" t="s">
        <v>21</v>
      </c>
      <c r="G9">
        <v>0.22</v>
      </c>
      <c r="J9">
        <v>0.42</v>
      </c>
      <c r="M9">
        <v>0.16900000000000001</v>
      </c>
      <c r="P9">
        <v>0.23200000000000001</v>
      </c>
      <c r="Q9">
        <v>1.0410000000000001</v>
      </c>
    </row>
    <row r="10" spans="1:17" x14ac:dyDescent="0.2">
      <c r="A10" t="str">
        <f t="shared" si="0"/>
        <v>Burton Farm HWRCRecyclingFridges Output</v>
      </c>
      <c r="B10" t="s">
        <v>19</v>
      </c>
      <c r="C10" t="s">
        <v>31</v>
      </c>
      <c r="D10" t="s">
        <v>21</v>
      </c>
      <c r="E10">
        <v>7.3710000000000004</v>
      </c>
      <c r="F10">
        <v>7.2210000000000001</v>
      </c>
      <c r="G10">
        <v>7.2309999999999999</v>
      </c>
      <c r="H10">
        <v>7.6740000000000004</v>
      </c>
      <c r="I10">
        <v>10.641999999999999</v>
      </c>
      <c r="J10">
        <v>7.84</v>
      </c>
      <c r="K10">
        <v>4.9420000000000002</v>
      </c>
      <c r="L10">
        <v>7.4950000000000001</v>
      </c>
      <c r="M10">
        <v>2.0910000000000002</v>
      </c>
      <c r="N10">
        <v>6.8390000000000004</v>
      </c>
      <c r="O10">
        <v>5.8019999999999996</v>
      </c>
      <c r="P10">
        <v>6.1269999999999998</v>
      </c>
      <c r="Q10">
        <v>81.274999999999991</v>
      </c>
    </row>
    <row r="11" spans="1:17" x14ac:dyDescent="0.2">
      <c r="A11" t="str">
        <f t="shared" si="0"/>
        <v>Burton Farm HWRCRecyclingGas Cylinders</v>
      </c>
      <c r="B11" t="s">
        <v>19</v>
      </c>
      <c r="C11" t="s">
        <v>32</v>
      </c>
      <c r="D11" t="s">
        <v>21</v>
      </c>
      <c r="L11">
        <v>0.2</v>
      </c>
      <c r="N11">
        <v>0.14000000000000001</v>
      </c>
      <c r="Q11">
        <v>0.34</v>
      </c>
    </row>
    <row r="12" spans="1:17" x14ac:dyDescent="0.2">
      <c r="A12" t="str">
        <f t="shared" si="0"/>
        <v>Burton Farm HWRCEfw (incineration)General (mixed waste)</v>
      </c>
      <c r="B12" t="s">
        <v>19</v>
      </c>
      <c r="C12" t="s">
        <v>33</v>
      </c>
      <c r="D12" t="s">
        <v>28</v>
      </c>
      <c r="E12">
        <v>11.42</v>
      </c>
      <c r="H12">
        <v>6.32</v>
      </c>
      <c r="L12">
        <v>11.28</v>
      </c>
      <c r="M12">
        <v>14.16</v>
      </c>
      <c r="N12">
        <v>6.68</v>
      </c>
      <c r="Q12">
        <v>49.860000000000007</v>
      </c>
    </row>
    <row r="13" spans="1:17" x14ac:dyDescent="0.2">
      <c r="A13" t="str">
        <f t="shared" si="0"/>
        <v>Burton Farm HWRCLandfillGeneral (mixed waste)</v>
      </c>
      <c r="B13" t="s">
        <v>19</v>
      </c>
      <c r="C13" t="s">
        <v>33</v>
      </c>
      <c r="D13" t="s">
        <v>34</v>
      </c>
      <c r="E13">
        <v>160.57999999999998</v>
      </c>
      <c r="F13">
        <v>191.66</v>
      </c>
      <c r="G13">
        <v>162.91000000000003</v>
      </c>
      <c r="H13">
        <v>152.30000000000001</v>
      </c>
      <c r="I13">
        <v>185.4</v>
      </c>
      <c r="J13">
        <v>142.08000000000001</v>
      </c>
      <c r="K13">
        <v>148.78</v>
      </c>
      <c r="L13">
        <v>109.92999999999999</v>
      </c>
      <c r="M13">
        <v>98.34</v>
      </c>
      <c r="N13">
        <v>153.30000000000001</v>
      </c>
      <c r="O13">
        <v>133.38</v>
      </c>
      <c r="P13">
        <v>127.36</v>
      </c>
      <c r="Q13">
        <v>1766.0199999999998</v>
      </c>
    </row>
    <row r="14" spans="1:17" x14ac:dyDescent="0.2">
      <c r="A14" t="str">
        <f t="shared" si="0"/>
        <v>Burton Farm HWRCRecyclingGlass (bottles)</v>
      </c>
      <c r="B14" t="s">
        <v>19</v>
      </c>
      <c r="C14" t="s">
        <v>35</v>
      </c>
      <c r="D14" t="s">
        <v>21</v>
      </c>
      <c r="G14">
        <v>6.218</v>
      </c>
      <c r="I14">
        <v>7.0640000000000001</v>
      </c>
      <c r="J14">
        <v>6.7530000000000001</v>
      </c>
      <c r="K14">
        <v>2.629</v>
      </c>
      <c r="L14">
        <v>3.5449999999999999</v>
      </c>
      <c r="M14">
        <v>2.794</v>
      </c>
      <c r="N14">
        <v>8.2159999999999993</v>
      </c>
      <c r="O14">
        <v>3.2850000000000001</v>
      </c>
      <c r="P14">
        <v>4.1689999999999996</v>
      </c>
      <c r="Q14">
        <v>44.673000000000002</v>
      </c>
    </row>
    <row r="15" spans="1:17" x14ac:dyDescent="0.2">
      <c r="A15" t="str">
        <f t="shared" si="0"/>
        <v>Burton Farm HWRCCompostingGreen waste</v>
      </c>
      <c r="B15" t="s">
        <v>19</v>
      </c>
      <c r="C15" t="s">
        <v>36</v>
      </c>
      <c r="D15" t="s">
        <v>37</v>
      </c>
      <c r="E15">
        <v>71.16</v>
      </c>
      <c r="F15">
        <v>96.66</v>
      </c>
      <c r="G15">
        <v>80.3</v>
      </c>
      <c r="H15">
        <v>65.459999999999994</v>
      </c>
      <c r="I15">
        <v>91.5</v>
      </c>
      <c r="J15">
        <v>57.58</v>
      </c>
      <c r="K15">
        <v>75.88</v>
      </c>
      <c r="L15">
        <v>49.78</v>
      </c>
      <c r="M15">
        <v>8.24</v>
      </c>
      <c r="N15">
        <v>22.56</v>
      </c>
      <c r="O15">
        <v>34.96</v>
      </c>
      <c r="P15">
        <v>18.559999999999999</v>
      </c>
      <c r="Q15">
        <v>672.63999999999987</v>
      </c>
    </row>
    <row r="16" spans="1:17" x14ac:dyDescent="0.2">
      <c r="A16" t="str">
        <f t="shared" si="0"/>
        <v>Burton Farm HWRCRe-UseInert (rubble/hardcore)</v>
      </c>
      <c r="B16" t="s">
        <v>19</v>
      </c>
      <c r="C16" t="s">
        <v>38</v>
      </c>
      <c r="D16" t="s">
        <v>24</v>
      </c>
      <c r="E16">
        <v>117</v>
      </c>
      <c r="F16">
        <v>130.22</v>
      </c>
      <c r="G16">
        <v>120.36</v>
      </c>
      <c r="H16">
        <v>99.16</v>
      </c>
      <c r="I16">
        <v>131.78</v>
      </c>
      <c r="J16">
        <v>81.96</v>
      </c>
      <c r="K16">
        <v>75.14</v>
      </c>
      <c r="L16">
        <v>64.72</v>
      </c>
      <c r="M16">
        <v>22.72</v>
      </c>
      <c r="N16">
        <v>37.28</v>
      </c>
      <c r="O16">
        <v>67.180000000000007</v>
      </c>
      <c r="P16">
        <v>42.14</v>
      </c>
      <c r="Q16">
        <v>989.66000000000008</v>
      </c>
    </row>
    <row r="17" spans="1:17" x14ac:dyDescent="0.2">
      <c r="A17" t="str">
        <f t="shared" si="0"/>
        <v>Burton Farm HWRCReprocessingLeachate</v>
      </c>
      <c r="B17" t="s">
        <v>19</v>
      </c>
      <c r="C17" t="s">
        <v>39</v>
      </c>
      <c r="D17" t="s">
        <v>40</v>
      </c>
      <c r="E17">
        <v>54.3</v>
      </c>
      <c r="F17">
        <v>56</v>
      </c>
      <c r="G17">
        <v>52.15</v>
      </c>
      <c r="H17">
        <v>51</v>
      </c>
      <c r="I17">
        <v>77.5</v>
      </c>
      <c r="J17">
        <v>52</v>
      </c>
      <c r="K17">
        <v>51</v>
      </c>
      <c r="L17">
        <v>55.7</v>
      </c>
      <c r="M17">
        <v>56.3</v>
      </c>
      <c r="N17">
        <v>56.2</v>
      </c>
      <c r="O17">
        <v>55</v>
      </c>
      <c r="P17">
        <v>56</v>
      </c>
      <c r="Q17">
        <v>673.15</v>
      </c>
    </row>
    <row r="18" spans="1:17" x14ac:dyDescent="0.2">
      <c r="A18" t="str">
        <f t="shared" si="0"/>
        <v>Burton Farm HWRCRecyclingMatresses</v>
      </c>
      <c r="B18" t="s">
        <v>19</v>
      </c>
      <c r="C18" t="s">
        <v>41</v>
      </c>
      <c r="D18" t="s">
        <v>21</v>
      </c>
      <c r="E18">
        <v>7.44</v>
      </c>
      <c r="F18">
        <v>7.14</v>
      </c>
      <c r="G18">
        <v>5.72</v>
      </c>
      <c r="H18">
        <v>5.9260000000000002</v>
      </c>
      <c r="I18">
        <v>5.7830000000000004</v>
      </c>
      <c r="J18">
        <v>6.52</v>
      </c>
      <c r="K18">
        <v>9.19</v>
      </c>
      <c r="L18">
        <v>4.32</v>
      </c>
      <c r="M18">
        <v>3.3</v>
      </c>
      <c r="N18">
        <v>7.88</v>
      </c>
      <c r="O18">
        <v>6.32</v>
      </c>
      <c r="P18">
        <v>5.94</v>
      </c>
      <c r="Q18">
        <v>75.478999999999985</v>
      </c>
    </row>
    <row r="19" spans="1:17" x14ac:dyDescent="0.2">
      <c r="A19" t="str">
        <f t="shared" si="0"/>
        <v>Burton Farm HWRCRecyclingMobile phones</v>
      </c>
      <c r="B19" t="s">
        <v>19</v>
      </c>
      <c r="C19" t="s">
        <v>42</v>
      </c>
      <c r="D19" t="s">
        <v>21</v>
      </c>
      <c r="K19">
        <v>0.01</v>
      </c>
      <c r="O19">
        <v>0.06</v>
      </c>
      <c r="Q19">
        <v>6.9999999999999993E-2</v>
      </c>
    </row>
    <row r="20" spans="1:17" ht="25.5" x14ac:dyDescent="0.2">
      <c r="A20" t="str">
        <f t="shared" si="0"/>
        <v>Burton Farm HWRCRecyclingNon Ferrous Metal  _x000D_
Non Ferrous Metal</v>
      </c>
      <c r="B20" t="s">
        <v>19</v>
      </c>
      <c r="C20" s="4" t="s">
        <v>43</v>
      </c>
      <c r="D20" t="s">
        <v>21</v>
      </c>
      <c r="F20">
        <v>2.11</v>
      </c>
      <c r="G20">
        <v>0.64</v>
      </c>
      <c r="H20">
        <v>0.43</v>
      </c>
      <c r="I20">
        <v>2.1800000000000002</v>
      </c>
      <c r="J20">
        <v>0.94</v>
      </c>
      <c r="K20">
        <v>1.28</v>
      </c>
      <c r="L20">
        <v>1.4</v>
      </c>
      <c r="M20">
        <v>0.37</v>
      </c>
      <c r="N20">
        <v>0.66</v>
      </c>
      <c r="O20">
        <v>0.66</v>
      </c>
      <c r="P20">
        <v>0.36</v>
      </c>
      <c r="Q20">
        <v>11.029999999999998</v>
      </c>
    </row>
    <row r="21" spans="1:17" x14ac:dyDescent="0.2">
      <c r="A21" t="str">
        <f t="shared" si="0"/>
        <v>Burton Farm HWRCRecyclingOil (Engine)</v>
      </c>
      <c r="B21" t="s">
        <v>19</v>
      </c>
      <c r="C21" t="s">
        <v>44</v>
      </c>
      <c r="D21" t="s">
        <v>21</v>
      </c>
      <c r="E21">
        <v>1.496</v>
      </c>
      <c r="H21">
        <v>1.94</v>
      </c>
      <c r="K21">
        <v>2.06</v>
      </c>
      <c r="N21">
        <v>1.496</v>
      </c>
      <c r="Q21">
        <v>6.9920000000000009</v>
      </c>
    </row>
    <row r="22" spans="1:17" x14ac:dyDescent="0.2">
      <c r="A22" t="str">
        <f t="shared" si="0"/>
        <v>Burton Farm HWRCRecyclingOil (Vegetable)</v>
      </c>
      <c r="B22" t="s">
        <v>19</v>
      </c>
      <c r="C22" t="s">
        <v>45</v>
      </c>
      <c r="D22" t="s">
        <v>21</v>
      </c>
      <c r="G22">
        <v>18.904</v>
      </c>
      <c r="M22">
        <v>0.62</v>
      </c>
      <c r="Q22">
        <v>19.524000000000001</v>
      </c>
    </row>
    <row r="23" spans="1:17" x14ac:dyDescent="0.2">
      <c r="A23" t="str">
        <f t="shared" si="0"/>
        <v>Burton Farm HWRCRecyclingPaper (mixed with card)</v>
      </c>
      <c r="B23" t="s">
        <v>19</v>
      </c>
      <c r="C23" t="s">
        <v>46</v>
      </c>
      <c r="D23" t="s">
        <v>21</v>
      </c>
      <c r="P23">
        <v>13.32</v>
      </c>
      <c r="Q23">
        <v>13.32</v>
      </c>
    </row>
    <row r="24" spans="1:17" x14ac:dyDescent="0.2">
      <c r="A24" t="str">
        <f t="shared" si="0"/>
        <v>Burton Farm HWRCRecyclingPaper (newspaper &amp; magazines)</v>
      </c>
      <c r="B24" t="s">
        <v>19</v>
      </c>
      <c r="C24" t="s">
        <v>47</v>
      </c>
      <c r="D24" t="s">
        <v>21</v>
      </c>
      <c r="E24">
        <v>4.76</v>
      </c>
      <c r="G24">
        <v>5.2</v>
      </c>
      <c r="H24">
        <v>5.0599999999999996</v>
      </c>
      <c r="I24">
        <v>15.4</v>
      </c>
      <c r="J24">
        <v>17.079999999999998</v>
      </c>
      <c r="K24">
        <v>8.58</v>
      </c>
      <c r="L24">
        <v>8.66</v>
      </c>
      <c r="M24">
        <v>5.76</v>
      </c>
      <c r="N24">
        <v>20.9</v>
      </c>
      <c r="O24">
        <v>17.760000000000002</v>
      </c>
      <c r="Q24">
        <v>109.16000000000001</v>
      </c>
    </row>
    <row r="25" spans="1:17" x14ac:dyDescent="0.2">
      <c r="A25" t="str">
        <f t="shared" si="0"/>
        <v>Burton Farm HWRCRecyclingPlasterboard</v>
      </c>
      <c r="B25" t="s">
        <v>19</v>
      </c>
      <c r="C25" t="s">
        <v>48</v>
      </c>
      <c r="D25" t="s">
        <v>21</v>
      </c>
      <c r="F25">
        <v>11.08</v>
      </c>
      <c r="G25">
        <v>5.97</v>
      </c>
      <c r="I25">
        <v>6.12</v>
      </c>
      <c r="J25">
        <v>6.88</v>
      </c>
      <c r="K25">
        <v>6.49</v>
      </c>
      <c r="L25">
        <v>6.29</v>
      </c>
      <c r="M25">
        <v>5.96</v>
      </c>
      <c r="N25">
        <v>4.3099999999999996</v>
      </c>
      <c r="O25">
        <v>7.03</v>
      </c>
      <c r="P25">
        <v>11.96</v>
      </c>
      <c r="Q25">
        <v>72.09</v>
      </c>
    </row>
    <row r="26" spans="1:17" x14ac:dyDescent="0.2">
      <c r="A26" t="str">
        <f t="shared" si="0"/>
        <v>Burton Farm HWRCRecyclingPlastic (HDPE)</v>
      </c>
      <c r="B26" t="s">
        <v>19</v>
      </c>
      <c r="C26" t="s">
        <v>49</v>
      </c>
      <c r="D26" t="s">
        <v>21</v>
      </c>
      <c r="J26">
        <v>0.11</v>
      </c>
      <c r="Q26">
        <v>0.11</v>
      </c>
    </row>
    <row r="27" spans="1:17" x14ac:dyDescent="0.2">
      <c r="A27" t="str">
        <f t="shared" si="0"/>
        <v>Burton Farm HWRCRecyclingPlastic (Mixed)</v>
      </c>
      <c r="B27" t="s">
        <v>19</v>
      </c>
      <c r="C27" t="s">
        <v>50</v>
      </c>
      <c r="D27" t="s">
        <v>21</v>
      </c>
      <c r="G27">
        <v>0.95</v>
      </c>
      <c r="L27">
        <v>0.02</v>
      </c>
      <c r="N27">
        <v>0.98</v>
      </c>
      <c r="Q27">
        <v>1.95</v>
      </c>
    </row>
    <row r="28" spans="1:17" x14ac:dyDescent="0.2">
      <c r="A28" t="str">
        <f t="shared" si="0"/>
        <v>Burton Farm HWRCRecyclingPrinter Cartridges</v>
      </c>
      <c r="B28" t="s">
        <v>19</v>
      </c>
      <c r="C28" t="s">
        <v>51</v>
      </c>
      <c r="D28" t="s">
        <v>21</v>
      </c>
      <c r="H28">
        <v>0.06</v>
      </c>
      <c r="O28">
        <v>0.06</v>
      </c>
      <c r="Q28">
        <v>0.12</v>
      </c>
    </row>
    <row r="29" spans="1:17" x14ac:dyDescent="0.2">
      <c r="A29" t="str">
        <f t="shared" si="0"/>
        <v>Burton Farm HWRCRecyclingScrap metal (mixed)</v>
      </c>
      <c r="B29" t="s">
        <v>19</v>
      </c>
      <c r="C29" t="s">
        <v>52</v>
      </c>
      <c r="D29" t="s">
        <v>21</v>
      </c>
      <c r="E29">
        <v>52.08</v>
      </c>
      <c r="F29">
        <v>48.68</v>
      </c>
      <c r="G29">
        <v>38.1</v>
      </c>
      <c r="H29">
        <v>46.66</v>
      </c>
      <c r="I29">
        <v>41</v>
      </c>
      <c r="J29">
        <v>41.96</v>
      </c>
      <c r="K29">
        <v>44.32</v>
      </c>
      <c r="L29">
        <v>27.38</v>
      </c>
      <c r="M29">
        <v>22.52</v>
      </c>
      <c r="N29">
        <v>37.46</v>
      </c>
      <c r="O29">
        <v>30.38</v>
      </c>
      <c r="P29">
        <v>39.28</v>
      </c>
      <c r="Q29">
        <v>469.81999999999994</v>
      </c>
    </row>
    <row r="30" spans="1:17" x14ac:dyDescent="0.2">
      <c r="A30" t="str">
        <f t="shared" si="0"/>
        <v>Burton Farm HWRCRecyclingScreens output</v>
      </c>
      <c r="B30" t="s">
        <v>19</v>
      </c>
      <c r="C30" t="s">
        <v>53</v>
      </c>
      <c r="D30" t="s">
        <v>21</v>
      </c>
      <c r="E30">
        <v>2.319</v>
      </c>
      <c r="F30">
        <v>2.7530000000000001</v>
      </c>
      <c r="G30">
        <v>3.972</v>
      </c>
      <c r="H30">
        <v>2.8450000000000002</v>
      </c>
      <c r="I30">
        <v>2.613</v>
      </c>
      <c r="J30">
        <v>4.1589999999999998</v>
      </c>
      <c r="K30">
        <v>1.837</v>
      </c>
      <c r="L30">
        <v>3.88</v>
      </c>
      <c r="M30">
        <v>1.034</v>
      </c>
      <c r="N30">
        <v>3.8140000000000001</v>
      </c>
      <c r="O30">
        <v>3.0009999999999999</v>
      </c>
      <c r="P30">
        <v>2.0939999999999999</v>
      </c>
      <c r="Q30">
        <v>34.320999999999998</v>
      </c>
    </row>
    <row r="31" spans="1:17" x14ac:dyDescent="0.2">
      <c r="A31" t="str">
        <f t="shared" si="0"/>
        <v>Burton Farm HWRCRecyclingSmall Domestic Appliances</v>
      </c>
      <c r="B31" t="s">
        <v>19</v>
      </c>
      <c r="C31" t="s">
        <v>54</v>
      </c>
      <c r="D31" t="s">
        <v>21</v>
      </c>
      <c r="E31">
        <v>19.46</v>
      </c>
      <c r="F31">
        <v>15.760000000000002</v>
      </c>
      <c r="G31">
        <v>9.2799999999999994</v>
      </c>
      <c r="H31">
        <v>22.74</v>
      </c>
      <c r="I31">
        <v>16.5</v>
      </c>
      <c r="J31">
        <v>10.02</v>
      </c>
      <c r="K31">
        <v>20.58</v>
      </c>
      <c r="L31">
        <v>14.9</v>
      </c>
      <c r="M31">
        <v>8.06</v>
      </c>
      <c r="N31">
        <v>8.6199999999999992</v>
      </c>
      <c r="O31">
        <v>18.059999999999999</v>
      </c>
      <c r="P31">
        <v>15.2</v>
      </c>
      <c r="Q31">
        <v>179.17999999999998</v>
      </c>
    </row>
    <row r="32" spans="1:17" x14ac:dyDescent="0.2">
      <c r="A32" t="str">
        <f t="shared" si="0"/>
        <v>Burton Farm HWRCRecyclingTextiles</v>
      </c>
      <c r="B32" t="s">
        <v>19</v>
      </c>
      <c r="C32" t="s">
        <v>55</v>
      </c>
      <c r="D32" t="s">
        <v>21</v>
      </c>
      <c r="E32">
        <v>11.68</v>
      </c>
      <c r="F32">
        <v>8.9619999999999997</v>
      </c>
      <c r="G32">
        <v>6.7839999999999998</v>
      </c>
      <c r="H32">
        <v>7.8</v>
      </c>
      <c r="I32">
        <v>10.66</v>
      </c>
      <c r="J32">
        <v>10.44</v>
      </c>
      <c r="K32">
        <v>8.56</v>
      </c>
      <c r="L32">
        <v>6.96</v>
      </c>
      <c r="M32">
        <v>5.5</v>
      </c>
      <c r="N32">
        <v>10.68</v>
      </c>
      <c r="O32">
        <v>7.4</v>
      </c>
      <c r="P32">
        <v>6.04</v>
      </c>
      <c r="Q32">
        <v>101.46599999999999</v>
      </c>
    </row>
    <row r="33" spans="1:17" x14ac:dyDescent="0.2">
      <c r="A33" t="str">
        <f t="shared" si="0"/>
        <v>Burton Farm HWRCRecyclingWood (including treated)</v>
      </c>
      <c r="B33" t="s">
        <v>19</v>
      </c>
      <c r="C33" t="s">
        <v>56</v>
      </c>
      <c r="D33" t="s">
        <v>21</v>
      </c>
      <c r="E33">
        <v>108.74</v>
      </c>
      <c r="F33">
        <v>96.84</v>
      </c>
      <c r="G33">
        <v>97.74</v>
      </c>
      <c r="H33">
        <v>82.6</v>
      </c>
      <c r="I33">
        <v>111.64</v>
      </c>
      <c r="J33">
        <v>75.36</v>
      </c>
      <c r="K33">
        <v>85.38</v>
      </c>
      <c r="L33">
        <v>73.12</v>
      </c>
      <c r="M33">
        <v>43.24</v>
      </c>
      <c r="N33">
        <v>74.98</v>
      </c>
      <c r="O33">
        <v>77.16</v>
      </c>
      <c r="P33">
        <v>65.319999999999993</v>
      </c>
      <c r="Q33">
        <v>992.11999999999989</v>
      </c>
    </row>
    <row r="34" spans="1:17" x14ac:dyDescent="0.2">
      <c r="A34" t="str">
        <f t="shared" si="0"/>
        <v>Cherry Orchard HWRCRecyclingBatteries (car)</v>
      </c>
      <c r="B34" t="s">
        <v>57</v>
      </c>
      <c r="C34" t="s">
        <v>20</v>
      </c>
      <c r="D34" t="s">
        <v>21</v>
      </c>
      <c r="E34">
        <v>0.44400000000000001</v>
      </c>
      <c r="F34">
        <v>0.1</v>
      </c>
      <c r="G34">
        <v>0.2</v>
      </c>
      <c r="L34">
        <v>1.8560000000000001</v>
      </c>
      <c r="N34">
        <v>3.4660000000000002</v>
      </c>
      <c r="Q34">
        <v>6.0660000000000007</v>
      </c>
    </row>
    <row r="35" spans="1:17" x14ac:dyDescent="0.2">
      <c r="A35" t="str">
        <f t="shared" si="0"/>
        <v>Cherry Orchard HWRCRecyclingBatteries (household)</v>
      </c>
      <c r="B35" t="s">
        <v>57</v>
      </c>
      <c r="C35" t="s">
        <v>22</v>
      </c>
      <c r="D35" t="s">
        <v>21</v>
      </c>
      <c r="F35">
        <v>1.0609999999999999</v>
      </c>
      <c r="K35">
        <v>0.8</v>
      </c>
      <c r="Q35">
        <v>1.861</v>
      </c>
    </row>
    <row r="36" spans="1:17" x14ac:dyDescent="0.2">
      <c r="A36" t="str">
        <f t="shared" si="0"/>
        <v>Cherry Orchard HWRCRecyclingCable (nf)</v>
      </c>
      <c r="B36" t="s">
        <v>57</v>
      </c>
      <c r="C36" t="s">
        <v>25</v>
      </c>
      <c r="D36" t="s">
        <v>21</v>
      </c>
      <c r="I36">
        <v>0.11</v>
      </c>
      <c r="M36">
        <v>0.14000000000000001</v>
      </c>
      <c r="P36">
        <v>0.2</v>
      </c>
      <c r="Q36">
        <v>0.45</v>
      </c>
    </row>
    <row r="37" spans="1:17" x14ac:dyDescent="0.2">
      <c r="A37" t="str">
        <f t="shared" si="0"/>
        <v>Cherry Orchard HWRCRecyclingCardboard</v>
      </c>
      <c r="B37" t="s">
        <v>57</v>
      </c>
      <c r="C37" t="s">
        <v>26</v>
      </c>
      <c r="D37" t="s">
        <v>21</v>
      </c>
      <c r="E37">
        <v>16.48</v>
      </c>
      <c r="F37">
        <v>13.72</v>
      </c>
      <c r="G37">
        <v>22.48</v>
      </c>
      <c r="H37">
        <v>12.2</v>
      </c>
      <c r="I37">
        <v>12.04</v>
      </c>
      <c r="J37">
        <v>33.5</v>
      </c>
      <c r="K37">
        <v>14.22</v>
      </c>
      <c r="L37">
        <v>14.24</v>
      </c>
      <c r="M37">
        <v>26.32</v>
      </c>
      <c r="N37">
        <v>21.94</v>
      </c>
      <c r="O37">
        <v>18.420000000000002</v>
      </c>
      <c r="P37">
        <v>14</v>
      </c>
      <c r="Q37">
        <v>219.56</v>
      </c>
    </row>
    <row r="38" spans="1:17" x14ac:dyDescent="0.2">
      <c r="A38" t="str">
        <f t="shared" si="0"/>
        <v>Cherry Orchard HWRCEfw (incineration)Clinical</v>
      </c>
      <c r="B38" t="s">
        <v>57</v>
      </c>
      <c r="C38" t="s">
        <v>58</v>
      </c>
      <c r="D38" t="s">
        <v>28</v>
      </c>
      <c r="M38">
        <v>0.01</v>
      </c>
      <c r="Q38">
        <v>0.01</v>
      </c>
    </row>
    <row r="39" spans="1:17" x14ac:dyDescent="0.2">
      <c r="A39" t="str">
        <f t="shared" si="0"/>
        <v>Cherry Orchard HWRCRecyclingDrink Cartons</v>
      </c>
      <c r="B39" t="s">
        <v>57</v>
      </c>
      <c r="C39" t="s">
        <v>29</v>
      </c>
      <c r="D39" t="s">
        <v>21</v>
      </c>
      <c r="E39">
        <v>0.16400000000000001</v>
      </c>
      <c r="F39">
        <v>0.19800000000000001</v>
      </c>
      <c r="G39">
        <v>0.34399999999999997</v>
      </c>
      <c r="H39">
        <v>0.22700000000000001</v>
      </c>
      <c r="I39">
        <v>0.189</v>
      </c>
      <c r="J39">
        <v>0.318</v>
      </c>
      <c r="K39">
        <v>0.254</v>
      </c>
      <c r="L39">
        <v>0.112</v>
      </c>
      <c r="M39">
        <v>0.375</v>
      </c>
      <c r="O39">
        <v>0.44600000000000001</v>
      </c>
      <c r="P39">
        <v>0.26500000000000001</v>
      </c>
      <c r="Q39">
        <v>2.8920000000000003</v>
      </c>
    </row>
    <row r="40" spans="1:17" x14ac:dyDescent="0.2">
      <c r="A40" t="str">
        <f t="shared" si="0"/>
        <v>Cherry Orchard HWRCRecyclingFire Extinguishers</v>
      </c>
      <c r="B40" t="s">
        <v>57</v>
      </c>
      <c r="C40" t="s">
        <v>59</v>
      </c>
      <c r="D40" t="s">
        <v>21</v>
      </c>
      <c r="J40">
        <v>0.17</v>
      </c>
      <c r="Q40">
        <v>0.17</v>
      </c>
    </row>
    <row r="41" spans="1:17" x14ac:dyDescent="0.2">
      <c r="A41" t="str">
        <f t="shared" si="0"/>
        <v>Cherry Orchard HWRCRecyclingFluorescent Tubes Output</v>
      </c>
      <c r="B41" t="s">
        <v>57</v>
      </c>
      <c r="C41" t="s">
        <v>30</v>
      </c>
      <c r="D41" t="s">
        <v>21</v>
      </c>
      <c r="K41">
        <v>0.2</v>
      </c>
      <c r="N41">
        <v>0.28899999999999998</v>
      </c>
      <c r="Q41">
        <v>0.48899999999999999</v>
      </c>
    </row>
    <row r="42" spans="1:17" x14ac:dyDescent="0.2">
      <c r="A42" t="str">
        <f t="shared" si="0"/>
        <v>Cherry Orchard HWRCRecyclingFridges Output</v>
      </c>
      <c r="B42" t="s">
        <v>57</v>
      </c>
      <c r="C42" t="s">
        <v>31</v>
      </c>
      <c r="D42" t="s">
        <v>21</v>
      </c>
      <c r="E42">
        <v>6.4509999999999996</v>
      </c>
      <c r="F42">
        <v>3.5169999999999999</v>
      </c>
      <c r="G42">
        <v>2.1629999999999998</v>
      </c>
      <c r="H42">
        <v>1.653</v>
      </c>
      <c r="I42">
        <v>3.7189999999999999</v>
      </c>
      <c r="J42">
        <v>2.9950000000000001</v>
      </c>
      <c r="K42">
        <v>1.635</v>
      </c>
      <c r="L42">
        <v>3.677</v>
      </c>
      <c r="M42">
        <v>1.996</v>
      </c>
      <c r="N42">
        <v>3.05</v>
      </c>
      <c r="O42">
        <v>2.1579999999999999</v>
      </c>
      <c r="P42">
        <v>2.3050000000000002</v>
      </c>
      <c r="Q42">
        <v>35.319000000000003</v>
      </c>
    </row>
    <row r="43" spans="1:17" x14ac:dyDescent="0.2">
      <c r="A43" t="str">
        <f t="shared" si="0"/>
        <v>Cherry Orchard HWRCRecyclingGas Cylinders</v>
      </c>
      <c r="B43" t="s">
        <v>57</v>
      </c>
      <c r="C43" t="s">
        <v>32</v>
      </c>
      <c r="D43" t="s">
        <v>21</v>
      </c>
      <c r="I43">
        <v>0.1</v>
      </c>
      <c r="J43">
        <v>0.17</v>
      </c>
      <c r="Q43">
        <v>0.27</v>
      </c>
    </row>
    <row r="44" spans="1:17" x14ac:dyDescent="0.2">
      <c r="A44" t="str">
        <f t="shared" si="0"/>
        <v>Cherry Orchard HWRCEfw (incineration)General (mixed waste)</v>
      </c>
      <c r="B44" t="s">
        <v>57</v>
      </c>
      <c r="C44" t="s">
        <v>33</v>
      </c>
      <c r="D44" t="s">
        <v>28</v>
      </c>
      <c r="E44">
        <v>9.14</v>
      </c>
      <c r="F44">
        <v>10.8</v>
      </c>
      <c r="G44">
        <v>12.94</v>
      </c>
      <c r="H44">
        <v>14.96</v>
      </c>
      <c r="I44">
        <v>15.92</v>
      </c>
      <c r="K44">
        <v>6.82</v>
      </c>
      <c r="M44">
        <v>5.5</v>
      </c>
      <c r="N44">
        <v>13.4</v>
      </c>
      <c r="P44">
        <v>7.64</v>
      </c>
      <c r="Q44">
        <v>97.120000000000019</v>
      </c>
    </row>
    <row r="45" spans="1:17" x14ac:dyDescent="0.2">
      <c r="A45" t="str">
        <f t="shared" si="0"/>
        <v>Cherry Orchard HWRCLandfillGeneral (mixed waste)</v>
      </c>
      <c r="B45" t="s">
        <v>57</v>
      </c>
      <c r="C45" t="s">
        <v>33</v>
      </c>
      <c r="D45" t="s">
        <v>34</v>
      </c>
      <c r="E45">
        <v>111.4</v>
      </c>
      <c r="F45">
        <v>107.22</v>
      </c>
      <c r="G45">
        <v>103.98</v>
      </c>
      <c r="H45">
        <v>85.18</v>
      </c>
      <c r="I45">
        <v>136.86000000000001</v>
      </c>
      <c r="J45">
        <v>100.26</v>
      </c>
      <c r="K45">
        <v>105.98</v>
      </c>
      <c r="L45">
        <v>96.85</v>
      </c>
      <c r="M45">
        <v>87.84</v>
      </c>
      <c r="N45">
        <v>109.38</v>
      </c>
      <c r="O45">
        <v>90.74</v>
      </c>
      <c r="P45">
        <v>87.06</v>
      </c>
      <c r="Q45">
        <v>1222.75</v>
      </c>
    </row>
    <row r="46" spans="1:17" x14ac:dyDescent="0.2">
      <c r="A46" t="str">
        <f t="shared" si="0"/>
        <v>Cherry Orchard HWRCRecyclingGlass (bottles)</v>
      </c>
      <c r="B46" t="s">
        <v>57</v>
      </c>
      <c r="C46" t="s">
        <v>35</v>
      </c>
      <c r="D46" t="s">
        <v>21</v>
      </c>
      <c r="E46">
        <v>6.8789999999999996</v>
      </c>
      <c r="F46">
        <v>5.49</v>
      </c>
      <c r="G46">
        <v>5.1070000000000002</v>
      </c>
      <c r="H46">
        <v>3.786</v>
      </c>
      <c r="I46">
        <v>6.2050000000000001</v>
      </c>
      <c r="J46">
        <v>8.9320000000000004</v>
      </c>
      <c r="K46">
        <v>6.5720000000000001</v>
      </c>
      <c r="L46">
        <v>4.3849999999999998</v>
      </c>
      <c r="M46">
        <v>10.646000000000001</v>
      </c>
      <c r="N46">
        <v>10.382</v>
      </c>
      <c r="O46">
        <v>3.0329999999999999</v>
      </c>
      <c r="P46">
        <v>7.5759999999999996</v>
      </c>
      <c r="Q46">
        <v>78.992999999999995</v>
      </c>
    </row>
    <row r="47" spans="1:17" x14ac:dyDescent="0.2">
      <c r="A47" t="str">
        <f t="shared" si="0"/>
        <v>Cherry Orchard HWRCCompostingGreen waste</v>
      </c>
      <c r="B47" t="s">
        <v>57</v>
      </c>
      <c r="C47" t="s">
        <v>36</v>
      </c>
      <c r="D47" t="s">
        <v>37</v>
      </c>
      <c r="E47">
        <v>81.66</v>
      </c>
      <c r="F47">
        <v>79.38</v>
      </c>
      <c r="G47">
        <v>86.76</v>
      </c>
      <c r="H47">
        <v>81.88</v>
      </c>
      <c r="I47">
        <v>107.52</v>
      </c>
      <c r="J47">
        <v>77.22</v>
      </c>
      <c r="K47">
        <v>66.400000000000006</v>
      </c>
      <c r="L47">
        <v>70.540000000000006</v>
      </c>
      <c r="M47">
        <v>9.56</v>
      </c>
      <c r="N47">
        <v>32.200000000000003</v>
      </c>
      <c r="O47">
        <v>26.34</v>
      </c>
      <c r="P47">
        <v>31.28</v>
      </c>
      <c r="Q47">
        <v>750.74</v>
      </c>
    </row>
    <row r="48" spans="1:17" x14ac:dyDescent="0.2">
      <c r="A48" t="str">
        <f t="shared" si="0"/>
        <v>Cherry Orchard HWRCRe-UseInert (rubble/hardcore)</v>
      </c>
      <c r="B48" t="s">
        <v>57</v>
      </c>
      <c r="C48" t="s">
        <v>38</v>
      </c>
      <c r="D48" t="s">
        <v>24</v>
      </c>
      <c r="E48">
        <v>78.64</v>
      </c>
      <c r="F48">
        <v>66.62</v>
      </c>
      <c r="G48">
        <v>55.92</v>
      </c>
      <c r="H48">
        <v>61.7</v>
      </c>
      <c r="I48">
        <v>64.56</v>
      </c>
      <c r="J48">
        <v>51.739999999999995</v>
      </c>
      <c r="K48">
        <v>41.42</v>
      </c>
      <c r="L48">
        <v>37.56</v>
      </c>
      <c r="M48">
        <v>18.940000000000001</v>
      </c>
      <c r="N48">
        <v>30</v>
      </c>
      <c r="O48">
        <v>34.020000000000003</v>
      </c>
      <c r="P48">
        <v>30.46</v>
      </c>
      <c r="Q48">
        <v>571.58000000000004</v>
      </c>
    </row>
    <row r="49" spans="1:17" x14ac:dyDescent="0.2">
      <c r="A49" t="str">
        <f t="shared" si="0"/>
        <v>Cherry Orchard HWRCRecyclingMatresses</v>
      </c>
      <c r="B49" t="s">
        <v>57</v>
      </c>
      <c r="C49" t="s">
        <v>41</v>
      </c>
      <c r="D49" t="s">
        <v>21</v>
      </c>
      <c r="E49">
        <v>2.794</v>
      </c>
      <c r="F49">
        <v>4.07</v>
      </c>
      <c r="G49">
        <v>4.53</v>
      </c>
      <c r="H49">
        <v>4.29</v>
      </c>
      <c r="I49">
        <v>5.5</v>
      </c>
      <c r="J49">
        <v>9.42</v>
      </c>
      <c r="K49">
        <v>7.02</v>
      </c>
      <c r="L49">
        <v>4.7960000000000003</v>
      </c>
      <c r="M49">
        <v>3.27</v>
      </c>
      <c r="N49">
        <v>6.8100000000000005</v>
      </c>
      <c r="O49">
        <v>7.47</v>
      </c>
      <c r="P49">
        <v>5.04</v>
      </c>
      <c r="Q49">
        <v>65.010000000000005</v>
      </c>
    </row>
    <row r="50" spans="1:17" x14ac:dyDescent="0.2">
      <c r="A50" t="str">
        <f t="shared" si="0"/>
        <v>Cherry Orchard HWRCRecyclingMobile phones</v>
      </c>
      <c r="B50" t="s">
        <v>57</v>
      </c>
      <c r="C50" t="s">
        <v>42</v>
      </c>
      <c r="D50" t="s">
        <v>21</v>
      </c>
      <c r="O50">
        <v>0.06</v>
      </c>
      <c r="Q50">
        <v>0.06</v>
      </c>
    </row>
    <row r="51" spans="1:17" ht="25.5" x14ac:dyDescent="0.2">
      <c r="A51" t="str">
        <f t="shared" si="0"/>
        <v>Cherry Orchard HWRCRecyclingNon Ferrous Metal  _x000D_
Non Ferrous Metal</v>
      </c>
      <c r="B51" t="s">
        <v>57</v>
      </c>
      <c r="C51" s="4" t="s">
        <v>43</v>
      </c>
      <c r="D51" t="s">
        <v>21</v>
      </c>
      <c r="E51">
        <v>2.6440000000000001</v>
      </c>
      <c r="F51">
        <v>1.79</v>
      </c>
      <c r="G51">
        <v>0.12</v>
      </c>
      <c r="H51">
        <v>0.15</v>
      </c>
      <c r="I51">
        <v>0.5</v>
      </c>
      <c r="J51">
        <v>1.41</v>
      </c>
      <c r="K51">
        <v>0.15</v>
      </c>
      <c r="M51">
        <v>0.04</v>
      </c>
      <c r="N51">
        <v>1.89</v>
      </c>
      <c r="O51">
        <v>0.83</v>
      </c>
      <c r="Q51">
        <v>9.5240000000000009</v>
      </c>
    </row>
    <row r="52" spans="1:17" x14ac:dyDescent="0.2">
      <c r="A52" t="str">
        <f t="shared" si="0"/>
        <v>Cherry Orchard HWRCRecyclingOil (Engine)</v>
      </c>
      <c r="B52" t="s">
        <v>57</v>
      </c>
      <c r="C52" t="s">
        <v>44</v>
      </c>
      <c r="D52" t="s">
        <v>21</v>
      </c>
      <c r="I52">
        <v>2.2879999999999998</v>
      </c>
      <c r="Q52">
        <v>2.2879999999999998</v>
      </c>
    </row>
    <row r="53" spans="1:17" x14ac:dyDescent="0.2">
      <c r="A53" t="str">
        <f t="shared" si="0"/>
        <v>Cherry Orchard HWRCRecyclingOil (Vegetable)</v>
      </c>
      <c r="B53" t="s">
        <v>57</v>
      </c>
      <c r="C53" t="s">
        <v>45</v>
      </c>
      <c r="D53" t="s">
        <v>21</v>
      </c>
      <c r="G53">
        <v>0.52800000000000002</v>
      </c>
      <c r="M53">
        <v>0.52800000000000002</v>
      </c>
      <c r="Q53">
        <v>1.056</v>
      </c>
    </row>
    <row r="54" spans="1:17" x14ac:dyDescent="0.2">
      <c r="A54" t="str">
        <f t="shared" si="0"/>
        <v>Cherry Orchard HWRCEfw (incineration)Paint (chemicals)</v>
      </c>
      <c r="B54" t="s">
        <v>57</v>
      </c>
      <c r="C54" t="s">
        <v>60</v>
      </c>
      <c r="D54" t="s">
        <v>28</v>
      </c>
      <c r="M54">
        <v>0.06</v>
      </c>
      <c r="Q54">
        <v>0.06</v>
      </c>
    </row>
    <row r="55" spans="1:17" x14ac:dyDescent="0.2">
      <c r="A55" t="str">
        <f t="shared" si="0"/>
        <v>Cherry Orchard HWRCRecyclingPaint (chemicals)</v>
      </c>
      <c r="B55" t="s">
        <v>57</v>
      </c>
      <c r="C55" t="s">
        <v>60</v>
      </c>
      <c r="D55" t="s">
        <v>21</v>
      </c>
      <c r="J55">
        <v>0.15</v>
      </c>
      <c r="Q55">
        <v>0.15</v>
      </c>
    </row>
    <row r="56" spans="1:17" x14ac:dyDescent="0.2">
      <c r="A56" t="str">
        <f t="shared" si="0"/>
        <v>Cherry Orchard HWRCRecyclingPaper (mixed with card)</v>
      </c>
      <c r="B56" t="s">
        <v>57</v>
      </c>
      <c r="C56" t="s">
        <v>46</v>
      </c>
      <c r="D56" t="s">
        <v>21</v>
      </c>
      <c r="O56">
        <v>17.22</v>
      </c>
      <c r="Q56">
        <v>17.22</v>
      </c>
    </row>
    <row r="57" spans="1:17" x14ac:dyDescent="0.2">
      <c r="A57" t="str">
        <f t="shared" si="0"/>
        <v>Cherry Orchard HWRCRecyclingPaper (newspaper &amp; magazines)</v>
      </c>
      <c r="B57" t="s">
        <v>57</v>
      </c>
      <c r="C57" t="s">
        <v>47</v>
      </c>
      <c r="D57" t="s">
        <v>21</v>
      </c>
      <c r="E57">
        <v>11.34</v>
      </c>
      <c r="F57">
        <v>11.4</v>
      </c>
      <c r="G57">
        <v>11.5</v>
      </c>
      <c r="H57">
        <v>10.039999999999999</v>
      </c>
      <c r="I57">
        <v>14.88</v>
      </c>
      <c r="J57">
        <v>12.48</v>
      </c>
      <c r="K57">
        <v>10.46</v>
      </c>
      <c r="L57">
        <v>12.04</v>
      </c>
      <c r="M57">
        <v>9.9</v>
      </c>
      <c r="N57">
        <v>19.96</v>
      </c>
      <c r="P57">
        <v>10.26</v>
      </c>
      <c r="Q57">
        <v>134.26</v>
      </c>
    </row>
    <row r="58" spans="1:17" x14ac:dyDescent="0.2">
      <c r="A58" t="str">
        <f t="shared" si="0"/>
        <v>Cherry Orchard HWRCRecyclingPlasterboard</v>
      </c>
      <c r="B58" t="s">
        <v>57</v>
      </c>
      <c r="C58" t="s">
        <v>48</v>
      </c>
      <c r="D58" t="s">
        <v>21</v>
      </c>
      <c r="J58">
        <v>0.24</v>
      </c>
      <c r="M58">
        <v>0.24</v>
      </c>
      <c r="O58">
        <v>0.02</v>
      </c>
      <c r="Q58">
        <v>0.5</v>
      </c>
    </row>
    <row r="59" spans="1:17" x14ac:dyDescent="0.2">
      <c r="A59" t="str">
        <f t="shared" si="0"/>
        <v>Cherry Orchard HWRCRecyclingPlastic (HDPE)</v>
      </c>
      <c r="B59" t="s">
        <v>57</v>
      </c>
      <c r="C59" t="s">
        <v>49</v>
      </c>
      <c r="D59" t="s">
        <v>21</v>
      </c>
      <c r="J59">
        <v>1.23</v>
      </c>
      <c r="Q59">
        <v>1.23</v>
      </c>
    </row>
    <row r="60" spans="1:17" x14ac:dyDescent="0.2">
      <c r="A60" t="str">
        <f t="shared" si="0"/>
        <v>Cherry Orchard HWRCRecyclingPlastic (Mixed)</v>
      </c>
      <c r="B60" t="s">
        <v>57</v>
      </c>
      <c r="C60" t="s">
        <v>50</v>
      </c>
      <c r="D60" t="s">
        <v>21</v>
      </c>
      <c r="E60">
        <v>1.83</v>
      </c>
      <c r="F60">
        <v>1.46</v>
      </c>
      <c r="G60">
        <v>1.1299999999999999</v>
      </c>
      <c r="K60">
        <v>1</v>
      </c>
      <c r="M60">
        <v>1.21</v>
      </c>
      <c r="N60">
        <v>0.86</v>
      </c>
      <c r="P60">
        <v>1.58</v>
      </c>
      <c r="Q60">
        <v>9.07</v>
      </c>
    </row>
    <row r="61" spans="1:17" x14ac:dyDescent="0.2">
      <c r="A61" t="str">
        <f t="shared" si="0"/>
        <v>Cherry Orchard HWRCRecyclingPrinter Cartridges</v>
      </c>
      <c r="B61" t="s">
        <v>57</v>
      </c>
      <c r="C61" t="s">
        <v>51</v>
      </c>
      <c r="D61" t="s">
        <v>21</v>
      </c>
      <c r="K61">
        <v>9.1999999999999998E-2</v>
      </c>
      <c r="O61">
        <v>0.03</v>
      </c>
      <c r="Q61">
        <v>0.122</v>
      </c>
    </row>
    <row r="62" spans="1:17" x14ac:dyDescent="0.2">
      <c r="A62" t="str">
        <f t="shared" si="0"/>
        <v>Cherry Orchard HWRCRecyclingScrap metal (mixed)</v>
      </c>
      <c r="B62" t="s">
        <v>57</v>
      </c>
      <c r="C62" t="s">
        <v>52</v>
      </c>
      <c r="D62" t="s">
        <v>21</v>
      </c>
      <c r="E62">
        <v>28.32</v>
      </c>
      <c r="F62">
        <v>15.42</v>
      </c>
      <c r="G62">
        <v>27.96</v>
      </c>
      <c r="H62">
        <v>22.02</v>
      </c>
      <c r="I62">
        <v>30.92</v>
      </c>
      <c r="J62">
        <v>18.48</v>
      </c>
      <c r="K62">
        <v>16.72</v>
      </c>
      <c r="L62">
        <v>24.1</v>
      </c>
      <c r="M62">
        <v>9.2799999999999994</v>
      </c>
      <c r="N62">
        <v>16.66</v>
      </c>
      <c r="O62">
        <v>20.9</v>
      </c>
      <c r="P62">
        <v>11.44</v>
      </c>
      <c r="Q62">
        <v>242.22</v>
      </c>
    </row>
    <row r="63" spans="1:17" x14ac:dyDescent="0.2">
      <c r="A63" t="str">
        <f t="shared" si="0"/>
        <v>Cherry Orchard HWRCRecyclingScreens output</v>
      </c>
      <c r="B63" t="s">
        <v>57</v>
      </c>
      <c r="C63" t="s">
        <v>53</v>
      </c>
      <c r="D63" t="s">
        <v>21</v>
      </c>
      <c r="E63">
        <v>1.627</v>
      </c>
      <c r="F63">
        <v>2.3889999999999998</v>
      </c>
      <c r="G63">
        <v>1.7030000000000001</v>
      </c>
      <c r="H63">
        <v>2.13</v>
      </c>
      <c r="I63">
        <v>2.8690000000000002</v>
      </c>
      <c r="J63">
        <v>1.5309999999999999</v>
      </c>
      <c r="K63">
        <v>1.1020000000000001</v>
      </c>
      <c r="L63">
        <v>2.0790000000000002</v>
      </c>
      <c r="M63">
        <v>1.026</v>
      </c>
      <c r="N63">
        <v>2.3199999999999998</v>
      </c>
      <c r="O63">
        <v>1.3280000000000001</v>
      </c>
      <c r="P63">
        <v>1.518</v>
      </c>
      <c r="Q63">
        <v>21.622000000000003</v>
      </c>
    </row>
    <row r="64" spans="1:17" x14ac:dyDescent="0.2">
      <c r="A64" t="str">
        <f t="shared" si="0"/>
        <v>Cherry Orchard HWRCRecyclingSmall Domestic Appliances</v>
      </c>
      <c r="B64" t="s">
        <v>57</v>
      </c>
      <c r="C64" t="s">
        <v>54</v>
      </c>
      <c r="D64" t="s">
        <v>21</v>
      </c>
      <c r="E64">
        <v>7.3</v>
      </c>
      <c r="F64">
        <v>7.88</v>
      </c>
      <c r="G64">
        <v>6.02</v>
      </c>
      <c r="H64">
        <v>7.76</v>
      </c>
      <c r="I64">
        <v>17.02</v>
      </c>
      <c r="J64">
        <v>7.46</v>
      </c>
      <c r="K64">
        <v>8.56</v>
      </c>
      <c r="L64">
        <v>8.18</v>
      </c>
      <c r="N64">
        <v>15.1</v>
      </c>
      <c r="P64">
        <v>7.78</v>
      </c>
      <c r="Q64">
        <v>93.06</v>
      </c>
    </row>
    <row r="65" spans="1:17" x14ac:dyDescent="0.2">
      <c r="A65" t="str">
        <f t="shared" si="0"/>
        <v>Cherry Orchard HWRCRecyclingTextiles</v>
      </c>
      <c r="B65" t="s">
        <v>57</v>
      </c>
      <c r="C65" t="s">
        <v>55</v>
      </c>
      <c r="D65" t="s">
        <v>21</v>
      </c>
      <c r="E65">
        <v>6.85</v>
      </c>
      <c r="F65">
        <v>5.78</v>
      </c>
      <c r="G65">
        <v>5.38</v>
      </c>
      <c r="H65">
        <v>4.8499999999999996</v>
      </c>
      <c r="I65">
        <v>6.86</v>
      </c>
      <c r="J65">
        <v>4.8</v>
      </c>
      <c r="K65">
        <v>4.45</v>
      </c>
      <c r="L65">
        <v>4.6500000000000004</v>
      </c>
      <c r="M65">
        <v>3.98</v>
      </c>
      <c r="N65">
        <v>5.35</v>
      </c>
      <c r="O65">
        <v>3.5</v>
      </c>
      <c r="P65">
        <v>3.2749999999999999</v>
      </c>
      <c r="Q65">
        <v>59.724999999999994</v>
      </c>
    </row>
    <row r="66" spans="1:17" x14ac:dyDescent="0.2">
      <c r="A66" t="str">
        <f t="shared" ref="A66:A129" si="1">B66&amp;D66&amp;C66</f>
        <v>Cherry Orchard HWRCRecyclingTyres</v>
      </c>
      <c r="B66" t="s">
        <v>57</v>
      </c>
      <c r="C66" t="s">
        <v>61</v>
      </c>
      <c r="D66" t="s">
        <v>21</v>
      </c>
      <c r="I66">
        <v>0.1</v>
      </c>
      <c r="J66">
        <v>0.05</v>
      </c>
      <c r="Q66">
        <v>0.15000000000000002</v>
      </c>
    </row>
    <row r="67" spans="1:17" x14ac:dyDescent="0.2">
      <c r="A67" t="str">
        <f t="shared" si="1"/>
        <v>Cherry Orchard HWRCRecyclingWood (including treated)</v>
      </c>
      <c r="B67" t="s">
        <v>57</v>
      </c>
      <c r="C67" t="s">
        <v>56</v>
      </c>
      <c r="D67" t="s">
        <v>21</v>
      </c>
      <c r="E67">
        <v>81.42</v>
      </c>
      <c r="F67">
        <v>77.040000000000006</v>
      </c>
      <c r="G67">
        <v>78.64</v>
      </c>
      <c r="H67">
        <v>65.72</v>
      </c>
      <c r="I67">
        <v>82.2</v>
      </c>
      <c r="J67">
        <v>62.24</v>
      </c>
      <c r="K67">
        <v>68.48</v>
      </c>
      <c r="L67">
        <v>60.72</v>
      </c>
      <c r="M67">
        <v>29.44</v>
      </c>
      <c r="N67">
        <v>59.96</v>
      </c>
      <c r="O67">
        <v>67.36</v>
      </c>
      <c r="P67">
        <v>45.12</v>
      </c>
      <c r="Q67">
        <v>778.34000000000015</v>
      </c>
    </row>
    <row r="68" spans="1:17" x14ac:dyDescent="0.2">
      <c r="A68" t="str">
        <f t="shared" si="1"/>
        <v>Hunters Lane HWRC &amp; TransferLandfillAsbestos</v>
      </c>
      <c r="B68" t="s">
        <v>62</v>
      </c>
      <c r="C68" t="s">
        <v>63</v>
      </c>
      <c r="D68" t="s">
        <v>34</v>
      </c>
      <c r="G68">
        <v>3.84</v>
      </c>
      <c r="O68">
        <v>4.54</v>
      </c>
      <c r="Q68">
        <v>8.379999999999999</v>
      </c>
    </row>
    <row r="69" spans="1:17" x14ac:dyDescent="0.2">
      <c r="A69" t="str">
        <f t="shared" si="1"/>
        <v>Hunters Lane HWRC &amp; TransferRecyclingBatteries (car)</v>
      </c>
      <c r="B69" t="s">
        <v>62</v>
      </c>
      <c r="C69" t="s">
        <v>20</v>
      </c>
      <c r="D69" t="s">
        <v>21</v>
      </c>
      <c r="E69">
        <v>5.25</v>
      </c>
      <c r="J69">
        <v>4.6500000000000004</v>
      </c>
      <c r="L69">
        <v>3.31</v>
      </c>
      <c r="Q69">
        <v>13.21</v>
      </c>
    </row>
    <row r="70" spans="1:17" x14ac:dyDescent="0.2">
      <c r="A70" t="str">
        <f t="shared" si="1"/>
        <v>Hunters Lane HWRC &amp; TransferRecyclingBatteries (household)</v>
      </c>
      <c r="B70" t="s">
        <v>62</v>
      </c>
      <c r="C70" t="s">
        <v>22</v>
      </c>
      <c r="D70" t="s">
        <v>21</v>
      </c>
      <c r="J70">
        <v>0.88</v>
      </c>
      <c r="O70">
        <v>0.98</v>
      </c>
      <c r="Q70">
        <v>1.8599999999999999</v>
      </c>
    </row>
    <row r="71" spans="1:17" x14ac:dyDescent="0.2">
      <c r="A71" t="str">
        <f t="shared" si="1"/>
        <v>Hunters Lane HWRC &amp; TransferRecyclingCable (nf)</v>
      </c>
      <c r="B71" t="s">
        <v>62</v>
      </c>
      <c r="C71" t="s">
        <v>25</v>
      </c>
      <c r="D71" t="s">
        <v>21</v>
      </c>
      <c r="F71">
        <v>0.11</v>
      </c>
      <c r="I71">
        <v>0.23</v>
      </c>
      <c r="Q71">
        <v>0.34</v>
      </c>
    </row>
    <row r="72" spans="1:17" x14ac:dyDescent="0.2">
      <c r="A72" t="str">
        <f t="shared" si="1"/>
        <v>Hunters Lane HWRC &amp; TransferRecyclingCardboard</v>
      </c>
      <c r="B72" t="s">
        <v>62</v>
      </c>
      <c r="C72" t="s">
        <v>26</v>
      </c>
      <c r="D72" t="s">
        <v>21</v>
      </c>
      <c r="E72">
        <v>30.02</v>
      </c>
      <c r="F72">
        <v>27.74</v>
      </c>
      <c r="G72">
        <v>24.48</v>
      </c>
      <c r="H72">
        <v>19.14</v>
      </c>
      <c r="I72">
        <v>22.9</v>
      </c>
      <c r="J72">
        <v>27.6</v>
      </c>
      <c r="K72">
        <v>19.46</v>
      </c>
      <c r="L72">
        <v>12.36</v>
      </c>
      <c r="M72">
        <v>33.86</v>
      </c>
      <c r="N72">
        <v>35.880000000000003</v>
      </c>
      <c r="O72">
        <v>34.36</v>
      </c>
      <c r="P72">
        <v>25.6</v>
      </c>
      <c r="Q72">
        <v>313.39999999999998</v>
      </c>
    </row>
    <row r="73" spans="1:17" x14ac:dyDescent="0.2">
      <c r="A73" t="str">
        <f t="shared" si="1"/>
        <v>Hunters Lane HWRC &amp; TransferRecyclingElectrical Items (large)</v>
      </c>
      <c r="B73" t="s">
        <v>62</v>
      </c>
      <c r="C73" t="s">
        <v>64</v>
      </c>
      <c r="D73" t="s">
        <v>21</v>
      </c>
      <c r="G73">
        <v>15.94</v>
      </c>
      <c r="Q73">
        <v>15.94</v>
      </c>
    </row>
    <row r="74" spans="1:17" x14ac:dyDescent="0.2">
      <c r="A74" t="str">
        <f t="shared" si="1"/>
        <v>Hunters Lane HWRC &amp; TransferRecyclingFluorescent Tubes Output</v>
      </c>
      <c r="B74" t="s">
        <v>62</v>
      </c>
      <c r="C74" t="s">
        <v>30</v>
      </c>
      <c r="D74" t="s">
        <v>21</v>
      </c>
      <c r="I74">
        <v>0.27</v>
      </c>
      <c r="N74">
        <v>0.28599999999999998</v>
      </c>
      <c r="Q74">
        <v>0.55600000000000005</v>
      </c>
    </row>
    <row r="75" spans="1:17" x14ac:dyDescent="0.2">
      <c r="A75" t="str">
        <f t="shared" si="1"/>
        <v>Hunters Lane HWRC &amp; TransferRecyclingFridges Output</v>
      </c>
      <c r="B75" t="s">
        <v>62</v>
      </c>
      <c r="C75" t="s">
        <v>31</v>
      </c>
      <c r="D75" t="s">
        <v>21</v>
      </c>
      <c r="E75">
        <v>7.3150000000000004</v>
      </c>
      <c r="F75">
        <v>7.3250000000000002</v>
      </c>
      <c r="G75">
        <v>9.4390000000000001</v>
      </c>
      <c r="H75">
        <v>7.5250000000000004</v>
      </c>
      <c r="I75">
        <v>10.186</v>
      </c>
      <c r="J75">
        <v>8.1349999999999998</v>
      </c>
      <c r="K75">
        <v>6.8209999999999997</v>
      </c>
      <c r="L75">
        <v>11.146000000000001</v>
      </c>
      <c r="M75">
        <v>5.0540000000000003</v>
      </c>
      <c r="N75">
        <v>10.565</v>
      </c>
      <c r="O75">
        <v>7.0720000000000001</v>
      </c>
      <c r="P75">
        <v>5.9390000000000001</v>
      </c>
      <c r="Q75">
        <v>96.521999999999991</v>
      </c>
    </row>
    <row r="76" spans="1:17" x14ac:dyDescent="0.2">
      <c r="A76" t="str">
        <f t="shared" si="1"/>
        <v>Hunters Lane HWRC &amp; TransferEfw (incineration)General (mixed waste)</v>
      </c>
      <c r="B76" t="s">
        <v>62</v>
      </c>
      <c r="C76" t="s">
        <v>33</v>
      </c>
      <c r="D76" t="s">
        <v>28</v>
      </c>
      <c r="E76">
        <v>18.489999999999998</v>
      </c>
      <c r="F76">
        <v>15.02</v>
      </c>
      <c r="G76">
        <v>9.26</v>
      </c>
      <c r="H76">
        <v>33.42</v>
      </c>
      <c r="I76">
        <v>5.47</v>
      </c>
      <c r="J76">
        <v>12.69</v>
      </c>
      <c r="K76">
        <v>4.66</v>
      </c>
      <c r="L76">
        <v>4.82</v>
      </c>
      <c r="M76">
        <v>8.58</v>
      </c>
      <c r="N76">
        <v>37.74</v>
      </c>
      <c r="O76">
        <v>24.68</v>
      </c>
      <c r="P76">
        <v>5.6</v>
      </c>
      <c r="Q76">
        <v>180.42999999999998</v>
      </c>
    </row>
    <row r="77" spans="1:17" x14ac:dyDescent="0.2">
      <c r="A77" t="str">
        <f t="shared" si="1"/>
        <v>Hunters Lane HWRC &amp; TransferLandfillGeneral (mixed waste)</v>
      </c>
      <c r="B77" t="s">
        <v>62</v>
      </c>
      <c r="C77" t="s">
        <v>33</v>
      </c>
      <c r="D77" t="s">
        <v>34</v>
      </c>
      <c r="E77">
        <v>287.45999999999998</v>
      </c>
      <c r="F77">
        <v>247.39999999999998</v>
      </c>
      <c r="G77">
        <v>273.3</v>
      </c>
      <c r="H77">
        <v>245.96</v>
      </c>
      <c r="I77">
        <v>269.56</v>
      </c>
      <c r="J77">
        <v>233.85999999999999</v>
      </c>
      <c r="K77">
        <v>389.93999999999994</v>
      </c>
      <c r="L77">
        <v>163.32</v>
      </c>
      <c r="M77">
        <v>169.32</v>
      </c>
      <c r="N77">
        <v>221.61</v>
      </c>
      <c r="O77">
        <v>188.38</v>
      </c>
      <c r="P77">
        <v>191.32</v>
      </c>
      <c r="Q77">
        <v>2881.4300000000012</v>
      </c>
    </row>
    <row r="78" spans="1:17" x14ac:dyDescent="0.2">
      <c r="A78" t="str">
        <f t="shared" si="1"/>
        <v>Hunters Lane HWRC &amp; TransferRecyclingGlass (bottles)</v>
      </c>
      <c r="B78" t="s">
        <v>62</v>
      </c>
      <c r="C78" t="s">
        <v>35</v>
      </c>
      <c r="D78" t="s">
        <v>21</v>
      </c>
      <c r="E78">
        <v>2.4790000000000001</v>
      </c>
      <c r="G78">
        <v>3.6</v>
      </c>
      <c r="I78">
        <v>1.619</v>
      </c>
      <c r="K78">
        <v>1.5</v>
      </c>
      <c r="L78">
        <v>0.34899999999999998</v>
      </c>
      <c r="M78">
        <v>1.891</v>
      </c>
      <c r="N78">
        <v>3.4159999999999999</v>
      </c>
      <c r="P78">
        <v>1.17</v>
      </c>
      <c r="Q78">
        <v>16.024000000000001</v>
      </c>
    </row>
    <row r="79" spans="1:17" x14ac:dyDescent="0.2">
      <c r="A79" t="str">
        <f t="shared" si="1"/>
        <v>Hunters Lane HWRC &amp; TransferCompostingGreen waste</v>
      </c>
      <c r="B79" t="s">
        <v>62</v>
      </c>
      <c r="C79" t="s">
        <v>36</v>
      </c>
      <c r="D79" t="s">
        <v>37</v>
      </c>
      <c r="E79">
        <v>126.8</v>
      </c>
      <c r="F79">
        <v>141.18</v>
      </c>
      <c r="G79">
        <v>181.59</v>
      </c>
      <c r="H79">
        <v>143.84</v>
      </c>
      <c r="I79">
        <v>158.86000000000001</v>
      </c>
      <c r="J79">
        <v>130.58000000000001</v>
      </c>
      <c r="K79">
        <v>128.30000000000001</v>
      </c>
      <c r="L79">
        <v>71.28</v>
      </c>
      <c r="M79">
        <v>18.16</v>
      </c>
      <c r="N79">
        <v>44.88</v>
      </c>
      <c r="O79">
        <v>39.04</v>
      </c>
      <c r="P79">
        <v>39.72</v>
      </c>
      <c r="Q79">
        <v>1224.2300000000002</v>
      </c>
    </row>
    <row r="80" spans="1:17" x14ac:dyDescent="0.2">
      <c r="A80" t="str">
        <f t="shared" si="1"/>
        <v>Hunters Lane HWRC &amp; TransferRe-UseInert (rubble/hardcore)</v>
      </c>
      <c r="B80" t="s">
        <v>62</v>
      </c>
      <c r="C80" t="s">
        <v>38</v>
      </c>
      <c r="D80" t="s">
        <v>24</v>
      </c>
      <c r="E80">
        <v>99.92</v>
      </c>
      <c r="F80">
        <v>110.1</v>
      </c>
      <c r="G80">
        <v>117.4</v>
      </c>
      <c r="H80">
        <v>85.02000000000001</v>
      </c>
      <c r="I80">
        <v>121.49</v>
      </c>
      <c r="J80">
        <v>67.56</v>
      </c>
      <c r="K80">
        <v>68.12</v>
      </c>
      <c r="L80">
        <v>61.64</v>
      </c>
      <c r="M80">
        <v>32.799999999999997</v>
      </c>
      <c r="N80">
        <v>51.76</v>
      </c>
      <c r="O80">
        <v>55.28</v>
      </c>
      <c r="P80">
        <v>36.64</v>
      </c>
      <c r="Q80">
        <v>907.73</v>
      </c>
    </row>
    <row r="81" spans="1:17" x14ac:dyDescent="0.2">
      <c r="A81" t="str">
        <f t="shared" si="1"/>
        <v>Hunters Lane HWRC &amp; TransferRecyclingMatresses</v>
      </c>
      <c r="B81" t="s">
        <v>62</v>
      </c>
      <c r="C81" t="s">
        <v>41</v>
      </c>
      <c r="D81" t="s">
        <v>21</v>
      </c>
      <c r="E81">
        <v>8.9700000000000006</v>
      </c>
      <c r="F81">
        <v>8.81</v>
      </c>
      <c r="G81">
        <v>7.41</v>
      </c>
      <c r="H81">
        <v>10.08</v>
      </c>
      <c r="I81">
        <v>7.91</v>
      </c>
      <c r="J81">
        <v>8.01</v>
      </c>
      <c r="K81">
        <v>6.49</v>
      </c>
      <c r="L81">
        <v>8.58</v>
      </c>
      <c r="M81">
        <v>4.9000000000000004</v>
      </c>
      <c r="N81">
        <v>11.43</v>
      </c>
      <c r="O81">
        <v>9.7899999999999991</v>
      </c>
      <c r="P81">
        <v>7.98</v>
      </c>
      <c r="Q81">
        <v>100.36</v>
      </c>
    </row>
    <row r="82" spans="1:17" x14ac:dyDescent="0.2">
      <c r="A82" t="str">
        <f t="shared" si="1"/>
        <v>Hunters Lane HWRC &amp; TransferRecyclingMicrowave Motors</v>
      </c>
      <c r="B82" t="s">
        <v>62</v>
      </c>
      <c r="C82" t="s">
        <v>65</v>
      </c>
      <c r="D82" t="s">
        <v>21</v>
      </c>
      <c r="L82">
        <v>1.54</v>
      </c>
      <c r="M82">
        <v>1.72</v>
      </c>
      <c r="Q82">
        <v>3.26</v>
      </c>
    </row>
    <row r="83" spans="1:17" ht="25.5" x14ac:dyDescent="0.2">
      <c r="A83" t="str">
        <f t="shared" si="1"/>
        <v>Hunters Lane HWRC &amp; TransferRecyclingNon Ferrous Metal  _x000D_
Non Ferrous Metal</v>
      </c>
      <c r="B83" t="s">
        <v>62</v>
      </c>
      <c r="C83" s="4" t="s">
        <v>43</v>
      </c>
      <c r="D83" t="s">
        <v>21</v>
      </c>
      <c r="E83">
        <v>0.54</v>
      </c>
      <c r="F83">
        <v>4.29</v>
      </c>
      <c r="H83">
        <v>0.87999999999999989</v>
      </c>
      <c r="I83">
        <v>0.38</v>
      </c>
      <c r="J83">
        <v>2.46</v>
      </c>
      <c r="K83">
        <v>2.42</v>
      </c>
      <c r="L83">
        <v>0.72</v>
      </c>
      <c r="M83">
        <v>1.9300000000000002</v>
      </c>
      <c r="O83">
        <v>2.21</v>
      </c>
      <c r="P83">
        <v>0.32</v>
      </c>
      <c r="Q83">
        <v>16.149999999999999</v>
      </c>
    </row>
    <row r="84" spans="1:17" x14ac:dyDescent="0.2">
      <c r="A84" t="str">
        <f t="shared" si="1"/>
        <v>Hunters Lane HWRC &amp; TransferRecyclingOil (Engine)</v>
      </c>
      <c r="B84" t="s">
        <v>62</v>
      </c>
      <c r="C84" t="s">
        <v>44</v>
      </c>
      <c r="D84" t="s">
        <v>21</v>
      </c>
      <c r="E84">
        <v>2.1120000000000001</v>
      </c>
      <c r="G84">
        <v>2.06</v>
      </c>
      <c r="I84">
        <v>2.29</v>
      </c>
      <c r="J84">
        <v>1.8480000000000001</v>
      </c>
      <c r="M84">
        <v>1.76</v>
      </c>
      <c r="O84">
        <v>1.23</v>
      </c>
      <c r="Q84">
        <v>11.3</v>
      </c>
    </row>
    <row r="85" spans="1:17" x14ac:dyDescent="0.2">
      <c r="A85" t="str">
        <f t="shared" si="1"/>
        <v>Hunters Lane HWRC &amp; TransferRecyclingOil (Vegetable)</v>
      </c>
      <c r="B85" t="s">
        <v>62</v>
      </c>
      <c r="C85" t="s">
        <v>45</v>
      </c>
      <c r="D85" t="s">
        <v>21</v>
      </c>
      <c r="G85">
        <v>1.02</v>
      </c>
      <c r="J85">
        <v>0.32</v>
      </c>
      <c r="Q85">
        <v>1.34</v>
      </c>
    </row>
    <row r="86" spans="1:17" x14ac:dyDescent="0.2">
      <c r="A86" t="str">
        <f t="shared" si="1"/>
        <v>Hunters Lane HWRC &amp; TransferRecyclingPaper (mixed with card)</v>
      </c>
      <c r="B86" t="s">
        <v>62</v>
      </c>
      <c r="C86" t="s">
        <v>46</v>
      </c>
      <c r="D86" t="s">
        <v>21</v>
      </c>
      <c r="L86">
        <v>10.44</v>
      </c>
      <c r="P86">
        <v>4.12</v>
      </c>
      <c r="Q86">
        <v>14.559999999999999</v>
      </c>
    </row>
    <row r="87" spans="1:17" x14ac:dyDescent="0.2">
      <c r="A87" t="str">
        <f t="shared" si="1"/>
        <v>Hunters Lane HWRC &amp; TransferRecyclingPaper (newspaper &amp; magazines)</v>
      </c>
      <c r="B87" t="s">
        <v>62</v>
      </c>
      <c r="C87" t="s">
        <v>47</v>
      </c>
      <c r="D87" t="s">
        <v>21</v>
      </c>
      <c r="F87">
        <v>8.1199999999999992</v>
      </c>
      <c r="G87">
        <v>5.78</v>
      </c>
      <c r="H87">
        <v>10.52</v>
      </c>
      <c r="I87">
        <v>15.44</v>
      </c>
      <c r="J87">
        <v>4.82</v>
      </c>
      <c r="K87">
        <v>9.1</v>
      </c>
      <c r="M87">
        <v>3.64</v>
      </c>
      <c r="N87">
        <v>9.84</v>
      </c>
      <c r="Q87">
        <v>67.260000000000005</v>
      </c>
    </row>
    <row r="88" spans="1:17" x14ac:dyDescent="0.2">
      <c r="A88" t="str">
        <f t="shared" si="1"/>
        <v>Hunters Lane HWRC &amp; TransferRecyclingPlasterboard</v>
      </c>
      <c r="B88" t="s">
        <v>62</v>
      </c>
      <c r="C88" t="s">
        <v>48</v>
      </c>
      <c r="D88" t="s">
        <v>21</v>
      </c>
      <c r="F88">
        <v>12.74</v>
      </c>
      <c r="K88">
        <v>11.33</v>
      </c>
      <c r="N88">
        <v>12.66</v>
      </c>
      <c r="Q88">
        <v>36.730000000000004</v>
      </c>
    </row>
    <row r="89" spans="1:17" x14ac:dyDescent="0.2">
      <c r="A89" t="str">
        <f t="shared" si="1"/>
        <v>Hunters Lane HWRC &amp; TransferRecyclingPlastic (Mixed)</v>
      </c>
      <c r="B89" t="s">
        <v>62</v>
      </c>
      <c r="C89" t="s">
        <v>50</v>
      </c>
      <c r="D89" t="s">
        <v>21</v>
      </c>
      <c r="E89">
        <v>0.18</v>
      </c>
      <c r="G89">
        <v>0.2</v>
      </c>
      <c r="I89">
        <v>0.38</v>
      </c>
      <c r="K89">
        <v>6.5000000000000002E-2</v>
      </c>
      <c r="L89">
        <v>1.02</v>
      </c>
      <c r="O89">
        <v>0.31</v>
      </c>
      <c r="P89">
        <v>0.66</v>
      </c>
      <c r="Q89">
        <v>2.8149999999999999</v>
      </c>
    </row>
    <row r="90" spans="1:17" x14ac:dyDescent="0.2">
      <c r="A90" t="str">
        <f t="shared" si="1"/>
        <v>Hunters Lane HWRC &amp; TransferRecyclingPrinter Cartridges</v>
      </c>
      <c r="B90" t="s">
        <v>62</v>
      </c>
      <c r="C90" t="s">
        <v>51</v>
      </c>
      <c r="D90" t="s">
        <v>21</v>
      </c>
      <c r="K90">
        <v>3.6999999999999998E-2</v>
      </c>
      <c r="O90">
        <v>0.3</v>
      </c>
      <c r="Q90">
        <v>0.33699999999999997</v>
      </c>
    </row>
    <row r="91" spans="1:17" x14ac:dyDescent="0.2">
      <c r="A91" t="str">
        <f t="shared" si="1"/>
        <v>Hunters Lane HWRC &amp; TransferRecyclingScrap metal (mixed)</v>
      </c>
      <c r="B91" t="s">
        <v>62</v>
      </c>
      <c r="C91" t="s">
        <v>52</v>
      </c>
      <c r="D91" t="s">
        <v>21</v>
      </c>
      <c r="E91">
        <v>64.38</v>
      </c>
      <c r="F91">
        <v>62.34</v>
      </c>
      <c r="G91">
        <v>49.989999999999995</v>
      </c>
      <c r="H91">
        <v>54.02</v>
      </c>
      <c r="I91">
        <v>56.52</v>
      </c>
      <c r="J91">
        <v>38.39</v>
      </c>
      <c r="K91">
        <v>48.34</v>
      </c>
      <c r="L91">
        <v>34.659999999999997</v>
      </c>
      <c r="M91">
        <v>27.16</v>
      </c>
      <c r="N91">
        <v>31.11</v>
      </c>
      <c r="O91">
        <v>45.6</v>
      </c>
      <c r="P91">
        <v>6.58</v>
      </c>
      <c r="Q91">
        <v>519.09</v>
      </c>
    </row>
    <row r="92" spans="1:17" x14ac:dyDescent="0.2">
      <c r="A92" t="str">
        <f t="shared" si="1"/>
        <v>Hunters Lane HWRC &amp; TransferRecyclingScreens output</v>
      </c>
      <c r="B92" t="s">
        <v>62</v>
      </c>
      <c r="C92" t="s">
        <v>53</v>
      </c>
      <c r="D92" t="s">
        <v>21</v>
      </c>
      <c r="E92">
        <v>4.1890000000000001</v>
      </c>
      <c r="F92">
        <v>4.4059999999999997</v>
      </c>
      <c r="G92">
        <v>5.7329999999999997</v>
      </c>
      <c r="H92">
        <v>4.3719999999999999</v>
      </c>
      <c r="I92">
        <v>5.2069999999999999</v>
      </c>
      <c r="J92">
        <v>4.6749999999999998</v>
      </c>
      <c r="K92">
        <v>6.4649999999999999</v>
      </c>
      <c r="L92">
        <v>4.4249999999999998</v>
      </c>
      <c r="M92">
        <v>2.714</v>
      </c>
      <c r="N92">
        <v>4.665</v>
      </c>
      <c r="O92">
        <v>4.2270000000000003</v>
      </c>
      <c r="P92">
        <v>2.7280000000000002</v>
      </c>
      <c r="Q92">
        <v>53.80599999999999</v>
      </c>
    </row>
    <row r="93" spans="1:17" x14ac:dyDescent="0.2">
      <c r="A93" t="str">
        <f t="shared" si="1"/>
        <v>Hunters Lane HWRC &amp; TransferRecyclingSmall Domestic Appliances</v>
      </c>
      <c r="B93" t="s">
        <v>62</v>
      </c>
      <c r="C93" t="s">
        <v>54</v>
      </c>
      <c r="D93" t="s">
        <v>21</v>
      </c>
      <c r="E93">
        <v>15.99</v>
      </c>
      <c r="F93">
        <v>26.82</v>
      </c>
      <c r="G93">
        <v>16.68</v>
      </c>
      <c r="H93">
        <v>24.84</v>
      </c>
      <c r="I93">
        <v>24.2</v>
      </c>
      <c r="J93">
        <v>16.54</v>
      </c>
      <c r="K93">
        <v>21.42</v>
      </c>
      <c r="L93">
        <v>8.24</v>
      </c>
      <c r="M93">
        <v>14.28</v>
      </c>
      <c r="N93">
        <v>16.36</v>
      </c>
      <c r="O93">
        <v>17.78</v>
      </c>
      <c r="P93">
        <v>8.8000000000000007</v>
      </c>
      <c r="Q93">
        <v>211.95000000000002</v>
      </c>
    </row>
    <row r="94" spans="1:17" x14ac:dyDescent="0.2">
      <c r="A94" t="str">
        <f t="shared" si="1"/>
        <v>Hunters Lane HWRC &amp; TransferRecyclingStainless Steel</v>
      </c>
      <c r="B94" t="s">
        <v>62</v>
      </c>
      <c r="C94" t="s">
        <v>66</v>
      </c>
      <c r="D94" t="s">
        <v>21</v>
      </c>
      <c r="I94">
        <v>0.74</v>
      </c>
      <c r="Q94">
        <v>0.74</v>
      </c>
    </row>
    <row r="95" spans="1:17" x14ac:dyDescent="0.2">
      <c r="A95" t="str">
        <f t="shared" si="1"/>
        <v>Hunters Lane HWRC &amp; TransferRecyclingTextiles</v>
      </c>
      <c r="B95" t="s">
        <v>62</v>
      </c>
      <c r="C95" t="s">
        <v>55</v>
      </c>
      <c r="D95" t="s">
        <v>21</v>
      </c>
      <c r="E95">
        <v>9.1999999999999993</v>
      </c>
      <c r="F95">
        <v>11.32</v>
      </c>
      <c r="G95">
        <v>7.66</v>
      </c>
      <c r="H95">
        <v>9.26</v>
      </c>
      <c r="I95">
        <v>11.78</v>
      </c>
      <c r="J95">
        <v>10.08</v>
      </c>
      <c r="K95">
        <v>9.69</v>
      </c>
      <c r="L95">
        <v>7.39</v>
      </c>
      <c r="M95">
        <v>5.12</v>
      </c>
      <c r="N95">
        <v>11.13</v>
      </c>
      <c r="O95">
        <v>5.04</v>
      </c>
      <c r="P95">
        <v>7.05</v>
      </c>
      <c r="Q95">
        <v>104.72</v>
      </c>
    </row>
    <row r="96" spans="1:17" x14ac:dyDescent="0.2">
      <c r="A96" t="str">
        <f t="shared" si="1"/>
        <v>Hunters Lane HWRC &amp; TransferRecyclingWood (including treated)</v>
      </c>
      <c r="B96" t="s">
        <v>62</v>
      </c>
      <c r="C96" t="s">
        <v>56</v>
      </c>
      <c r="D96" t="s">
        <v>21</v>
      </c>
      <c r="E96">
        <v>125.36</v>
      </c>
      <c r="F96">
        <v>160.97999999999999</v>
      </c>
      <c r="G96">
        <v>123.76</v>
      </c>
      <c r="H96">
        <v>130.32</v>
      </c>
      <c r="I96">
        <v>145.78</v>
      </c>
      <c r="J96">
        <v>116.26</v>
      </c>
      <c r="K96">
        <v>111.68</v>
      </c>
      <c r="L96">
        <v>102.06</v>
      </c>
      <c r="M96">
        <v>56.87</v>
      </c>
      <c r="N96">
        <v>101.14</v>
      </c>
      <c r="O96">
        <v>90.22</v>
      </c>
      <c r="P96">
        <v>101.87</v>
      </c>
      <c r="Q96">
        <v>1366.2999999999997</v>
      </c>
    </row>
    <row r="97" spans="1:17" x14ac:dyDescent="0.2">
      <c r="A97" t="str">
        <f t="shared" si="1"/>
        <v>Judkins HWRCLandfillAsbestos</v>
      </c>
      <c r="B97" t="s">
        <v>67</v>
      </c>
      <c r="C97" t="s">
        <v>63</v>
      </c>
      <c r="D97" t="s">
        <v>34</v>
      </c>
      <c r="N97">
        <v>5.72</v>
      </c>
      <c r="Q97">
        <v>5.72</v>
      </c>
    </row>
    <row r="98" spans="1:17" x14ac:dyDescent="0.2">
      <c r="A98" t="str">
        <f t="shared" si="1"/>
        <v>Judkins HWRCRecyclingBatteries (car)</v>
      </c>
      <c r="B98" t="s">
        <v>67</v>
      </c>
      <c r="C98" t="s">
        <v>20</v>
      </c>
      <c r="D98" t="s">
        <v>21</v>
      </c>
      <c r="E98">
        <v>1.1200000000000001</v>
      </c>
      <c r="F98">
        <v>1.02</v>
      </c>
      <c r="G98">
        <v>1.04</v>
      </c>
      <c r="H98">
        <v>1.01</v>
      </c>
      <c r="J98">
        <v>2.0099999999999998</v>
      </c>
      <c r="K98">
        <v>0.92</v>
      </c>
      <c r="M98">
        <v>0.86</v>
      </c>
      <c r="N98">
        <v>0.92</v>
      </c>
      <c r="O98">
        <v>0.87</v>
      </c>
      <c r="P98">
        <v>1.24</v>
      </c>
      <c r="Q98">
        <v>11.01</v>
      </c>
    </row>
    <row r="99" spans="1:17" x14ac:dyDescent="0.2">
      <c r="A99" t="str">
        <f t="shared" si="1"/>
        <v>Judkins HWRCRecyclingCardboard</v>
      </c>
      <c r="B99" t="s">
        <v>67</v>
      </c>
      <c r="C99" t="s">
        <v>26</v>
      </c>
      <c r="D99" t="s">
        <v>21</v>
      </c>
      <c r="E99">
        <v>31.64</v>
      </c>
      <c r="F99">
        <v>35.020000000000003</v>
      </c>
      <c r="G99">
        <v>34.24</v>
      </c>
      <c r="H99">
        <v>25.36</v>
      </c>
      <c r="I99">
        <v>35.68</v>
      </c>
      <c r="J99">
        <v>25.24</v>
      </c>
      <c r="K99">
        <v>32.700000000000003</v>
      </c>
      <c r="L99">
        <v>28.36</v>
      </c>
      <c r="M99">
        <v>37.799999999999997</v>
      </c>
      <c r="N99">
        <v>44.3</v>
      </c>
      <c r="O99">
        <v>30.84</v>
      </c>
      <c r="P99">
        <v>25.6</v>
      </c>
      <c r="Q99">
        <v>386.78000000000003</v>
      </c>
    </row>
    <row r="100" spans="1:17" x14ac:dyDescent="0.2">
      <c r="A100" t="str">
        <f t="shared" si="1"/>
        <v>Judkins HWRCRecyclingCarpet</v>
      </c>
      <c r="B100" t="s">
        <v>67</v>
      </c>
      <c r="C100" t="s">
        <v>68</v>
      </c>
      <c r="D100" t="s">
        <v>21</v>
      </c>
      <c r="E100">
        <v>21.7</v>
      </c>
      <c r="F100">
        <v>24.82</v>
      </c>
      <c r="G100">
        <v>31.2</v>
      </c>
      <c r="H100">
        <v>28.8</v>
      </c>
      <c r="J100">
        <v>38.28</v>
      </c>
      <c r="K100">
        <v>22.56</v>
      </c>
      <c r="L100">
        <v>30.42</v>
      </c>
      <c r="M100">
        <v>23.46</v>
      </c>
      <c r="N100">
        <v>16.079999999999998</v>
      </c>
      <c r="O100">
        <v>21.78</v>
      </c>
      <c r="P100">
        <v>30.42</v>
      </c>
      <c r="Q100">
        <v>289.52000000000004</v>
      </c>
    </row>
    <row r="101" spans="1:17" x14ac:dyDescent="0.2">
      <c r="A101" t="str">
        <f t="shared" si="1"/>
        <v>Judkins HWRCRecyclingCopper &amp; Brass Mixed (nf)</v>
      </c>
      <c r="B101" t="s">
        <v>67</v>
      </c>
      <c r="C101" t="s">
        <v>69</v>
      </c>
      <c r="D101" t="s">
        <v>21</v>
      </c>
      <c r="I101">
        <v>0.51</v>
      </c>
      <c r="L101">
        <v>1.66</v>
      </c>
      <c r="Q101">
        <v>2.17</v>
      </c>
    </row>
    <row r="102" spans="1:17" x14ac:dyDescent="0.2">
      <c r="A102" t="str">
        <f t="shared" si="1"/>
        <v>Judkins HWRCRecyclingCopper (nf)</v>
      </c>
      <c r="B102" t="s">
        <v>67</v>
      </c>
      <c r="C102" t="s">
        <v>70</v>
      </c>
      <c r="D102" t="s">
        <v>21</v>
      </c>
      <c r="O102">
        <v>0.65</v>
      </c>
      <c r="Q102">
        <v>0.65</v>
      </c>
    </row>
    <row r="103" spans="1:17" x14ac:dyDescent="0.2">
      <c r="A103" t="str">
        <f t="shared" si="1"/>
        <v>Judkins HWRCRecyclingFluorescent Tubes Output</v>
      </c>
      <c r="B103" t="s">
        <v>67</v>
      </c>
      <c r="C103" t="s">
        <v>30</v>
      </c>
      <c r="D103" t="s">
        <v>21</v>
      </c>
      <c r="E103">
        <v>0.35</v>
      </c>
      <c r="K103">
        <v>0.55000000000000004</v>
      </c>
      <c r="O103">
        <v>0.45</v>
      </c>
      <c r="Q103">
        <v>1.35</v>
      </c>
    </row>
    <row r="104" spans="1:17" x14ac:dyDescent="0.2">
      <c r="A104" t="str">
        <f t="shared" si="1"/>
        <v>Judkins HWRCRecyclingFridges Output</v>
      </c>
      <c r="B104" t="s">
        <v>67</v>
      </c>
      <c r="C104" t="s">
        <v>31</v>
      </c>
      <c r="D104" t="s">
        <v>21</v>
      </c>
      <c r="E104">
        <v>11.82</v>
      </c>
      <c r="F104">
        <v>11.52</v>
      </c>
      <c r="G104">
        <v>8.68</v>
      </c>
      <c r="H104">
        <v>7.4</v>
      </c>
      <c r="I104">
        <v>11.96</v>
      </c>
      <c r="J104">
        <v>10.92</v>
      </c>
      <c r="K104">
        <v>9.1199999999999992</v>
      </c>
      <c r="L104">
        <v>15.8</v>
      </c>
      <c r="M104">
        <v>5.6</v>
      </c>
      <c r="N104">
        <v>10.44</v>
      </c>
      <c r="O104">
        <v>4.88</v>
      </c>
      <c r="P104">
        <v>8.44</v>
      </c>
      <c r="Q104">
        <v>116.57999999999998</v>
      </c>
    </row>
    <row r="105" spans="1:17" x14ac:dyDescent="0.2">
      <c r="A105" t="str">
        <f t="shared" si="1"/>
        <v>Judkins HWRCRecyclingGas Cylinders</v>
      </c>
      <c r="B105" t="s">
        <v>67</v>
      </c>
      <c r="C105" t="s">
        <v>32</v>
      </c>
      <c r="D105" t="s">
        <v>21</v>
      </c>
      <c r="E105">
        <v>1.1200000000000001</v>
      </c>
      <c r="F105">
        <v>1.1000000000000001</v>
      </c>
      <c r="G105">
        <v>0.63</v>
      </c>
      <c r="H105">
        <v>1.21</v>
      </c>
      <c r="J105">
        <v>0.18</v>
      </c>
      <c r="K105">
        <v>0.49</v>
      </c>
      <c r="L105">
        <v>0.36</v>
      </c>
      <c r="M105">
        <v>0.13</v>
      </c>
      <c r="O105">
        <v>0.25</v>
      </c>
      <c r="P105">
        <v>0.13</v>
      </c>
      <c r="Q105">
        <v>5.6000000000000005</v>
      </c>
    </row>
    <row r="106" spans="1:17" x14ac:dyDescent="0.2">
      <c r="A106" t="str">
        <f t="shared" si="1"/>
        <v>Judkins HWRCLandfillGeneral (mixed waste)</v>
      </c>
      <c r="B106" t="s">
        <v>67</v>
      </c>
      <c r="C106" t="s">
        <v>33</v>
      </c>
      <c r="D106" t="s">
        <v>34</v>
      </c>
      <c r="E106">
        <v>318.62</v>
      </c>
      <c r="F106">
        <v>314.39999999999998</v>
      </c>
      <c r="G106">
        <v>295.74</v>
      </c>
      <c r="H106">
        <v>268.89999999999998</v>
      </c>
      <c r="I106">
        <v>307.74</v>
      </c>
      <c r="J106">
        <v>319.51</v>
      </c>
      <c r="K106">
        <v>233.03</v>
      </c>
      <c r="L106">
        <v>235.36</v>
      </c>
      <c r="M106">
        <v>211.33</v>
      </c>
      <c r="N106">
        <v>353.97</v>
      </c>
      <c r="O106">
        <v>253.68</v>
      </c>
      <c r="P106">
        <v>257.92</v>
      </c>
      <c r="Q106">
        <v>3370.2000000000003</v>
      </c>
    </row>
    <row r="107" spans="1:17" x14ac:dyDescent="0.2">
      <c r="A107" t="str">
        <f t="shared" si="1"/>
        <v>Judkins HWRCRecyclingGlass (bottles)</v>
      </c>
      <c r="B107" t="s">
        <v>67</v>
      </c>
      <c r="C107" t="s">
        <v>35</v>
      </c>
      <c r="D107" t="s">
        <v>21</v>
      </c>
      <c r="F107">
        <v>2.2000000000000002</v>
      </c>
      <c r="G107">
        <v>0.75</v>
      </c>
      <c r="J107">
        <v>1.23</v>
      </c>
      <c r="K107">
        <v>0.5</v>
      </c>
      <c r="L107">
        <v>1</v>
      </c>
      <c r="M107">
        <v>0.8</v>
      </c>
      <c r="N107">
        <v>1.5</v>
      </c>
      <c r="P107">
        <v>2</v>
      </c>
      <c r="Q107">
        <v>9.98</v>
      </c>
    </row>
    <row r="108" spans="1:17" x14ac:dyDescent="0.2">
      <c r="A108" t="str">
        <f t="shared" si="1"/>
        <v>Judkins HWRCCompostingGreen waste</v>
      </c>
      <c r="B108" t="s">
        <v>67</v>
      </c>
      <c r="C108" t="s">
        <v>36</v>
      </c>
      <c r="D108" t="s">
        <v>37</v>
      </c>
      <c r="E108">
        <v>93.94</v>
      </c>
      <c r="F108">
        <v>58.2</v>
      </c>
      <c r="G108">
        <v>94.4</v>
      </c>
      <c r="H108">
        <v>90.34</v>
      </c>
      <c r="I108">
        <v>98.48</v>
      </c>
      <c r="J108">
        <v>88.7</v>
      </c>
      <c r="K108">
        <v>63.66</v>
      </c>
      <c r="L108">
        <v>42.54</v>
      </c>
      <c r="M108">
        <v>9.36</v>
      </c>
      <c r="N108">
        <v>18.239999999999998</v>
      </c>
      <c r="O108">
        <v>13.6</v>
      </c>
      <c r="P108">
        <v>17.82</v>
      </c>
      <c r="Q108">
        <v>689.28000000000009</v>
      </c>
    </row>
    <row r="109" spans="1:17" ht="25.5" x14ac:dyDescent="0.2">
      <c r="A109" t="str">
        <f t="shared" si="1"/>
        <v>Judkins HWRCRe-UseHousehold Goods_x000D_
Household Goods</v>
      </c>
      <c r="B109" t="s">
        <v>67</v>
      </c>
      <c r="C109" s="4" t="s">
        <v>71</v>
      </c>
      <c r="D109" t="s">
        <v>24</v>
      </c>
      <c r="E109">
        <v>16.600000000000001</v>
      </c>
      <c r="F109">
        <v>13.04</v>
      </c>
      <c r="J109">
        <v>13.14</v>
      </c>
      <c r="K109">
        <v>14.12</v>
      </c>
      <c r="L109">
        <v>10.72</v>
      </c>
      <c r="N109">
        <v>11.7</v>
      </c>
      <c r="O109">
        <v>12.47</v>
      </c>
      <c r="P109">
        <v>8.93</v>
      </c>
      <c r="Q109">
        <v>100.72</v>
      </c>
    </row>
    <row r="110" spans="1:17" x14ac:dyDescent="0.2">
      <c r="A110" t="str">
        <f t="shared" si="1"/>
        <v>Judkins HWRCRecyclingMedia (Books, CD's and Videos)</v>
      </c>
      <c r="B110" t="s">
        <v>67</v>
      </c>
      <c r="C110" t="s">
        <v>72</v>
      </c>
      <c r="D110" t="s">
        <v>21</v>
      </c>
      <c r="E110">
        <v>1.82</v>
      </c>
      <c r="F110">
        <v>2.2999999999999998</v>
      </c>
      <c r="G110">
        <v>2</v>
      </c>
      <c r="I110">
        <v>1.3</v>
      </c>
      <c r="J110">
        <v>2.2000000000000002</v>
      </c>
      <c r="K110">
        <v>2</v>
      </c>
      <c r="L110">
        <v>1.8</v>
      </c>
      <c r="M110">
        <v>1.5</v>
      </c>
      <c r="N110">
        <v>2.1</v>
      </c>
      <c r="O110">
        <v>0.94</v>
      </c>
      <c r="P110">
        <v>2.6</v>
      </c>
      <c r="Q110">
        <v>20.560000000000006</v>
      </c>
    </row>
    <row r="111" spans="1:17" x14ac:dyDescent="0.2">
      <c r="A111" t="str">
        <f t="shared" si="1"/>
        <v>Judkins HWRCRecyclingOil (Engine)</v>
      </c>
      <c r="B111" t="s">
        <v>67</v>
      </c>
      <c r="C111" t="s">
        <v>44</v>
      </c>
      <c r="D111" t="s">
        <v>21</v>
      </c>
      <c r="E111">
        <v>2</v>
      </c>
      <c r="F111">
        <v>2.1</v>
      </c>
      <c r="G111">
        <v>1.7</v>
      </c>
      <c r="H111">
        <v>1.06</v>
      </c>
      <c r="J111">
        <v>0.9</v>
      </c>
      <c r="L111">
        <v>1.9</v>
      </c>
      <c r="N111">
        <v>1</v>
      </c>
      <c r="O111">
        <v>1.24</v>
      </c>
      <c r="Q111">
        <v>11.9</v>
      </c>
    </row>
    <row r="112" spans="1:17" x14ac:dyDescent="0.2">
      <c r="A112" t="str">
        <f t="shared" si="1"/>
        <v>Judkins HWRCRecyclingOil (Vegetable)</v>
      </c>
      <c r="B112" t="s">
        <v>67</v>
      </c>
      <c r="C112" t="s">
        <v>45</v>
      </c>
      <c r="D112" t="s">
        <v>21</v>
      </c>
      <c r="G112">
        <v>1</v>
      </c>
      <c r="P112">
        <v>0.8</v>
      </c>
      <c r="Q112">
        <v>1.8</v>
      </c>
    </row>
    <row r="113" spans="1:17" x14ac:dyDescent="0.2">
      <c r="A113" t="str">
        <f t="shared" si="1"/>
        <v>Judkins HWRCRecyclingPaper (mixed with card)</v>
      </c>
      <c r="B113" t="s">
        <v>67</v>
      </c>
      <c r="C113" t="s">
        <v>46</v>
      </c>
      <c r="D113" t="s">
        <v>21</v>
      </c>
      <c r="P113">
        <v>7.22</v>
      </c>
      <c r="Q113">
        <v>7.22</v>
      </c>
    </row>
    <row r="114" spans="1:17" x14ac:dyDescent="0.2">
      <c r="A114" t="str">
        <f t="shared" si="1"/>
        <v>Judkins HWRCRecyclingPaper (newspaper &amp; magazines)</v>
      </c>
      <c r="B114" t="s">
        <v>67</v>
      </c>
      <c r="C114" t="s">
        <v>47</v>
      </c>
      <c r="D114" t="s">
        <v>21</v>
      </c>
      <c r="F114">
        <v>8.94</v>
      </c>
      <c r="G114">
        <v>7.4</v>
      </c>
      <c r="H114">
        <v>7.7</v>
      </c>
      <c r="J114">
        <v>8.48</v>
      </c>
      <c r="K114">
        <v>7.42</v>
      </c>
      <c r="N114">
        <v>9.7200000000000006</v>
      </c>
      <c r="Q114">
        <v>49.66</v>
      </c>
    </row>
    <row r="115" spans="1:17" x14ac:dyDescent="0.2">
      <c r="A115" t="str">
        <f t="shared" si="1"/>
        <v>Judkins HWRCRecyclingPlasterboard</v>
      </c>
      <c r="B115" t="s">
        <v>67</v>
      </c>
      <c r="C115" t="s">
        <v>48</v>
      </c>
      <c r="D115" t="s">
        <v>21</v>
      </c>
      <c r="E115">
        <v>6.9</v>
      </c>
      <c r="F115">
        <v>19.02</v>
      </c>
      <c r="G115">
        <v>5.04</v>
      </c>
      <c r="H115">
        <v>5.36</v>
      </c>
      <c r="J115">
        <v>16.079999999999998</v>
      </c>
      <c r="K115">
        <v>6.38</v>
      </c>
      <c r="L115">
        <v>11.4</v>
      </c>
      <c r="M115">
        <v>5.32</v>
      </c>
      <c r="N115">
        <v>6.86</v>
      </c>
      <c r="O115">
        <v>11.8</v>
      </c>
      <c r="Q115">
        <v>94.16</v>
      </c>
    </row>
    <row r="116" spans="1:17" x14ac:dyDescent="0.2">
      <c r="A116" t="str">
        <f t="shared" si="1"/>
        <v>Judkins HWRCRecyclingScrap metal (mixed)</v>
      </c>
      <c r="B116" t="s">
        <v>67</v>
      </c>
      <c r="C116" t="s">
        <v>52</v>
      </c>
      <c r="D116" t="s">
        <v>21</v>
      </c>
      <c r="E116">
        <v>51.52</v>
      </c>
      <c r="F116">
        <v>59.02</v>
      </c>
      <c r="G116">
        <v>43.42</v>
      </c>
      <c r="H116">
        <v>60.85</v>
      </c>
      <c r="I116">
        <v>44.48</v>
      </c>
      <c r="J116">
        <v>44</v>
      </c>
      <c r="K116">
        <v>45</v>
      </c>
      <c r="L116">
        <v>25.5</v>
      </c>
      <c r="M116">
        <v>16.5</v>
      </c>
      <c r="N116">
        <v>43</v>
      </c>
      <c r="O116">
        <v>47.1</v>
      </c>
      <c r="P116">
        <v>35.479999999999997</v>
      </c>
      <c r="Q116">
        <v>515.87</v>
      </c>
    </row>
    <row r="117" spans="1:17" x14ac:dyDescent="0.2">
      <c r="A117" t="str">
        <f t="shared" si="1"/>
        <v>Judkins HWRCRecyclingScreens output</v>
      </c>
      <c r="B117" t="s">
        <v>67</v>
      </c>
      <c r="C117" t="s">
        <v>53</v>
      </c>
      <c r="D117" t="s">
        <v>21</v>
      </c>
      <c r="E117">
        <v>8.99</v>
      </c>
      <c r="F117">
        <v>5.73</v>
      </c>
      <c r="G117">
        <v>6.94</v>
      </c>
      <c r="H117">
        <v>9.02</v>
      </c>
      <c r="I117">
        <v>11.55</v>
      </c>
      <c r="J117">
        <v>5.54</v>
      </c>
      <c r="K117">
        <v>8.06</v>
      </c>
      <c r="L117">
        <v>10.59</v>
      </c>
      <c r="M117">
        <v>4.0599999999999996</v>
      </c>
      <c r="N117">
        <v>10.91</v>
      </c>
      <c r="O117">
        <v>7.39</v>
      </c>
      <c r="P117">
        <v>6.94</v>
      </c>
      <c r="Q117">
        <v>95.72</v>
      </c>
    </row>
    <row r="118" spans="1:17" x14ac:dyDescent="0.2">
      <c r="A118" t="str">
        <f t="shared" si="1"/>
        <v>Judkins HWRCRecyclingSmall Domestic Appliances</v>
      </c>
      <c r="B118" t="s">
        <v>67</v>
      </c>
      <c r="C118" t="s">
        <v>54</v>
      </c>
      <c r="D118" t="s">
        <v>21</v>
      </c>
      <c r="E118">
        <v>20.5</v>
      </c>
      <c r="F118">
        <v>14.2</v>
      </c>
      <c r="G118">
        <v>7.2</v>
      </c>
      <c r="H118">
        <v>14</v>
      </c>
      <c r="I118">
        <v>14</v>
      </c>
      <c r="L118">
        <v>14</v>
      </c>
      <c r="M118">
        <v>7</v>
      </c>
      <c r="N118">
        <v>7</v>
      </c>
      <c r="P118">
        <v>14</v>
      </c>
      <c r="Q118">
        <v>111.9</v>
      </c>
    </row>
    <row r="119" spans="1:17" x14ac:dyDescent="0.2">
      <c r="A119" t="str">
        <f t="shared" si="1"/>
        <v>Judkins HWRCRecyclingSoil &amp; rubble</v>
      </c>
      <c r="B119" t="s">
        <v>67</v>
      </c>
      <c r="C119" t="s">
        <v>73</v>
      </c>
      <c r="D119" t="s">
        <v>21</v>
      </c>
      <c r="E119">
        <v>109</v>
      </c>
      <c r="F119">
        <v>111</v>
      </c>
      <c r="G119">
        <v>111.7</v>
      </c>
      <c r="H119">
        <v>95</v>
      </c>
      <c r="I119">
        <v>108.24</v>
      </c>
      <c r="J119">
        <v>125.5</v>
      </c>
      <c r="K119">
        <v>31.74</v>
      </c>
      <c r="L119">
        <v>88.98</v>
      </c>
      <c r="M119">
        <v>26.94</v>
      </c>
      <c r="N119">
        <v>45.17</v>
      </c>
      <c r="O119">
        <v>47</v>
      </c>
      <c r="P119">
        <v>59.28</v>
      </c>
      <c r="Q119">
        <v>959.55</v>
      </c>
    </row>
    <row r="120" spans="1:17" x14ac:dyDescent="0.2">
      <c r="A120" t="str">
        <f t="shared" si="1"/>
        <v>Judkins HWRCRecyclingTextiles</v>
      </c>
      <c r="B120" t="s">
        <v>67</v>
      </c>
      <c r="C120" t="s">
        <v>55</v>
      </c>
      <c r="D120" t="s">
        <v>21</v>
      </c>
      <c r="E120">
        <v>7.15</v>
      </c>
      <c r="F120">
        <v>6.25</v>
      </c>
      <c r="G120">
        <v>9.14</v>
      </c>
      <c r="H120">
        <v>11.85</v>
      </c>
      <c r="I120">
        <v>7.75</v>
      </c>
      <c r="J120">
        <v>9.9</v>
      </c>
      <c r="K120">
        <v>5.63</v>
      </c>
      <c r="L120">
        <v>6.18</v>
      </c>
      <c r="M120">
        <v>4.95</v>
      </c>
      <c r="N120">
        <v>8.1999999999999993</v>
      </c>
      <c r="O120">
        <v>7.85</v>
      </c>
      <c r="P120">
        <v>14.5</v>
      </c>
      <c r="Q120">
        <v>99.35</v>
      </c>
    </row>
    <row r="121" spans="1:17" x14ac:dyDescent="0.2">
      <c r="A121" t="str">
        <f t="shared" si="1"/>
        <v>Judkins HWRCRecyclingWood (including treated)</v>
      </c>
      <c r="B121" t="s">
        <v>67</v>
      </c>
      <c r="C121" t="s">
        <v>56</v>
      </c>
      <c r="D121" t="s">
        <v>21</v>
      </c>
      <c r="E121">
        <v>214.62</v>
      </c>
      <c r="F121">
        <v>202.42</v>
      </c>
      <c r="G121">
        <v>177.82</v>
      </c>
      <c r="H121">
        <v>126.76</v>
      </c>
      <c r="I121">
        <v>192.64</v>
      </c>
      <c r="J121">
        <v>156.12</v>
      </c>
      <c r="K121">
        <v>181.58</v>
      </c>
      <c r="L121">
        <v>147.44</v>
      </c>
      <c r="M121">
        <v>62.19</v>
      </c>
      <c r="N121">
        <v>160.36000000000001</v>
      </c>
      <c r="O121">
        <v>139.19999999999999</v>
      </c>
      <c r="P121">
        <v>120.86</v>
      </c>
      <c r="Q121">
        <v>1882.0099999999998</v>
      </c>
    </row>
    <row r="122" spans="1:17" x14ac:dyDescent="0.2">
      <c r="A122" t="str">
        <f t="shared" si="1"/>
        <v>Lower House Farm HWRCRecyclingAluminium (nf)</v>
      </c>
      <c r="B122" t="s">
        <v>74</v>
      </c>
      <c r="C122" t="s">
        <v>75</v>
      </c>
      <c r="D122" t="s">
        <v>21</v>
      </c>
      <c r="K122">
        <v>0.56000000000000005</v>
      </c>
      <c r="Q122">
        <v>0.56000000000000005</v>
      </c>
    </row>
    <row r="123" spans="1:17" x14ac:dyDescent="0.2">
      <c r="A123" t="str">
        <f t="shared" si="1"/>
        <v>Lower House Farm HWRCLandfillAsbestos</v>
      </c>
      <c r="B123" t="s">
        <v>74</v>
      </c>
      <c r="C123" t="s">
        <v>63</v>
      </c>
      <c r="D123" t="s">
        <v>34</v>
      </c>
      <c r="I123">
        <v>4.58</v>
      </c>
      <c r="Q123">
        <v>4.58</v>
      </c>
    </row>
    <row r="124" spans="1:17" x14ac:dyDescent="0.2">
      <c r="A124" t="str">
        <f t="shared" si="1"/>
        <v>Lower House Farm HWRCRecyclingBatteries (car)</v>
      </c>
      <c r="B124" t="s">
        <v>74</v>
      </c>
      <c r="C124" t="s">
        <v>20</v>
      </c>
      <c r="D124" t="s">
        <v>21</v>
      </c>
      <c r="F124">
        <v>2.7</v>
      </c>
      <c r="G124">
        <v>7.0000000000000007E-2</v>
      </c>
      <c r="I124">
        <v>3.58</v>
      </c>
      <c r="L124">
        <v>3.86</v>
      </c>
      <c r="N124">
        <v>3.4660000000000002</v>
      </c>
      <c r="P124">
        <v>1.92</v>
      </c>
      <c r="Q124">
        <v>15.595999999999998</v>
      </c>
    </row>
    <row r="125" spans="1:17" x14ac:dyDescent="0.2">
      <c r="A125" t="str">
        <f t="shared" si="1"/>
        <v>Lower House Farm HWRCRecyclingBatteries (household)</v>
      </c>
      <c r="B125" t="s">
        <v>74</v>
      </c>
      <c r="C125" t="s">
        <v>22</v>
      </c>
      <c r="D125" t="s">
        <v>21</v>
      </c>
      <c r="J125">
        <v>1.58</v>
      </c>
      <c r="Q125">
        <v>1.58</v>
      </c>
    </row>
    <row r="126" spans="1:17" x14ac:dyDescent="0.2">
      <c r="A126" t="str">
        <f t="shared" si="1"/>
        <v>Lower House Farm HWRCEfw (incineration)Bulky Waste</v>
      </c>
      <c r="B126" t="s">
        <v>74</v>
      </c>
      <c r="C126" t="s">
        <v>76</v>
      </c>
      <c r="D126" t="s">
        <v>28</v>
      </c>
      <c r="F126">
        <v>19.62</v>
      </c>
      <c r="G126">
        <v>21.96</v>
      </c>
      <c r="H126">
        <v>11.1</v>
      </c>
      <c r="I126">
        <v>10.24</v>
      </c>
      <c r="J126">
        <v>19.260000000000002</v>
      </c>
      <c r="K126">
        <v>24.14</v>
      </c>
      <c r="L126">
        <v>28.3</v>
      </c>
      <c r="M126">
        <v>12.98</v>
      </c>
      <c r="N126">
        <v>27.42</v>
      </c>
      <c r="O126">
        <v>26.62</v>
      </c>
      <c r="P126">
        <v>27.42</v>
      </c>
      <c r="Q126">
        <v>229.06</v>
      </c>
    </row>
    <row r="127" spans="1:17" x14ac:dyDescent="0.2">
      <c r="A127" t="str">
        <f t="shared" si="1"/>
        <v>Lower House Farm HWRCRecyclingCable (nf)</v>
      </c>
      <c r="B127" t="s">
        <v>74</v>
      </c>
      <c r="C127" t="s">
        <v>25</v>
      </c>
      <c r="D127" t="s">
        <v>21</v>
      </c>
      <c r="F127">
        <v>0.15</v>
      </c>
      <c r="I127">
        <v>0.11</v>
      </c>
      <c r="Q127">
        <v>0.26</v>
      </c>
    </row>
    <row r="128" spans="1:17" x14ac:dyDescent="0.2">
      <c r="A128" t="str">
        <f t="shared" si="1"/>
        <v>Lower House Farm HWRCRecyclingCardboard</v>
      </c>
      <c r="B128" t="s">
        <v>74</v>
      </c>
      <c r="C128" t="s">
        <v>26</v>
      </c>
      <c r="D128" t="s">
        <v>21</v>
      </c>
      <c r="E128">
        <v>25.18</v>
      </c>
      <c r="F128">
        <v>11.82</v>
      </c>
      <c r="G128">
        <v>23.5</v>
      </c>
      <c r="H128">
        <v>17.3</v>
      </c>
      <c r="I128">
        <v>21.52</v>
      </c>
      <c r="J128">
        <v>12.06</v>
      </c>
      <c r="K128">
        <v>18.48</v>
      </c>
      <c r="L128">
        <v>18.98</v>
      </c>
      <c r="M128">
        <v>21.64</v>
      </c>
      <c r="N128">
        <v>33.380000000000003</v>
      </c>
      <c r="O128">
        <v>13.72</v>
      </c>
      <c r="P128">
        <v>11.24</v>
      </c>
      <c r="Q128">
        <v>228.81999999999996</v>
      </c>
    </row>
    <row r="129" spans="1:17" x14ac:dyDescent="0.2">
      <c r="A129" t="str">
        <f t="shared" si="1"/>
        <v>Lower House Farm HWRCRecyclingDrink Cartons</v>
      </c>
      <c r="B129" t="s">
        <v>74</v>
      </c>
      <c r="C129" t="s">
        <v>29</v>
      </c>
      <c r="D129" t="s">
        <v>21</v>
      </c>
      <c r="G129">
        <v>2.7E-2</v>
      </c>
      <c r="J129">
        <v>0.11799999999999999</v>
      </c>
      <c r="L129">
        <v>0.1356</v>
      </c>
      <c r="Q129">
        <v>0.28059999999999996</v>
      </c>
    </row>
    <row r="130" spans="1:17" x14ac:dyDescent="0.2">
      <c r="A130" t="str">
        <f t="shared" ref="A130:A193" si="2">B130&amp;D130&amp;C130</f>
        <v>Lower House Farm HWRCRecyclingElectrical Items (large)</v>
      </c>
      <c r="B130" t="s">
        <v>74</v>
      </c>
      <c r="C130" t="s">
        <v>64</v>
      </c>
      <c r="D130" t="s">
        <v>21</v>
      </c>
      <c r="E130">
        <v>7.12</v>
      </c>
      <c r="F130">
        <v>6.02</v>
      </c>
      <c r="H130">
        <v>6.3</v>
      </c>
      <c r="J130">
        <v>6.64</v>
      </c>
      <c r="K130">
        <v>4.32</v>
      </c>
      <c r="M130">
        <v>5.9</v>
      </c>
      <c r="N130">
        <v>7.56</v>
      </c>
      <c r="Q130">
        <v>43.860000000000007</v>
      </c>
    </row>
    <row r="131" spans="1:17" x14ac:dyDescent="0.2">
      <c r="A131" t="str">
        <f t="shared" si="2"/>
        <v>Lower House Farm HWRCRecyclingFluorescent Tubes Output</v>
      </c>
      <c r="B131" t="s">
        <v>74</v>
      </c>
      <c r="C131" t="s">
        <v>30</v>
      </c>
      <c r="D131" t="s">
        <v>21</v>
      </c>
      <c r="H131">
        <v>1.54</v>
      </c>
      <c r="K131">
        <v>0.34</v>
      </c>
      <c r="N131">
        <v>0.219</v>
      </c>
      <c r="Q131">
        <v>2.0990000000000002</v>
      </c>
    </row>
    <row r="132" spans="1:17" x14ac:dyDescent="0.2">
      <c r="A132" t="str">
        <f t="shared" si="2"/>
        <v>Lower House Farm HWRCRecyclingFridges Output</v>
      </c>
      <c r="B132" t="s">
        <v>74</v>
      </c>
      <c r="C132" t="s">
        <v>31</v>
      </c>
      <c r="D132" t="s">
        <v>21</v>
      </c>
      <c r="E132">
        <v>8.1519999999999992</v>
      </c>
      <c r="F132">
        <v>8.1839999999999993</v>
      </c>
      <c r="G132">
        <v>12.943</v>
      </c>
      <c r="H132">
        <v>7.5419999999999998</v>
      </c>
      <c r="I132">
        <v>12.31</v>
      </c>
      <c r="J132">
        <v>6.7080000000000002</v>
      </c>
      <c r="K132">
        <v>8.2989999999999995</v>
      </c>
      <c r="L132">
        <v>8.9610000000000003</v>
      </c>
      <c r="M132">
        <v>5.0250000000000004</v>
      </c>
      <c r="N132">
        <v>8.8350000000000009</v>
      </c>
      <c r="O132">
        <v>6.1639999999999997</v>
      </c>
      <c r="P132">
        <v>6.8390000000000004</v>
      </c>
      <c r="Q132">
        <v>99.962000000000003</v>
      </c>
    </row>
    <row r="133" spans="1:17" x14ac:dyDescent="0.2">
      <c r="A133" t="str">
        <f t="shared" si="2"/>
        <v>Lower House Farm HWRCRecyclingGas Cylinders</v>
      </c>
      <c r="B133" t="s">
        <v>74</v>
      </c>
      <c r="C133" t="s">
        <v>32</v>
      </c>
      <c r="D133" t="s">
        <v>21</v>
      </c>
      <c r="H133">
        <v>0.2</v>
      </c>
      <c r="I133">
        <v>0.34</v>
      </c>
      <c r="J133">
        <v>0.98</v>
      </c>
      <c r="L133">
        <v>0.02</v>
      </c>
      <c r="M133">
        <v>0.02</v>
      </c>
      <c r="Q133">
        <v>1.56</v>
      </c>
    </row>
    <row r="134" spans="1:17" x14ac:dyDescent="0.2">
      <c r="A134" t="str">
        <f t="shared" si="2"/>
        <v>Lower House Farm HWRCEfw (incineration)General (mixed waste)</v>
      </c>
      <c r="B134" t="s">
        <v>74</v>
      </c>
      <c r="C134" t="s">
        <v>33</v>
      </c>
      <c r="D134" t="s">
        <v>28</v>
      </c>
      <c r="E134">
        <v>197.05</v>
      </c>
      <c r="F134">
        <v>190.08</v>
      </c>
      <c r="G134">
        <v>124.648</v>
      </c>
      <c r="H134">
        <v>110.43</v>
      </c>
      <c r="I134">
        <v>119.18</v>
      </c>
      <c r="J134">
        <v>124</v>
      </c>
      <c r="K134">
        <v>116.2</v>
      </c>
      <c r="L134">
        <v>98.13</v>
      </c>
      <c r="M134">
        <v>117.006</v>
      </c>
      <c r="N134">
        <v>152.38</v>
      </c>
      <c r="O134">
        <v>107.58</v>
      </c>
      <c r="P134">
        <v>110.96</v>
      </c>
      <c r="Q134">
        <v>1567.6440000000002</v>
      </c>
    </row>
    <row r="135" spans="1:17" x14ac:dyDescent="0.2">
      <c r="A135" t="str">
        <f t="shared" si="2"/>
        <v>Lower House Farm HWRCRecyclingGlass (bottles)</v>
      </c>
      <c r="B135" t="s">
        <v>74</v>
      </c>
      <c r="C135" t="s">
        <v>35</v>
      </c>
      <c r="D135" t="s">
        <v>21</v>
      </c>
      <c r="E135">
        <v>1.341</v>
      </c>
      <c r="G135">
        <v>2.0670000000000002</v>
      </c>
      <c r="H135">
        <v>1.4119999999999999</v>
      </c>
      <c r="J135">
        <v>0.95699999999999996</v>
      </c>
      <c r="L135">
        <v>0.97899999999999998</v>
      </c>
      <c r="N135">
        <v>3.9750000000000001</v>
      </c>
      <c r="P135">
        <v>1.8180000000000001</v>
      </c>
      <c r="Q135">
        <v>12.548999999999999</v>
      </c>
    </row>
    <row r="136" spans="1:17" x14ac:dyDescent="0.2">
      <c r="A136" t="str">
        <f t="shared" si="2"/>
        <v>Lower House Farm HWRCCompostingGreen waste</v>
      </c>
      <c r="B136" t="s">
        <v>74</v>
      </c>
      <c r="C136" t="s">
        <v>36</v>
      </c>
      <c r="D136" t="s">
        <v>37</v>
      </c>
      <c r="E136">
        <v>61.84</v>
      </c>
      <c r="F136">
        <v>88.44</v>
      </c>
      <c r="G136">
        <v>63.7</v>
      </c>
      <c r="H136">
        <v>82.16</v>
      </c>
      <c r="I136">
        <v>77.86</v>
      </c>
      <c r="J136">
        <v>33.119999999999997</v>
      </c>
      <c r="K136">
        <v>54.56</v>
      </c>
      <c r="L136">
        <v>27.5</v>
      </c>
      <c r="M136">
        <v>9.5399999999999991</v>
      </c>
      <c r="N136">
        <v>14.06</v>
      </c>
      <c r="O136">
        <v>20.28</v>
      </c>
      <c r="P136">
        <v>25.16</v>
      </c>
      <c r="Q136">
        <v>558.22</v>
      </c>
    </row>
    <row r="137" spans="1:17" x14ac:dyDescent="0.2">
      <c r="A137" t="str">
        <f t="shared" si="2"/>
        <v>Lower House Farm HWRCRe-UseInert (rubble/hardcore)</v>
      </c>
      <c r="B137" t="s">
        <v>74</v>
      </c>
      <c r="C137" t="s">
        <v>38</v>
      </c>
      <c r="D137" t="s">
        <v>24</v>
      </c>
      <c r="E137">
        <v>85.55</v>
      </c>
      <c r="F137">
        <v>123.2</v>
      </c>
      <c r="G137">
        <v>138.24</v>
      </c>
      <c r="H137">
        <v>111.68</v>
      </c>
      <c r="I137">
        <v>93.539999999999992</v>
      </c>
      <c r="J137">
        <v>88.76</v>
      </c>
      <c r="K137">
        <v>18.82</v>
      </c>
      <c r="L137">
        <v>78.740000000000009</v>
      </c>
      <c r="M137">
        <v>23.28</v>
      </c>
      <c r="N137">
        <v>52.5</v>
      </c>
      <c r="O137">
        <v>66.540000000000006</v>
      </c>
      <c r="P137">
        <v>44.98</v>
      </c>
      <c r="Q137">
        <v>925.83</v>
      </c>
    </row>
    <row r="138" spans="1:17" x14ac:dyDescent="0.2">
      <c r="A138" t="str">
        <f t="shared" si="2"/>
        <v>Lower House Farm HWRCRecyclingMatresses</v>
      </c>
      <c r="B138" t="s">
        <v>74</v>
      </c>
      <c r="C138" t="s">
        <v>41</v>
      </c>
      <c r="D138" t="s">
        <v>21</v>
      </c>
      <c r="E138">
        <v>6.62</v>
      </c>
      <c r="F138">
        <v>6.8</v>
      </c>
      <c r="G138">
        <v>7.62</v>
      </c>
      <c r="H138">
        <v>8.2799999999999994</v>
      </c>
      <c r="I138">
        <v>11.16</v>
      </c>
      <c r="J138">
        <v>11.04</v>
      </c>
      <c r="K138">
        <v>11.38</v>
      </c>
      <c r="L138">
        <v>8.76</v>
      </c>
      <c r="M138">
        <v>6.78</v>
      </c>
      <c r="N138">
        <v>11.9</v>
      </c>
      <c r="O138">
        <v>9.64</v>
      </c>
      <c r="P138">
        <v>6.476</v>
      </c>
      <c r="Q138">
        <v>106.45600000000002</v>
      </c>
    </row>
    <row r="139" spans="1:17" x14ac:dyDescent="0.2">
      <c r="A139" t="str">
        <f t="shared" si="2"/>
        <v>Lower House Farm HWRCRecyclingMicrowave Motors</v>
      </c>
      <c r="B139" t="s">
        <v>74</v>
      </c>
      <c r="C139" t="s">
        <v>65</v>
      </c>
      <c r="D139" t="s">
        <v>21</v>
      </c>
      <c r="E139">
        <v>2.09</v>
      </c>
      <c r="Q139">
        <v>2.09</v>
      </c>
    </row>
    <row r="140" spans="1:17" x14ac:dyDescent="0.2">
      <c r="A140" t="str">
        <f t="shared" si="2"/>
        <v>Lower House Farm HWRCRecyclingMobile phones</v>
      </c>
      <c r="B140" t="s">
        <v>74</v>
      </c>
      <c r="C140" t="s">
        <v>42</v>
      </c>
      <c r="D140" t="s">
        <v>21</v>
      </c>
      <c r="H140">
        <v>0.04</v>
      </c>
      <c r="Q140">
        <v>0.04</v>
      </c>
    </row>
    <row r="141" spans="1:17" ht="25.5" x14ac:dyDescent="0.2">
      <c r="A141" t="str">
        <f t="shared" si="2"/>
        <v>Lower House Farm HWRCRecyclingNon Ferrous Metal  _x000D_
Non Ferrous Metal</v>
      </c>
      <c r="B141" t="s">
        <v>74</v>
      </c>
      <c r="C141" s="4" t="s">
        <v>43</v>
      </c>
      <c r="D141" t="s">
        <v>21</v>
      </c>
      <c r="G141">
        <v>0.03</v>
      </c>
      <c r="H141">
        <v>0.26</v>
      </c>
      <c r="M141">
        <v>0.28999999999999998</v>
      </c>
      <c r="N141">
        <v>2.2799999999999998</v>
      </c>
      <c r="P141">
        <v>2.13</v>
      </c>
      <c r="Q141">
        <v>4.99</v>
      </c>
    </row>
    <row r="142" spans="1:17" x14ac:dyDescent="0.2">
      <c r="A142" t="str">
        <f t="shared" si="2"/>
        <v>Lower House Farm HWRCRecyclingOil (Engine)</v>
      </c>
      <c r="B142" t="s">
        <v>74</v>
      </c>
      <c r="C142" t="s">
        <v>44</v>
      </c>
      <c r="D142" t="s">
        <v>21</v>
      </c>
      <c r="F142">
        <v>1.94</v>
      </c>
      <c r="H142">
        <v>1.7</v>
      </c>
      <c r="I142">
        <v>1.34</v>
      </c>
      <c r="K142">
        <v>1.46</v>
      </c>
      <c r="N142">
        <v>1.76</v>
      </c>
      <c r="Q142">
        <v>8.1999999999999993</v>
      </c>
    </row>
    <row r="143" spans="1:17" x14ac:dyDescent="0.2">
      <c r="A143" t="str">
        <f t="shared" si="2"/>
        <v>Lower House Farm HWRCRecyclingOil (Vegetable)</v>
      </c>
      <c r="B143" t="s">
        <v>74</v>
      </c>
      <c r="C143" t="s">
        <v>45</v>
      </c>
      <c r="D143" t="s">
        <v>21</v>
      </c>
      <c r="H143">
        <v>1</v>
      </c>
      <c r="M143">
        <v>0.42</v>
      </c>
      <c r="Q143">
        <v>1.42</v>
      </c>
    </row>
    <row r="144" spans="1:17" x14ac:dyDescent="0.2">
      <c r="A144" t="str">
        <f t="shared" si="2"/>
        <v>Lower House Farm HWRCRecyclingPaint (chemicals)</v>
      </c>
      <c r="B144" t="s">
        <v>74</v>
      </c>
      <c r="C144" t="s">
        <v>60</v>
      </c>
      <c r="D144" t="s">
        <v>21</v>
      </c>
      <c r="F144">
        <v>1.1000000000000001</v>
      </c>
      <c r="G144">
        <v>0.66</v>
      </c>
      <c r="H144">
        <v>0.82</v>
      </c>
      <c r="I144">
        <v>0.74</v>
      </c>
      <c r="J144">
        <v>1.73</v>
      </c>
      <c r="L144">
        <v>0.48</v>
      </c>
      <c r="O144">
        <v>3.5</v>
      </c>
      <c r="Q144">
        <v>9.0300000000000011</v>
      </c>
    </row>
    <row r="145" spans="1:17" x14ac:dyDescent="0.2">
      <c r="A145" t="str">
        <f t="shared" si="2"/>
        <v>Lower House Farm HWRCRecyclingPaper (newspaper &amp; magazines)</v>
      </c>
      <c r="B145" t="s">
        <v>74</v>
      </c>
      <c r="C145" t="s">
        <v>47</v>
      </c>
      <c r="D145" t="s">
        <v>21</v>
      </c>
      <c r="F145">
        <v>11.98</v>
      </c>
      <c r="H145">
        <v>7.22</v>
      </c>
      <c r="I145">
        <v>9.76</v>
      </c>
      <c r="J145">
        <v>8.1</v>
      </c>
      <c r="K145">
        <v>4.8600000000000003</v>
      </c>
      <c r="N145">
        <v>12.52</v>
      </c>
      <c r="O145">
        <v>8.7799999999999994</v>
      </c>
      <c r="P145">
        <v>10.96</v>
      </c>
      <c r="Q145">
        <v>74.180000000000007</v>
      </c>
    </row>
    <row r="146" spans="1:17" x14ac:dyDescent="0.2">
      <c r="A146" t="str">
        <f t="shared" si="2"/>
        <v>Lower House Farm HWRCRecyclingPlasterboard</v>
      </c>
      <c r="B146" t="s">
        <v>74</v>
      </c>
      <c r="C146" t="s">
        <v>48</v>
      </c>
      <c r="D146" t="s">
        <v>21</v>
      </c>
      <c r="E146">
        <v>9.64</v>
      </c>
      <c r="F146">
        <v>6.93</v>
      </c>
      <c r="G146">
        <v>11.15</v>
      </c>
      <c r="I146">
        <v>13.05</v>
      </c>
      <c r="L146">
        <v>12.82</v>
      </c>
      <c r="N146">
        <v>12.41</v>
      </c>
      <c r="P146">
        <v>13.21</v>
      </c>
      <c r="Q146">
        <v>79.210000000000008</v>
      </c>
    </row>
    <row r="147" spans="1:17" x14ac:dyDescent="0.2">
      <c r="A147" t="str">
        <f t="shared" si="2"/>
        <v>Lower House Farm HWRCRecyclingPlastic (Mixed)</v>
      </c>
      <c r="B147" t="s">
        <v>74</v>
      </c>
      <c r="C147" t="s">
        <v>50</v>
      </c>
      <c r="D147" t="s">
        <v>21</v>
      </c>
      <c r="F147">
        <v>0.1</v>
      </c>
      <c r="H147">
        <v>0.66</v>
      </c>
      <c r="Q147">
        <v>0.76</v>
      </c>
    </row>
    <row r="148" spans="1:17" x14ac:dyDescent="0.2">
      <c r="A148" t="str">
        <f t="shared" si="2"/>
        <v>Lower House Farm HWRCRecyclingPrinter Cartridges</v>
      </c>
      <c r="B148" t="s">
        <v>74</v>
      </c>
      <c r="C148" t="s">
        <v>51</v>
      </c>
      <c r="D148" t="s">
        <v>21</v>
      </c>
      <c r="H148">
        <v>0.04</v>
      </c>
      <c r="O148">
        <v>0.12</v>
      </c>
      <c r="Q148">
        <v>0.16</v>
      </c>
    </row>
    <row r="149" spans="1:17" x14ac:dyDescent="0.2">
      <c r="A149" t="str">
        <f t="shared" si="2"/>
        <v>Lower House Farm HWRCRecyclingScrap metal (mixed)</v>
      </c>
      <c r="B149" t="s">
        <v>74</v>
      </c>
      <c r="C149" t="s">
        <v>52</v>
      </c>
      <c r="D149" t="s">
        <v>21</v>
      </c>
      <c r="E149">
        <v>31</v>
      </c>
      <c r="F149">
        <v>30.96</v>
      </c>
      <c r="G149">
        <v>36.04</v>
      </c>
      <c r="H149">
        <v>27.34</v>
      </c>
      <c r="I149">
        <v>35.9</v>
      </c>
      <c r="J149">
        <v>26.32</v>
      </c>
      <c r="K149">
        <v>24.38</v>
      </c>
      <c r="L149">
        <v>21.52</v>
      </c>
      <c r="M149">
        <v>10.58</v>
      </c>
      <c r="N149">
        <v>26.28</v>
      </c>
      <c r="O149">
        <v>18.86</v>
      </c>
      <c r="P149">
        <v>20.48</v>
      </c>
      <c r="Q149">
        <v>309.66000000000008</v>
      </c>
    </row>
    <row r="150" spans="1:17" x14ac:dyDescent="0.2">
      <c r="A150" t="str">
        <f t="shared" si="2"/>
        <v>Lower House Farm HWRCRecyclingScreens output</v>
      </c>
      <c r="B150" t="s">
        <v>74</v>
      </c>
      <c r="C150" t="s">
        <v>53</v>
      </c>
      <c r="D150" t="s">
        <v>21</v>
      </c>
      <c r="E150">
        <v>3.3820000000000001</v>
      </c>
      <c r="F150">
        <v>3.9729999999999999</v>
      </c>
      <c r="G150">
        <v>5.0330000000000004</v>
      </c>
      <c r="H150">
        <v>3.9140000000000001</v>
      </c>
      <c r="I150">
        <v>3.8610000000000002</v>
      </c>
      <c r="J150">
        <v>4.5670000000000002</v>
      </c>
      <c r="K150">
        <v>4.1959999999999997</v>
      </c>
      <c r="L150">
        <v>5.3289999999999997</v>
      </c>
      <c r="M150">
        <v>3.2890000000000001</v>
      </c>
      <c r="N150">
        <v>5.5720000000000001</v>
      </c>
      <c r="O150">
        <v>3.327</v>
      </c>
      <c r="P150">
        <v>3.407</v>
      </c>
      <c r="Q150">
        <v>49.850000000000009</v>
      </c>
    </row>
    <row r="151" spans="1:17" x14ac:dyDescent="0.2">
      <c r="A151" t="str">
        <f t="shared" si="2"/>
        <v>Lower House Farm HWRCRecyclingSmall Domestic Appliances</v>
      </c>
      <c r="B151" t="s">
        <v>74</v>
      </c>
      <c r="C151" t="s">
        <v>54</v>
      </c>
      <c r="D151" t="s">
        <v>21</v>
      </c>
      <c r="E151">
        <v>24.28</v>
      </c>
      <c r="F151">
        <v>72.959999999999994</v>
      </c>
      <c r="G151">
        <v>15.94</v>
      </c>
      <c r="H151">
        <v>15.22</v>
      </c>
      <c r="I151">
        <v>28</v>
      </c>
      <c r="J151">
        <v>16.54</v>
      </c>
      <c r="K151">
        <v>15.3</v>
      </c>
      <c r="L151">
        <v>23.64</v>
      </c>
      <c r="M151">
        <v>7.08</v>
      </c>
      <c r="N151">
        <v>9.44</v>
      </c>
      <c r="O151">
        <v>20.16</v>
      </c>
      <c r="P151">
        <v>16.66</v>
      </c>
      <c r="Q151">
        <v>265.22000000000003</v>
      </c>
    </row>
    <row r="152" spans="1:17" x14ac:dyDescent="0.2">
      <c r="A152" t="str">
        <f t="shared" si="2"/>
        <v>Lower House Farm HWRCRecyclingStainless Steel</v>
      </c>
      <c r="B152" t="s">
        <v>74</v>
      </c>
      <c r="C152" t="s">
        <v>66</v>
      </c>
      <c r="D152" t="s">
        <v>21</v>
      </c>
      <c r="P152">
        <v>0.88</v>
      </c>
      <c r="Q152">
        <v>0.88</v>
      </c>
    </row>
    <row r="153" spans="1:17" x14ac:dyDescent="0.2">
      <c r="A153" t="str">
        <f t="shared" si="2"/>
        <v>Lower House Farm HWRCRecyclingTextiles</v>
      </c>
      <c r="B153" t="s">
        <v>74</v>
      </c>
      <c r="C153" t="s">
        <v>55</v>
      </c>
      <c r="D153" t="s">
        <v>21</v>
      </c>
      <c r="E153">
        <v>8.8000000000000007</v>
      </c>
      <c r="F153">
        <v>9.6999999999999993</v>
      </c>
      <c r="G153">
        <v>8.2200000000000006</v>
      </c>
      <c r="H153">
        <v>8.64</v>
      </c>
      <c r="I153">
        <v>13.14</v>
      </c>
      <c r="J153">
        <v>8.5399999999999991</v>
      </c>
      <c r="K153">
        <v>8.44</v>
      </c>
      <c r="L153">
        <v>10.5</v>
      </c>
      <c r="M153">
        <v>6.9</v>
      </c>
      <c r="N153">
        <v>11.74</v>
      </c>
      <c r="O153">
        <v>8</v>
      </c>
      <c r="P153">
        <v>8.42</v>
      </c>
      <c r="Q153">
        <v>111.04</v>
      </c>
    </row>
    <row r="154" spans="1:17" x14ac:dyDescent="0.2">
      <c r="A154" t="str">
        <f t="shared" si="2"/>
        <v>Lower House Farm HWRCRecyclingWood (including treated)</v>
      </c>
      <c r="B154" t="s">
        <v>74</v>
      </c>
      <c r="C154" t="s">
        <v>56</v>
      </c>
      <c r="D154" t="s">
        <v>21</v>
      </c>
      <c r="E154">
        <v>149.32</v>
      </c>
      <c r="F154">
        <v>171.44</v>
      </c>
      <c r="G154">
        <v>155.32</v>
      </c>
      <c r="H154">
        <v>137.41999999999999</v>
      </c>
      <c r="I154">
        <v>161.04</v>
      </c>
      <c r="J154">
        <v>126.68</v>
      </c>
      <c r="K154">
        <v>130.46</v>
      </c>
      <c r="L154">
        <v>96.52</v>
      </c>
      <c r="M154">
        <v>64.64</v>
      </c>
      <c r="N154">
        <v>114.76</v>
      </c>
      <c r="O154">
        <v>92.36</v>
      </c>
      <c r="P154">
        <v>108.48</v>
      </c>
      <c r="Q154">
        <v>1508.44</v>
      </c>
    </row>
    <row r="155" spans="1:17" x14ac:dyDescent="0.2">
      <c r="A155" t="str">
        <f t="shared" si="2"/>
        <v>Princes Drive HWRC &amp; TransferRecyclingAluminium (nf)</v>
      </c>
      <c r="B155" t="s">
        <v>77</v>
      </c>
      <c r="C155" t="s">
        <v>75</v>
      </c>
      <c r="D155" t="s">
        <v>21</v>
      </c>
      <c r="F155">
        <v>1.7</v>
      </c>
      <c r="G155">
        <v>0.54</v>
      </c>
      <c r="J155">
        <v>1.054</v>
      </c>
      <c r="K155">
        <v>1.1399999999999999</v>
      </c>
      <c r="L155">
        <v>0.56000000000000005</v>
      </c>
      <c r="M155">
        <v>6.7000000000000004E-2</v>
      </c>
      <c r="N155">
        <v>0.10350000000000001</v>
      </c>
      <c r="O155">
        <v>4.4499999999999998E-2</v>
      </c>
      <c r="P155">
        <v>0.86250000000000004</v>
      </c>
      <c r="Q155">
        <v>6.0715000000000003</v>
      </c>
    </row>
    <row r="156" spans="1:17" x14ac:dyDescent="0.2">
      <c r="A156" t="str">
        <f t="shared" si="2"/>
        <v>Princes Drive HWRC &amp; TransferLandfillAsbestos</v>
      </c>
      <c r="B156" t="s">
        <v>77</v>
      </c>
      <c r="C156" t="s">
        <v>63</v>
      </c>
      <c r="D156" t="s">
        <v>34</v>
      </c>
      <c r="F156">
        <v>3.04</v>
      </c>
      <c r="G156">
        <v>3.84</v>
      </c>
      <c r="I156">
        <v>2.68</v>
      </c>
      <c r="K156">
        <v>1.84</v>
      </c>
      <c r="L156">
        <v>5.28</v>
      </c>
      <c r="Q156">
        <v>16.68</v>
      </c>
    </row>
    <row r="157" spans="1:17" x14ac:dyDescent="0.2">
      <c r="A157" t="str">
        <f t="shared" si="2"/>
        <v>Princes Drive HWRC &amp; TransferRecyclingBatteries (car)</v>
      </c>
      <c r="B157" t="s">
        <v>77</v>
      </c>
      <c r="C157" t="s">
        <v>20</v>
      </c>
      <c r="D157" t="s">
        <v>21</v>
      </c>
      <c r="F157">
        <v>5.0444999999999993</v>
      </c>
      <c r="I157">
        <v>5.68</v>
      </c>
      <c r="J157">
        <v>6.97</v>
      </c>
      <c r="L157">
        <v>5.86</v>
      </c>
      <c r="O157">
        <v>5.6</v>
      </c>
      <c r="Q157">
        <v>29.154499999999999</v>
      </c>
    </row>
    <row r="158" spans="1:17" x14ac:dyDescent="0.2">
      <c r="A158" t="str">
        <f t="shared" si="2"/>
        <v>Princes Drive HWRC &amp; TransferRecyclingBatteries (household)</v>
      </c>
      <c r="B158" t="s">
        <v>77</v>
      </c>
      <c r="C158" t="s">
        <v>22</v>
      </c>
      <c r="D158" t="s">
        <v>21</v>
      </c>
      <c r="F158">
        <v>3.82</v>
      </c>
      <c r="Q158">
        <v>3.82</v>
      </c>
    </row>
    <row r="159" spans="1:17" x14ac:dyDescent="0.2">
      <c r="A159" t="str">
        <f t="shared" si="2"/>
        <v>Princes Drive HWRC &amp; TransferRecyclingBrass(nf)</v>
      </c>
      <c r="B159" t="s">
        <v>77</v>
      </c>
      <c r="C159" t="s">
        <v>78</v>
      </c>
      <c r="D159" t="s">
        <v>21</v>
      </c>
      <c r="F159">
        <v>0.22</v>
      </c>
      <c r="G159">
        <v>5.8000000000000003E-2</v>
      </c>
      <c r="H159">
        <v>1.105</v>
      </c>
      <c r="I159">
        <v>9.7000000000000003E-2</v>
      </c>
      <c r="J159">
        <v>0.19700000000000001</v>
      </c>
      <c r="K159">
        <v>8.6999999999999994E-2</v>
      </c>
      <c r="L159">
        <v>0.10600000000000001</v>
      </c>
      <c r="M159">
        <v>6.8000000000000005E-2</v>
      </c>
      <c r="N159">
        <v>6.9000000000000006E-2</v>
      </c>
      <c r="O159">
        <v>0.105</v>
      </c>
      <c r="P159">
        <v>7.7499999999999999E-2</v>
      </c>
      <c r="Q159">
        <v>2.1895000000000002</v>
      </c>
    </row>
    <row r="160" spans="1:17" x14ac:dyDescent="0.2">
      <c r="A160" t="str">
        <f t="shared" si="2"/>
        <v>Princes Drive HWRC &amp; TransferRecyclingBraziery</v>
      </c>
      <c r="B160" t="s">
        <v>77</v>
      </c>
      <c r="C160" t="s">
        <v>79</v>
      </c>
      <c r="D160" t="s">
        <v>21</v>
      </c>
      <c r="F160">
        <v>0.13500000000000001</v>
      </c>
      <c r="G160">
        <v>9.1999999999999998E-2</v>
      </c>
      <c r="H160">
        <v>0.16400000000000001</v>
      </c>
      <c r="I160">
        <v>8.1000000000000003E-2</v>
      </c>
      <c r="J160">
        <v>0.1845</v>
      </c>
      <c r="K160">
        <v>5.8500000000000003E-2</v>
      </c>
      <c r="L160">
        <v>0.69</v>
      </c>
      <c r="M160">
        <v>1.4999999999999999E-2</v>
      </c>
      <c r="N160">
        <v>4.2999999999999997E-2</v>
      </c>
      <c r="O160">
        <v>0.11550000000000001</v>
      </c>
      <c r="P160">
        <v>6.0999999999999999E-2</v>
      </c>
      <c r="Q160">
        <v>1.6394999999999997</v>
      </c>
    </row>
    <row r="161" spans="1:17" x14ac:dyDescent="0.2">
      <c r="A161" t="str">
        <f t="shared" si="2"/>
        <v>Princes Drive HWRC &amp; TransferRecyclingCable (nf)</v>
      </c>
      <c r="B161" t="s">
        <v>77</v>
      </c>
      <c r="C161" t="s">
        <v>25</v>
      </c>
      <c r="D161" t="s">
        <v>21</v>
      </c>
      <c r="F161">
        <v>0.42849999999999999</v>
      </c>
      <c r="G161">
        <v>1.756</v>
      </c>
      <c r="I161">
        <v>0.94650000000000001</v>
      </c>
      <c r="J161">
        <v>1.38</v>
      </c>
      <c r="K161">
        <v>0.82</v>
      </c>
      <c r="L161">
        <v>0.29299999999999998</v>
      </c>
      <c r="M161">
        <v>0.13550000000000001</v>
      </c>
      <c r="N161">
        <v>0.58599999999999997</v>
      </c>
      <c r="O161">
        <v>0.38850000000000001</v>
      </c>
      <c r="P161">
        <v>0.14449999999999999</v>
      </c>
      <c r="Q161">
        <v>6.8784999999999989</v>
      </c>
    </row>
    <row r="162" spans="1:17" x14ac:dyDescent="0.2">
      <c r="A162" t="str">
        <f t="shared" si="2"/>
        <v>Princes Drive HWRC &amp; TransferRecyclingCardboard</v>
      </c>
      <c r="B162" t="s">
        <v>77</v>
      </c>
      <c r="C162" t="s">
        <v>26</v>
      </c>
      <c r="D162" t="s">
        <v>21</v>
      </c>
      <c r="E162">
        <v>71.540000000000006</v>
      </c>
      <c r="F162">
        <v>71.34</v>
      </c>
      <c r="G162">
        <v>74.06</v>
      </c>
      <c r="H162">
        <v>63.3</v>
      </c>
      <c r="I162">
        <v>68.180000000000007</v>
      </c>
      <c r="J162">
        <v>74.58</v>
      </c>
      <c r="K162">
        <v>64.58</v>
      </c>
      <c r="L162">
        <v>61.68</v>
      </c>
      <c r="M162">
        <v>86.04</v>
      </c>
      <c r="N162">
        <v>102.32</v>
      </c>
      <c r="O162">
        <v>71.56</v>
      </c>
      <c r="P162">
        <v>71.8</v>
      </c>
      <c r="Q162">
        <v>880.97999999999979</v>
      </c>
    </row>
    <row r="163" spans="1:17" x14ac:dyDescent="0.2">
      <c r="A163" t="str">
        <f t="shared" si="2"/>
        <v>Princes Drive HWRC &amp; TransferEfw (incineration)Chemicals</v>
      </c>
      <c r="B163" t="s">
        <v>77</v>
      </c>
      <c r="C163" t="s">
        <v>80</v>
      </c>
      <c r="D163" t="s">
        <v>28</v>
      </c>
      <c r="K163">
        <v>3.5</v>
      </c>
      <c r="Q163">
        <v>3.5</v>
      </c>
    </row>
    <row r="164" spans="1:17" x14ac:dyDescent="0.2">
      <c r="A164" t="str">
        <f t="shared" si="2"/>
        <v>Princes Drive HWRC &amp; TransferEfw (incineration)Clinical</v>
      </c>
      <c r="B164" t="s">
        <v>77</v>
      </c>
      <c r="C164" t="s">
        <v>58</v>
      </c>
      <c r="D164" t="s">
        <v>28</v>
      </c>
      <c r="E164">
        <v>2.97</v>
      </c>
      <c r="F164">
        <v>2.85</v>
      </c>
      <c r="G164">
        <v>2.42</v>
      </c>
      <c r="H164">
        <v>2.37</v>
      </c>
      <c r="I164">
        <v>3.13</v>
      </c>
      <c r="J164">
        <v>1.99</v>
      </c>
      <c r="K164">
        <v>3.43</v>
      </c>
      <c r="L164">
        <v>2.81</v>
      </c>
      <c r="M164">
        <v>2.0299999999999998</v>
      </c>
      <c r="N164">
        <v>3.27</v>
      </c>
      <c r="O164">
        <v>2.31</v>
      </c>
      <c r="P164">
        <v>2.4300000000000002</v>
      </c>
      <c r="Q164">
        <v>32.01</v>
      </c>
    </row>
    <row r="165" spans="1:17" x14ac:dyDescent="0.2">
      <c r="A165" t="str">
        <f t="shared" si="2"/>
        <v>Princes Drive HWRC &amp; TransferRecyclingCopper (nf)</v>
      </c>
      <c r="B165" t="s">
        <v>77</v>
      </c>
      <c r="C165" t="s">
        <v>70</v>
      </c>
      <c r="D165" t="s">
        <v>21</v>
      </c>
      <c r="F165">
        <v>4.2999999999999997E-2</v>
      </c>
      <c r="G165">
        <v>0.01</v>
      </c>
      <c r="H165">
        <v>7.0000000000000007E-2</v>
      </c>
      <c r="I165">
        <v>1.4999999999999999E-2</v>
      </c>
      <c r="J165">
        <v>0.22650000000000001</v>
      </c>
      <c r="K165">
        <v>4.0500000000000001E-2</v>
      </c>
      <c r="L165">
        <v>0.89500000000000002</v>
      </c>
      <c r="M165">
        <v>0.64500000000000002</v>
      </c>
      <c r="N165">
        <v>1.35E-2</v>
      </c>
      <c r="O165">
        <v>8.249999999999999E-2</v>
      </c>
      <c r="P165">
        <v>3.95E-2</v>
      </c>
      <c r="Q165">
        <v>2.0805000000000002</v>
      </c>
    </row>
    <row r="166" spans="1:17" x14ac:dyDescent="0.2">
      <c r="A166" t="str">
        <f t="shared" si="2"/>
        <v>Princes Drive HWRC &amp; TransferRecyclingDrink Cartons</v>
      </c>
      <c r="B166" t="s">
        <v>77</v>
      </c>
      <c r="C166" t="s">
        <v>29</v>
      </c>
      <c r="D166" t="s">
        <v>21</v>
      </c>
      <c r="E166">
        <v>0.252</v>
      </c>
      <c r="F166">
        <v>0.23699999999999999</v>
      </c>
      <c r="G166">
        <v>0.57499999999999996</v>
      </c>
      <c r="H166">
        <v>0.34100000000000003</v>
      </c>
      <c r="I166">
        <v>0.17</v>
      </c>
      <c r="J166">
        <v>0.47699999999999998</v>
      </c>
      <c r="K166">
        <v>0.23</v>
      </c>
      <c r="L166">
        <v>0.16800000000000001</v>
      </c>
      <c r="M166">
        <v>0.57799999999999996</v>
      </c>
      <c r="N166">
        <v>0.47099999999999997</v>
      </c>
      <c r="O166">
        <v>0.624</v>
      </c>
      <c r="P166">
        <v>0.39700000000000002</v>
      </c>
      <c r="Q166">
        <v>4.5200000000000005</v>
      </c>
    </row>
    <row r="167" spans="1:17" x14ac:dyDescent="0.2">
      <c r="A167" t="str">
        <f t="shared" si="2"/>
        <v>Princes Drive HWRC &amp; TransferRecyclingFluorescent Tubes Output</v>
      </c>
      <c r="B167" t="s">
        <v>77</v>
      </c>
      <c r="C167" t="s">
        <v>30</v>
      </c>
      <c r="D167" t="s">
        <v>21</v>
      </c>
      <c r="G167">
        <v>0.2</v>
      </c>
      <c r="I167">
        <v>0.15</v>
      </c>
      <c r="J167">
        <v>0.12</v>
      </c>
      <c r="K167">
        <v>0.16</v>
      </c>
      <c r="L167">
        <v>0.125</v>
      </c>
      <c r="N167">
        <v>8.6929999999999996</v>
      </c>
      <c r="P167">
        <v>0.18</v>
      </c>
      <c r="Q167">
        <v>9.6280000000000001</v>
      </c>
    </row>
    <row r="168" spans="1:17" x14ac:dyDescent="0.2">
      <c r="A168" t="str">
        <f t="shared" si="2"/>
        <v>Princes Drive HWRC &amp; TransferRecyclingFridges (CFC)</v>
      </c>
      <c r="B168" t="s">
        <v>77</v>
      </c>
      <c r="C168" t="s">
        <v>81</v>
      </c>
      <c r="D168" t="s">
        <v>21</v>
      </c>
      <c r="N168">
        <v>2.56</v>
      </c>
      <c r="Q168">
        <v>2.56</v>
      </c>
    </row>
    <row r="169" spans="1:17" x14ac:dyDescent="0.2">
      <c r="A169" t="str">
        <f t="shared" si="2"/>
        <v>Princes Drive HWRC &amp; TransferRecyclingFridges (Large commercial)</v>
      </c>
      <c r="B169" t="s">
        <v>77</v>
      </c>
      <c r="C169" t="s">
        <v>82</v>
      </c>
      <c r="D169" t="s">
        <v>21</v>
      </c>
      <c r="J169">
        <v>2.63</v>
      </c>
      <c r="Q169">
        <v>2.63</v>
      </c>
    </row>
    <row r="170" spans="1:17" x14ac:dyDescent="0.2">
      <c r="A170" t="str">
        <f t="shared" si="2"/>
        <v>Princes Drive HWRC &amp; TransferRecyclingFridges Output</v>
      </c>
      <c r="B170" t="s">
        <v>77</v>
      </c>
      <c r="C170" t="s">
        <v>31</v>
      </c>
      <c r="D170" t="s">
        <v>21</v>
      </c>
      <c r="E170">
        <v>11.836</v>
      </c>
      <c r="F170">
        <v>13.893000000000001</v>
      </c>
      <c r="G170">
        <v>12.14</v>
      </c>
      <c r="H170">
        <v>12.923999999999999</v>
      </c>
      <c r="I170">
        <v>18.864000000000001</v>
      </c>
      <c r="J170">
        <v>13.976000000000001</v>
      </c>
      <c r="K170">
        <v>16.143000000000001</v>
      </c>
      <c r="L170">
        <v>13.686999999999999</v>
      </c>
      <c r="M170">
        <v>9.3490000000000002</v>
      </c>
      <c r="N170">
        <v>15.98</v>
      </c>
      <c r="O170">
        <v>12.712999999999999</v>
      </c>
      <c r="P170">
        <v>11.734</v>
      </c>
      <c r="Q170">
        <v>163.239</v>
      </c>
    </row>
    <row r="171" spans="1:17" x14ac:dyDescent="0.2">
      <c r="A171" t="str">
        <f t="shared" si="2"/>
        <v>Princes Drive HWRC &amp; TransferRecyclingGas Cylinders</v>
      </c>
      <c r="B171" t="s">
        <v>77</v>
      </c>
      <c r="C171" t="s">
        <v>32</v>
      </c>
      <c r="D171" t="s">
        <v>21</v>
      </c>
      <c r="E171">
        <v>0.24</v>
      </c>
      <c r="F171">
        <v>0.13</v>
      </c>
      <c r="G171">
        <v>0.52</v>
      </c>
      <c r="H171">
        <v>0.52</v>
      </c>
      <c r="I171">
        <v>0.96</v>
      </c>
      <c r="J171">
        <v>0.71</v>
      </c>
      <c r="K171">
        <v>0.22</v>
      </c>
      <c r="L171">
        <v>0.33999999999999997</v>
      </c>
      <c r="M171">
        <v>0.18</v>
      </c>
      <c r="N171">
        <v>0.94</v>
      </c>
      <c r="O171">
        <v>0.2</v>
      </c>
      <c r="Q171">
        <v>4.9600000000000017</v>
      </c>
    </row>
    <row r="172" spans="1:17" x14ac:dyDescent="0.2">
      <c r="A172" t="str">
        <f t="shared" si="2"/>
        <v>Princes Drive HWRC &amp; TransferEfw (incineration)General (mixed waste)</v>
      </c>
      <c r="B172" t="s">
        <v>77</v>
      </c>
      <c r="C172" t="s">
        <v>33</v>
      </c>
      <c r="D172" t="s">
        <v>28</v>
      </c>
      <c r="E172">
        <v>55.784999999999997</v>
      </c>
      <c r="F172">
        <v>137.72999999999999</v>
      </c>
      <c r="G172">
        <v>183.631</v>
      </c>
      <c r="H172">
        <v>100.03</v>
      </c>
      <c r="I172">
        <v>84.73</v>
      </c>
      <c r="J172">
        <v>156.916</v>
      </c>
      <c r="K172">
        <v>9.3800000000000008</v>
      </c>
      <c r="L172">
        <v>15.48</v>
      </c>
      <c r="M172">
        <v>5.6</v>
      </c>
      <c r="N172">
        <v>51.53</v>
      </c>
      <c r="O172">
        <v>45.769999999999996</v>
      </c>
      <c r="Q172">
        <v>846.58200000000011</v>
      </c>
    </row>
    <row r="173" spans="1:17" x14ac:dyDescent="0.2">
      <c r="A173" t="str">
        <f t="shared" si="2"/>
        <v>Princes Drive HWRC &amp; TransferLandfillGeneral (mixed waste)</v>
      </c>
      <c r="B173" t="s">
        <v>77</v>
      </c>
      <c r="C173" t="s">
        <v>33</v>
      </c>
      <c r="D173" t="s">
        <v>34</v>
      </c>
      <c r="E173">
        <v>632.05999999999995</v>
      </c>
      <c r="F173">
        <v>604.98</v>
      </c>
      <c r="G173">
        <v>568.52</v>
      </c>
      <c r="H173">
        <v>595.96</v>
      </c>
      <c r="I173">
        <v>751.66000000000008</v>
      </c>
      <c r="J173">
        <v>520.57000000000005</v>
      </c>
      <c r="K173">
        <v>681.18</v>
      </c>
      <c r="L173">
        <v>620.65</v>
      </c>
      <c r="M173">
        <v>548.28</v>
      </c>
      <c r="N173">
        <v>669.54</v>
      </c>
      <c r="O173">
        <v>559.64</v>
      </c>
      <c r="P173">
        <v>623.44000000000005</v>
      </c>
      <c r="Q173">
        <v>7376.48</v>
      </c>
    </row>
    <row r="174" spans="1:17" x14ac:dyDescent="0.2">
      <c r="A174" t="str">
        <f t="shared" si="2"/>
        <v>Princes Drive HWRC &amp; TransferRecyclingGlass (bottles)</v>
      </c>
      <c r="B174" t="s">
        <v>77</v>
      </c>
      <c r="C174" t="s">
        <v>35</v>
      </c>
      <c r="D174" t="s">
        <v>21</v>
      </c>
      <c r="E174">
        <v>7.9249999999999998</v>
      </c>
      <c r="F174">
        <v>5.2270000000000003</v>
      </c>
      <c r="G174">
        <v>8.7370000000000001</v>
      </c>
      <c r="H174">
        <v>10.683</v>
      </c>
      <c r="I174">
        <v>11.063000000000001</v>
      </c>
      <c r="J174">
        <v>8.3190000000000008</v>
      </c>
      <c r="K174">
        <v>5.3070000000000004</v>
      </c>
      <c r="L174">
        <v>6.6870000000000003</v>
      </c>
      <c r="M174">
        <v>11.848000000000001</v>
      </c>
      <c r="N174">
        <v>13.746</v>
      </c>
      <c r="O174">
        <v>6.0019999999999998</v>
      </c>
      <c r="P174">
        <v>7.109</v>
      </c>
      <c r="Q174">
        <v>102.65299999999999</v>
      </c>
    </row>
    <row r="175" spans="1:17" x14ac:dyDescent="0.2">
      <c r="A175" t="str">
        <f t="shared" si="2"/>
        <v>Princes Drive HWRC &amp; TransferCompostingGreen waste</v>
      </c>
      <c r="B175" t="s">
        <v>77</v>
      </c>
      <c r="C175" t="s">
        <v>36</v>
      </c>
      <c r="D175" t="s">
        <v>37</v>
      </c>
      <c r="E175">
        <v>170.09</v>
      </c>
      <c r="F175">
        <v>165.32</v>
      </c>
      <c r="G175">
        <v>234.04</v>
      </c>
      <c r="H175">
        <v>220.06</v>
      </c>
      <c r="I175">
        <v>214.5</v>
      </c>
      <c r="J175">
        <v>182.26</v>
      </c>
      <c r="K175">
        <v>178.5</v>
      </c>
      <c r="L175">
        <v>187.8</v>
      </c>
      <c r="M175">
        <v>64.86</v>
      </c>
      <c r="N175">
        <v>68.099999999999994</v>
      </c>
      <c r="O175">
        <v>94.34</v>
      </c>
      <c r="P175">
        <v>89.68</v>
      </c>
      <c r="Q175">
        <v>1869.5499999999997</v>
      </c>
    </row>
    <row r="176" spans="1:17" x14ac:dyDescent="0.2">
      <c r="A176" t="str">
        <f t="shared" si="2"/>
        <v>Princes Drive HWRC &amp; TransferRe-UseInert (rubble/hardcore)</v>
      </c>
      <c r="B176" t="s">
        <v>77</v>
      </c>
      <c r="C176" t="s">
        <v>38</v>
      </c>
      <c r="D176" t="s">
        <v>24</v>
      </c>
      <c r="E176">
        <v>315.48</v>
      </c>
      <c r="F176">
        <v>271.39999999999998</v>
      </c>
      <c r="G176">
        <v>203.08</v>
      </c>
      <c r="H176">
        <v>177.98000000000002</v>
      </c>
      <c r="I176">
        <v>221.2</v>
      </c>
      <c r="J176">
        <v>129.1</v>
      </c>
      <c r="K176">
        <v>194.3</v>
      </c>
      <c r="L176">
        <v>127.75999999999999</v>
      </c>
      <c r="M176">
        <v>63.74</v>
      </c>
      <c r="N176">
        <v>125.56</v>
      </c>
      <c r="O176">
        <v>130.72</v>
      </c>
      <c r="P176">
        <v>76.88</v>
      </c>
      <c r="Q176">
        <v>2037.1999999999994</v>
      </c>
    </row>
    <row r="177" spans="1:17" x14ac:dyDescent="0.2">
      <c r="A177" t="str">
        <f t="shared" si="2"/>
        <v>Princes Drive HWRC &amp; TransferRecyclingLead (nf)</v>
      </c>
      <c r="B177" t="s">
        <v>77</v>
      </c>
      <c r="C177" t="s">
        <v>83</v>
      </c>
      <c r="D177" t="s">
        <v>21</v>
      </c>
      <c r="F177">
        <v>7.4999999999999997E-2</v>
      </c>
      <c r="H177">
        <v>0.11899999999999999</v>
      </c>
      <c r="J177">
        <v>7.2999999999999995E-2</v>
      </c>
      <c r="L177">
        <v>0.71499999999999997</v>
      </c>
      <c r="N177">
        <v>7.9000000000000001E-2</v>
      </c>
      <c r="O177">
        <v>0.56499999999999995</v>
      </c>
      <c r="P177">
        <v>4.2999999999999997E-2</v>
      </c>
      <c r="Q177">
        <v>1.6689999999999998</v>
      </c>
    </row>
    <row r="178" spans="1:17" x14ac:dyDescent="0.2">
      <c r="A178" t="str">
        <f t="shared" si="2"/>
        <v>Princes Drive HWRC &amp; TransferRecyclingMatresses</v>
      </c>
      <c r="B178" t="s">
        <v>77</v>
      </c>
      <c r="C178" t="s">
        <v>41</v>
      </c>
      <c r="D178" t="s">
        <v>21</v>
      </c>
      <c r="E178">
        <v>13.1</v>
      </c>
      <c r="F178">
        <v>25.42</v>
      </c>
      <c r="G178">
        <v>12.76</v>
      </c>
      <c r="H178">
        <v>13.17</v>
      </c>
      <c r="I178">
        <v>16.940000000000001</v>
      </c>
      <c r="J178">
        <v>15.08</v>
      </c>
      <c r="K178">
        <v>16.010000000000002</v>
      </c>
      <c r="L178">
        <v>15.76</v>
      </c>
      <c r="M178">
        <v>9.42</v>
      </c>
      <c r="N178">
        <v>15.82</v>
      </c>
      <c r="O178">
        <v>16.8</v>
      </c>
      <c r="P178">
        <v>14.86</v>
      </c>
      <c r="Q178">
        <v>185.14</v>
      </c>
    </row>
    <row r="179" spans="1:17" x14ac:dyDescent="0.2">
      <c r="A179" t="str">
        <f t="shared" si="2"/>
        <v>Princes Drive HWRC &amp; TransferRecyclingMicrowave Motors</v>
      </c>
      <c r="B179" t="s">
        <v>77</v>
      </c>
      <c r="C179" t="s">
        <v>65</v>
      </c>
      <c r="D179" t="s">
        <v>21</v>
      </c>
      <c r="J179">
        <v>9.1999999999999993</v>
      </c>
      <c r="Q179">
        <v>9.1999999999999993</v>
      </c>
    </row>
    <row r="180" spans="1:17" ht="25.5" x14ac:dyDescent="0.2">
      <c r="A180" t="str">
        <f t="shared" si="2"/>
        <v>Princes Drive HWRC &amp; TransferRecyclingNon Ferrous Metal  _x000D_
Non Ferrous Metal</v>
      </c>
      <c r="B180" t="s">
        <v>77</v>
      </c>
      <c r="C180" s="4" t="s">
        <v>43</v>
      </c>
      <c r="D180" t="s">
        <v>21</v>
      </c>
      <c r="M180">
        <v>1.2E-2</v>
      </c>
      <c r="Q180">
        <v>1.2E-2</v>
      </c>
    </row>
    <row r="181" spans="1:17" x14ac:dyDescent="0.2">
      <c r="A181" t="str">
        <f t="shared" si="2"/>
        <v>Princes Drive HWRC &amp; TransferRecyclingOil (Engine)</v>
      </c>
      <c r="B181" t="s">
        <v>77</v>
      </c>
      <c r="C181" t="s">
        <v>44</v>
      </c>
      <c r="D181" t="s">
        <v>21</v>
      </c>
      <c r="E181">
        <v>1.6719999999999999</v>
      </c>
      <c r="G181">
        <v>2.25</v>
      </c>
      <c r="H181">
        <v>2.1</v>
      </c>
      <c r="J181">
        <v>2.12</v>
      </c>
      <c r="L181">
        <v>1.56</v>
      </c>
      <c r="N181">
        <v>1.4079999999999999</v>
      </c>
      <c r="O181">
        <v>1.72</v>
      </c>
      <c r="Q181">
        <v>12.83</v>
      </c>
    </row>
    <row r="182" spans="1:17" x14ac:dyDescent="0.2">
      <c r="A182" t="str">
        <f t="shared" si="2"/>
        <v>Princes Drive HWRC &amp; TransferRecyclingOil (Vegetable)</v>
      </c>
      <c r="B182" t="s">
        <v>77</v>
      </c>
      <c r="C182" t="s">
        <v>45</v>
      </c>
      <c r="D182" t="s">
        <v>21</v>
      </c>
      <c r="F182">
        <v>1.04</v>
      </c>
      <c r="J182">
        <v>1.33</v>
      </c>
      <c r="O182">
        <v>0.86</v>
      </c>
      <c r="Q182">
        <v>3.23</v>
      </c>
    </row>
    <row r="183" spans="1:17" x14ac:dyDescent="0.2">
      <c r="A183" t="str">
        <f t="shared" si="2"/>
        <v>Princes Drive HWRC &amp; TransferRecyclingPaint (chemicals)</v>
      </c>
      <c r="B183" t="s">
        <v>77</v>
      </c>
      <c r="C183" t="s">
        <v>60</v>
      </c>
      <c r="D183" t="s">
        <v>21</v>
      </c>
      <c r="E183">
        <v>1.1100000000000001</v>
      </c>
      <c r="H183">
        <v>3.67</v>
      </c>
      <c r="I183">
        <v>1.73</v>
      </c>
      <c r="J183">
        <v>3.1500000000000004</v>
      </c>
      <c r="M183">
        <v>2.6</v>
      </c>
      <c r="N183">
        <v>1.1399999999999999</v>
      </c>
      <c r="O183">
        <v>1.1000000000000001</v>
      </c>
      <c r="Q183">
        <v>14.5</v>
      </c>
    </row>
    <row r="184" spans="1:17" x14ac:dyDescent="0.2">
      <c r="A184" t="str">
        <f t="shared" si="2"/>
        <v>Princes Drive HWRC &amp; TransferRecyclingPaper (newspaper &amp; magazines)</v>
      </c>
      <c r="B184" t="s">
        <v>77</v>
      </c>
      <c r="C184" t="s">
        <v>47</v>
      </c>
      <c r="D184" t="s">
        <v>21</v>
      </c>
      <c r="E184">
        <v>5.98</v>
      </c>
      <c r="F184">
        <v>7.7</v>
      </c>
      <c r="G184">
        <v>6</v>
      </c>
      <c r="H184">
        <v>13.66</v>
      </c>
      <c r="I184">
        <v>23.46</v>
      </c>
      <c r="J184">
        <v>6.44</v>
      </c>
      <c r="K184">
        <v>10.88</v>
      </c>
      <c r="L184">
        <v>7.7</v>
      </c>
      <c r="N184">
        <v>5.24</v>
      </c>
      <c r="Q184">
        <v>87.06</v>
      </c>
    </row>
    <row r="185" spans="1:17" x14ac:dyDescent="0.2">
      <c r="A185" t="str">
        <f t="shared" si="2"/>
        <v>Princes Drive HWRC &amp; TransferRecyclingPlasterboard</v>
      </c>
      <c r="B185" t="s">
        <v>77</v>
      </c>
      <c r="C185" t="s">
        <v>48</v>
      </c>
      <c r="D185" t="s">
        <v>21</v>
      </c>
      <c r="F185">
        <v>20.55</v>
      </c>
      <c r="H185">
        <v>5.57</v>
      </c>
      <c r="I185">
        <v>15.260000000000002</v>
      </c>
      <c r="J185">
        <v>21.45</v>
      </c>
      <c r="K185">
        <v>8.11</v>
      </c>
      <c r="L185">
        <v>5.62</v>
      </c>
      <c r="N185">
        <v>11.92</v>
      </c>
      <c r="O185">
        <v>11.280000000000001</v>
      </c>
      <c r="Q185">
        <v>99.76</v>
      </c>
    </row>
    <row r="186" spans="1:17" x14ac:dyDescent="0.2">
      <c r="A186" t="str">
        <f t="shared" si="2"/>
        <v>Princes Drive HWRC &amp; TransferRecyclingPlastic (Mixed)</v>
      </c>
      <c r="B186" t="s">
        <v>77</v>
      </c>
      <c r="C186" t="s">
        <v>50</v>
      </c>
      <c r="D186" t="s">
        <v>21</v>
      </c>
      <c r="I186">
        <v>11.64</v>
      </c>
      <c r="L186">
        <v>11.48</v>
      </c>
      <c r="O186">
        <v>11.48</v>
      </c>
      <c r="Q186">
        <v>34.6</v>
      </c>
    </row>
    <row r="187" spans="1:17" x14ac:dyDescent="0.2">
      <c r="A187" t="str">
        <f t="shared" si="2"/>
        <v>Princes Drive HWRC &amp; TransferRecyclingPrinter Cartridges</v>
      </c>
      <c r="B187" t="s">
        <v>77</v>
      </c>
      <c r="C187" t="s">
        <v>51</v>
      </c>
      <c r="D187" t="s">
        <v>21</v>
      </c>
      <c r="H187">
        <v>0.23</v>
      </c>
      <c r="O187">
        <v>0.28000000000000003</v>
      </c>
      <c r="Q187">
        <v>0.51</v>
      </c>
    </row>
    <row r="188" spans="1:17" x14ac:dyDescent="0.2">
      <c r="A188" t="str">
        <f t="shared" si="2"/>
        <v>Princes Drive HWRC &amp; TransferRecyclingRoad Sweepings</v>
      </c>
      <c r="B188" t="s">
        <v>77</v>
      </c>
      <c r="C188" t="s">
        <v>84</v>
      </c>
      <c r="D188" t="s">
        <v>21</v>
      </c>
      <c r="E188">
        <v>433.06</v>
      </c>
      <c r="F188">
        <v>287.02</v>
      </c>
      <c r="G188">
        <v>263.48</v>
      </c>
      <c r="H188">
        <v>264.32</v>
      </c>
      <c r="I188">
        <v>212.5</v>
      </c>
      <c r="J188">
        <v>256.95999999999998</v>
      </c>
      <c r="K188">
        <v>247.52</v>
      </c>
      <c r="L188">
        <v>245.98</v>
      </c>
      <c r="M188">
        <v>203.74</v>
      </c>
      <c r="N188">
        <v>305.48</v>
      </c>
      <c r="O188">
        <v>248.48</v>
      </c>
      <c r="P188">
        <v>193.54</v>
      </c>
      <c r="Q188">
        <v>3162.08</v>
      </c>
    </row>
    <row r="189" spans="1:17" x14ac:dyDescent="0.2">
      <c r="A189" t="str">
        <f t="shared" si="2"/>
        <v>Princes Drive HWRC &amp; TransferRecyclingScrap metal (mixed)</v>
      </c>
      <c r="B189" t="s">
        <v>77</v>
      </c>
      <c r="C189" t="s">
        <v>52</v>
      </c>
      <c r="D189" t="s">
        <v>21</v>
      </c>
      <c r="E189">
        <v>86.88</v>
      </c>
      <c r="F189">
        <v>80.08</v>
      </c>
      <c r="G189">
        <v>71.94</v>
      </c>
      <c r="H189">
        <v>80.8</v>
      </c>
      <c r="I189">
        <v>80.459999999999994</v>
      </c>
      <c r="J189">
        <v>74.44</v>
      </c>
      <c r="K189">
        <v>57.66</v>
      </c>
      <c r="L189">
        <v>62.78</v>
      </c>
      <c r="M189">
        <v>40.36</v>
      </c>
      <c r="N189">
        <v>64.61</v>
      </c>
      <c r="O189">
        <v>52.22</v>
      </c>
      <c r="P189">
        <v>35.32</v>
      </c>
      <c r="Q189">
        <v>787.55000000000007</v>
      </c>
    </row>
    <row r="190" spans="1:17" x14ac:dyDescent="0.2">
      <c r="A190" t="str">
        <f t="shared" si="2"/>
        <v>Princes Drive HWRC &amp; TransferRecyclingScreens output</v>
      </c>
      <c r="B190" t="s">
        <v>77</v>
      </c>
      <c r="C190" t="s">
        <v>53</v>
      </c>
      <c r="D190" t="s">
        <v>21</v>
      </c>
      <c r="E190">
        <v>8.66</v>
      </c>
      <c r="F190">
        <v>7.09</v>
      </c>
      <c r="G190">
        <v>5.31</v>
      </c>
      <c r="H190">
        <v>8.2070000000000007</v>
      </c>
      <c r="I190">
        <v>8.3810000000000002</v>
      </c>
      <c r="J190">
        <v>5.274</v>
      </c>
      <c r="K190">
        <v>6.5469999999999997</v>
      </c>
      <c r="L190">
        <v>8.0299999999999994</v>
      </c>
      <c r="M190">
        <v>3.0249999999999999</v>
      </c>
      <c r="O190">
        <v>6.0460000000000003</v>
      </c>
      <c r="P190">
        <v>5.8179999999999996</v>
      </c>
      <c r="Q190">
        <v>72.387999999999991</v>
      </c>
    </row>
    <row r="191" spans="1:17" x14ac:dyDescent="0.2">
      <c r="A191" t="str">
        <f t="shared" si="2"/>
        <v>Princes Drive HWRC &amp; TransferSmall Domestic Appliances</v>
      </c>
      <c r="B191" t="s">
        <v>77</v>
      </c>
      <c r="C191" t="s">
        <v>54</v>
      </c>
      <c r="K191">
        <v>30.86</v>
      </c>
      <c r="Q191">
        <v>30.86</v>
      </c>
    </row>
    <row r="192" spans="1:17" x14ac:dyDescent="0.2">
      <c r="A192" t="str">
        <f t="shared" si="2"/>
        <v>Princes Drive HWRC &amp; TransferRecyclingSmall Domestic Appliances</v>
      </c>
      <c r="B192" t="s">
        <v>77</v>
      </c>
      <c r="C192" t="s">
        <v>54</v>
      </c>
      <c r="D192" t="s">
        <v>21</v>
      </c>
      <c r="E192">
        <v>21.52</v>
      </c>
      <c r="F192">
        <v>34.06</v>
      </c>
      <c r="G192">
        <v>31.6</v>
      </c>
      <c r="H192">
        <v>21.94</v>
      </c>
      <c r="I192">
        <v>36.86</v>
      </c>
      <c r="J192">
        <v>30.6</v>
      </c>
      <c r="L192">
        <v>23.48</v>
      </c>
      <c r="M192">
        <v>20.66</v>
      </c>
      <c r="N192">
        <v>30.22</v>
      </c>
      <c r="O192">
        <v>27.9</v>
      </c>
      <c r="P192">
        <v>19.559999999999999</v>
      </c>
      <c r="Q192">
        <v>298.39999999999998</v>
      </c>
    </row>
    <row r="193" spans="1:17" x14ac:dyDescent="0.2">
      <c r="A193" t="str">
        <f t="shared" si="2"/>
        <v>Princes Drive HWRC &amp; TransferRecyclingStainless Steel</v>
      </c>
      <c r="B193" t="s">
        <v>77</v>
      </c>
      <c r="C193" t="s">
        <v>66</v>
      </c>
      <c r="D193" t="s">
        <v>21</v>
      </c>
      <c r="G193">
        <v>1.02</v>
      </c>
      <c r="K193">
        <v>0.8</v>
      </c>
      <c r="Q193">
        <v>1.82</v>
      </c>
    </row>
    <row r="194" spans="1:17" x14ac:dyDescent="0.2">
      <c r="A194" t="str">
        <f t="shared" ref="A194:A257" si="3">B194&amp;D194&amp;C194</f>
        <v>Princes Drive HWRC &amp; TransferRecyclingTextiles</v>
      </c>
      <c r="B194" t="s">
        <v>77</v>
      </c>
      <c r="C194" t="s">
        <v>55</v>
      </c>
      <c r="D194" t="s">
        <v>21</v>
      </c>
      <c r="E194">
        <v>11.86</v>
      </c>
      <c r="F194">
        <v>8.73</v>
      </c>
      <c r="G194">
        <v>12.370000000000001</v>
      </c>
      <c r="H194">
        <v>10.37</v>
      </c>
      <c r="I194">
        <v>13.24</v>
      </c>
      <c r="J194">
        <v>12</v>
      </c>
      <c r="K194">
        <v>10.58</v>
      </c>
      <c r="L194">
        <v>7.24</v>
      </c>
      <c r="M194">
        <v>6.38</v>
      </c>
      <c r="N194">
        <v>13.72</v>
      </c>
      <c r="O194">
        <v>9.61</v>
      </c>
      <c r="P194">
        <v>6.8</v>
      </c>
      <c r="Q194">
        <v>122.89999999999998</v>
      </c>
    </row>
    <row r="195" spans="1:17" x14ac:dyDescent="0.2">
      <c r="A195" t="str">
        <f t="shared" si="3"/>
        <v>Princes Drive HWRC &amp; TransferRecyclingTyres</v>
      </c>
      <c r="B195" t="s">
        <v>77</v>
      </c>
      <c r="C195" t="s">
        <v>61</v>
      </c>
      <c r="D195" t="s">
        <v>21</v>
      </c>
      <c r="J195">
        <v>2.94</v>
      </c>
      <c r="Q195">
        <v>2.94</v>
      </c>
    </row>
    <row r="196" spans="1:17" x14ac:dyDescent="0.2">
      <c r="A196" t="str">
        <f t="shared" si="3"/>
        <v>Princes Drive HWRC &amp; TransferReprocessingTyres</v>
      </c>
      <c r="B196" t="s">
        <v>77</v>
      </c>
      <c r="C196" t="s">
        <v>61</v>
      </c>
      <c r="D196" t="s">
        <v>40</v>
      </c>
      <c r="M196">
        <v>3.5</v>
      </c>
      <c r="N196">
        <v>1.81</v>
      </c>
      <c r="P196">
        <v>2.25</v>
      </c>
      <c r="Q196">
        <v>7.5600000000000005</v>
      </c>
    </row>
    <row r="197" spans="1:17" x14ac:dyDescent="0.2">
      <c r="A197" t="str">
        <f t="shared" si="3"/>
        <v>Princes Drive HWRC &amp; TransferRecyclingWood (including treated)</v>
      </c>
      <c r="B197" t="s">
        <v>77</v>
      </c>
      <c r="C197" t="s">
        <v>56</v>
      </c>
      <c r="D197" t="s">
        <v>21</v>
      </c>
      <c r="E197">
        <v>255.2</v>
      </c>
      <c r="F197">
        <v>251.92</v>
      </c>
      <c r="G197">
        <v>250.22</v>
      </c>
      <c r="H197">
        <v>248.2</v>
      </c>
      <c r="I197">
        <v>286.08</v>
      </c>
      <c r="J197">
        <v>207.28</v>
      </c>
      <c r="K197">
        <v>205.48</v>
      </c>
      <c r="L197">
        <v>191.64</v>
      </c>
      <c r="M197">
        <v>120.33</v>
      </c>
      <c r="N197">
        <v>166.46</v>
      </c>
      <c r="O197">
        <v>173.88</v>
      </c>
      <c r="P197">
        <v>182.38</v>
      </c>
      <c r="Q197">
        <v>2539.0700000000002</v>
      </c>
    </row>
    <row r="198" spans="1:17" x14ac:dyDescent="0.2">
      <c r="A198" t="str">
        <f t="shared" si="3"/>
        <v>Shipston HWRCRecyclingAluminium (nf)</v>
      </c>
      <c r="B198" t="s">
        <v>85</v>
      </c>
      <c r="C198" t="s">
        <v>75</v>
      </c>
      <c r="D198" t="s">
        <v>21</v>
      </c>
      <c r="O198">
        <v>0.66</v>
      </c>
      <c r="Q198">
        <v>0.66</v>
      </c>
    </row>
    <row r="199" spans="1:17" x14ac:dyDescent="0.2">
      <c r="A199" t="str">
        <f t="shared" si="3"/>
        <v>Shipston HWRCLandfillAsbestos</v>
      </c>
      <c r="B199" t="s">
        <v>85</v>
      </c>
      <c r="C199" t="s">
        <v>63</v>
      </c>
      <c r="D199" t="s">
        <v>34</v>
      </c>
      <c r="E199">
        <v>0.03</v>
      </c>
      <c r="Q199">
        <v>0.03</v>
      </c>
    </row>
    <row r="200" spans="1:17" x14ac:dyDescent="0.2">
      <c r="A200" t="str">
        <f t="shared" si="3"/>
        <v>Shipston HWRCRecyclingBatteries (car)</v>
      </c>
      <c r="B200" t="s">
        <v>85</v>
      </c>
      <c r="C200" t="s">
        <v>20</v>
      </c>
      <c r="D200" t="s">
        <v>21</v>
      </c>
      <c r="E200">
        <v>0.04</v>
      </c>
      <c r="F200">
        <v>0.03</v>
      </c>
      <c r="G200">
        <v>0.43</v>
      </c>
      <c r="H200">
        <v>0.37</v>
      </c>
      <c r="I200">
        <v>0.12</v>
      </c>
      <c r="J200">
        <v>0.05</v>
      </c>
      <c r="K200">
        <v>0.2</v>
      </c>
      <c r="L200">
        <v>0.16</v>
      </c>
      <c r="N200">
        <v>0.09</v>
      </c>
      <c r="O200">
        <v>0.14000000000000001</v>
      </c>
      <c r="P200">
        <v>0.11</v>
      </c>
      <c r="Q200">
        <v>1.74</v>
      </c>
    </row>
    <row r="201" spans="1:17" x14ac:dyDescent="0.2">
      <c r="A201" t="str">
        <f t="shared" si="3"/>
        <v>Shipston HWRCRecyclingCable (nf)</v>
      </c>
      <c r="B201" t="s">
        <v>85</v>
      </c>
      <c r="C201" t="s">
        <v>25</v>
      </c>
      <c r="D201" t="s">
        <v>21</v>
      </c>
      <c r="L201">
        <v>0.03</v>
      </c>
      <c r="Q201">
        <v>0.03</v>
      </c>
    </row>
    <row r="202" spans="1:17" x14ac:dyDescent="0.2">
      <c r="A202" t="str">
        <f t="shared" si="3"/>
        <v>Shipston HWRCRecyclingCardboard</v>
      </c>
      <c r="B202" t="s">
        <v>85</v>
      </c>
      <c r="C202" t="s">
        <v>26</v>
      </c>
      <c r="D202" t="s">
        <v>21</v>
      </c>
      <c r="E202">
        <v>8.94</v>
      </c>
      <c r="F202">
        <v>7.9</v>
      </c>
      <c r="G202">
        <v>9.0399999999999991</v>
      </c>
      <c r="H202">
        <v>5.44</v>
      </c>
      <c r="I202">
        <v>11.18</v>
      </c>
      <c r="J202">
        <v>10.86</v>
      </c>
      <c r="K202">
        <v>7.62</v>
      </c>
      <c r="L202">
        <v>8.68</v>
      </c>
      <c r="M202">
        <v>9.82</v>
      </c>
      <c r="N202">
        <v>11.28</v>
      </c>
      <c r="O202">
        <v>7.88</v>
      </c>
      <c r="P202">
        <v>6.84</v>
      </c>
      <c r="Q202">
        <v>105.47999999999999</v>
      </c>
    </row>
    <row r="203" spans="1:17" x14ac:dyDescent="0.2">
      <c r="A203" t="str">
        <f t="shared" si="3"/>
        <v>Shipston HWRCRecyclingFluorescent Tubes Output</v>
      </c>
      <c r="B203" t="s">
        <v>85</v>
      </c>
      <c r="C203" t="s">
        <v>30</v>
      </c>
      <c r="D203" t="s">
        <v>21</v>
      </c>
      <c r="O203">
        <v>0.24299999999999999</v>
      </c>
      <c r="Q203">
        <v>0.24299999999999999</v>
      </c>
    </row>
    <row r="204" spans="1:17" x14ac:dyDescent="0.2">
      <c r="A204" t="str">
        <f t="shared" si="3"/>
        <v>Shipston HWRCRecyclingFridges Output</v>
      </c>
      <c r="B204" t="s">
        <v>85</v>
      </c>
      <c r="C204" t="s">
        <v>31</v>
      </c>
      <c r="D204" t="s">
        <v>21</v>
      </c>
      <c r="E204">
        <v>1.5049999999999999</v>
      </c>
      <c r="F204">
        <v>3.7919999999999998</v>
      </c>
      <c r="G204">
        <v>3.1440000000000001</v>
      </c>
      <c r="H204">
        <v>1.1439999999999999</v>
      </c>
      <c r="I204">
        <v>4.5880000000000001</v>
      </c>
      <c r="J204">
        <v>4.18</v>
      </c>
      <c r="L204">
        <v>2.585</v>
      </c>
      <c r="M204">
        <v>2.0369999999999999</v>
      </c>
      <c r="N204">
        <v>2.6179999999999999</v>
      </c>
      <c r="O204">
        <v>2.0179999999999998</v>
      </c>
      <c r="P204">
        <v>1.758</v>
      </c>
      <c r="Q204">
        <v>29.368999999999993</v>
      </c>
    </row>
    <row r="205" spans="1:17" x14ac:dyDescent="0.2">
      <c r="A205" t="str">
        <f t="shared" si="3"/>
        <v>Shipston HWRCRecyclingGas Cylinders</v>
      </c>
      <c r="B205" t="s">
        <v>85</v>
      </c>
      <c r="C205" t="s">
        <v>32</v>
      </c>
      <c r="D205" t="s">
        <v>21</v>
      </c>
      <c r="O205">
        <v>0.01</v>
      </c>
      <c r="Q205">
        <v>0.01</v>
      </c>
    </row>
    <row r="206" spans="1:17" x14ac:dyDescent="0.2">
      <c r="A206" t="str">
        <f t="shared" si="3"/>
        <v>Shipston HWRCEfw (incineration)General (mixed waste)</v>
      </c>
      <c r="B206" t="s">
        <v>85</v>
      </c>
      <c r="C206" t="s">
        <v>33</v>
      </c>
      <c r="D206" t="s">
        <v>28</v>
      </c>
      <c r="E206">
        <v>4.88</v>
      </c>
      <c r="Q206">
        <v>4.88</v>
      </c>
    </row>
    <row r="207" spans="1:17" x14ac:dyDescent="0.2">
      <c r="A207" t="str">
        <f t="shared" si="3"/>
        <v>Shipston HWRCLandfillGeneral (mixed waste)</v>
      </c>
      <c r="B207" t="s">
        <v>85</v>
      </c>
      <c r="C207" t="s">
        <v>33</v>
      </c>
      <c r="D207" t="s">
        <v>34</v>
      </c>
      <c r="E207">
        <v>50.370000000000005</v>
      </c>
      <c r="F207">
        <v>46.9</v>
      </c>
      <c r="G207">
        <v>43.32</v>
      </c>
      <c r="H207">
        <v>41.34</v>
      </c>
      <c r="I207">
        <v>59.78</v>
      </c>
      <c r="J207">
        <v>41.64</v>
      </c>
      <c r="K207">
        <v>40.82</v>
      </c>
      <c r="L207">
        <v>44.56</v>
      </c>
      <c r="M207">
        <v>33.5</v>
      </c>
      <c r="N207">
        <v>49.88</v>
      </c>
      <c r="O207">
        <v>39.380000000000003</v>
      </c>
      <c r="P207">
        <v>37.44</v>
      </c>
      <c r="Q207">
        <v>528.93000000000006</v>
      </c>
    </row>
    <row r="208" spans="1:17" x14ac:dyDescent="0.2">
      <c r="A208" t="str">
        <f t="shared" si="3"/>
        <v>Shipston HWRCRecyclingGlass (bottles)</v>
      </c>
      <c r="B208" t="s">
        <v>85</v>
      </c>
      <c r="C208" t="s">
        <v>35</v>
      </c>
      <c r="D208" t="s">
        <v>21</v>
      </c>
      <c r="E208">
        <v>2.7570000000000001</v>
      </c>
      <c r="G208">
        <v>4.9960000000000004</v>
      </c>
      <c r="I208">
        <v>6.9029999999999996</v>
      </c>
      <c r="J208">
        <v>1.536</v>
      </c>
      <c r="L208">
        <v>3.0779999999999998</v>
      </c>
      <c r="M208">
        <v>4.1909999999999998</v>
      </c>
      <c r="N208">
        <v>3.1819999999999999</v>
      </c>
      <c r="P208">
        <v>3.746</v>
      </c>
      <c r="Q208">
        <v>30.388999999999996</v>
      </c>
    </row>
    <row r="209" spans="1:17" x14ac:dyDescent="0.2">
      <c r="A209" t="str">
        <f t="shared" si="3"/>
        <v>Shipston HWRCCompostingGreen waste</v>
      </c>
      <c r="B209" t="s">
        <v>85</v>
      </c>
      <c r="C209" t="s">
        <v>36</v>
      </c>
      <c r="D209" t="s">
        <v>37</v>
      </c>
      <c r="E209">
        <v>30.819999999999997</v>
      </c>
      <c r="F209">
        <v>26.94</v>
      </c>
      <c r="G209">
        <v>38.619999999999997</v>
      </c>
      <c r="H209">
        <v>36.700000000000003</v>
      </c>
      <c r="I209">
        <v>39.44</v>
      </c>
      <c r="J209">
        <v>30.8</v>
      </c>
      <c r="K209">
        <v>35.46</v>
      </c>
      <c r="L209">
        <v>30.06</v>
      </c>
      <c r="M209">
        <v>7.38</v>
      </c>
      <c r="N209">
        <v>12.88</v>
      </c>
      <c r="O209">
        <v>13.28</v>
      </c>
      <c r="P209">
        <v>12.46</v>
      </c>
      <c r="Q209">
        <v>314.83999999999992</v>
      </c>
    </row>
    <row r="210" spans="1:17" x14ac:dyDescent="0.2">
      <c r="A210" t="str">
        <f t="shared" si="3"/>
        <v>Shipston HWRCRecyclingHard Plastic</v>
      </c>
      <c r="B210" t="s">
        <v>85</v>
      </c>
      <c r="C210" t="s">
        <v>86</v>
      </c>
      <c r="D210" t="s">
        <v>21</v>
      </c>
      <c r="H210">
        <v>0.21</v>
      </c>
      <c r="Q210">
        <v>0.21</v>
      </c>
    </row>
    <row r="211" spans="1:17" x14ac:dyDescent="0.2">
      <c r="A211" t="str">
        <f t="shared" si="3"/>
        <v>Shipston HWRCRe-UseInert (rubble/hardcore)</v>
      </c>
      <c r="B211" t="s">
        <v>85</v>
      </c>
      <c r="C211" t="s">
        <v>38</v>
      </c>
      <c r="D211" t="s">
        <v>24</v>
      </c>
      <c r="E211">
        <v>32.46</v>
      </c>
      <c r="F211">
        <v>18.920000000000002</v>
      </c>
      <c r="G211">
        <v>22.16</v>
      </c>
      <c r="H211">
        <v>18.2</v>
      </c>
      <c r="I211">
        <v>26.28</v>
      </c>
      <c r="J211">
        <v>18.86</v>
      </c>
      <c r="K211">
        <v>18.34</v>
      </c>
      <c r="L211">
        <v>20.840000000000003</v>
      </c>
      <c r="M211">
        <v>9.0399999999999991</v>
      </c>
      <c r="N211">
        <v>18.86</v>
      </c>
      <c r="O211">
        <v>8.18</v>
      </c>
      <c r="P211">
        <v>16.34</v>
      </c>
      <c r="Q211">
        <v>228.47999999999996</v>
      </c>
    </row>
    <row r="212" spans="1:17" x14ac:dyDescent="0.2">
      <c r="A212" t="str">
        <f t="shared" si="3"/>
        <v>Shipston HWRCRecyclingMatresses</v>
      </c>
      <c r="B212" t="s">
        <v>85</v>
      </c>
      <c r="C212" t="s">
        <v>41</v>
      </c>
      <c r="D212" t="s">
        <v>21</v>
      </c>
      <c r="E212">
        <v>2.2199999999999998</v>
      </c>
      <c r="F212">
        <v>1.298</v>
      </c>
      <c r="G212">
        <v>1.67</v>
      </c>
      <c r="H212">
        <v>2.0680000000000001</v>
      </c>
      <c r="I212">
        <v>1.83</v>
      </c>
      <c r="J212">
        <v>2.2799999999999998</v>
      </c>
      <c r="K212">
        <v>2.13</v>
      </c>
      <c r="L212">
        <v>2.1</v>
      </c>
      <c r="M212">
        <v>0.63</v>
      </c>
      <c r="Q212">
        <v>16.225999999999999</v>
      </c>
    </row>
    <row r="213" spans="1:17" x14ac:dyDescent="0.2">
      <c r="A213" t="str">
        <f t="shared" si="3"/>
        <v>Shipston HWRCRecyclingMobile phones</v>
      </c>
      <c r="B213" t="s">
        <v>85</v>
      </c>
      <c r="C213" t="s">
        <v>42</v>
      </c>
      <c r="D213" t="s">
        <v>21</v>
      </c>
      <c r="O213">
        <v>0.03</v>
      </c>
      <c r="Q213">
        <v>0.03</v>
      </c>
    </row>
    <row r="214" spans="1:17" ht="25.5" x14ac:dyDescent="0.2">
      <c r="A214" t="str">
        <f t="shared" si="3"/>
        <v>Shipston HWRCRecyclingNon Ferrous Metal  _x000D_
Non Ferrous Metal</v>
      </c>
      <c r="B214" t="s">
        <v>85</v>
      </c>
      <c r="C214" s="4" t="s">
        <v>43</v>
      </c>
      <c r="D214" t="s">
        <v>21</v>
      </c>
      <c r="E214">
        <v>7.0000000000000007E-2</v>
      </c>
      <c r="F214">
        <v>0.25</v>
      </c>
      <c r="G214">
        <v>0.28000000000000003</v>
      </c>
      <c r="H214">
        <v>0.25</v>
      </c>
      <c r="I214">
        <v>0.21000000000000002</v>
      </c>
      <c r="J214">
        <v>0.08</v>
      </c>
      <c r="K214">
        <v>0.28000000000000003</v>
      </c>
      <c r="L214">
        <v>7.0000000000000007E-2</v>
      </c>
      <c r="N214">
        <v>0.23</v>
      </c>
      <c r="O214">
        <v>0.09</v>
      </c>
      <c r="P214">
        <v>0.18</v>
      </c>
      <c r="Q214">
        <v>1.9900000000000002</v>
      </c>
    </row>
    <row r="215" spans="1:17" x14ac:dyDescent="0.2">
      <c r="A215" t="str">
        <f t="shared" si="3"/>
        <v>Shipston HWRCRecyclingOil (Engine)</v>
      </c>
      <c r="B215" t="s">
        <v>85</v>
      </c>
      <c r="C215" t="s">
        <v>44</v>
      </c>
      <c r="D215" t="s">
        <v>21</v>
      </c>
      <c r="L215">
        <v>1.496</v>
      </c>
      <c r="Q215">
        <v>1.496</v>
      </c>
    </row>
    <row r="216" spans="1:17" x14ac:dyDescent="0.2">
      <c r="A216" t="str">
        <f t="shared" si="3"/>
        <v>Shipston HWRCRecyclingOil (Vegetable)</v>
      </c>
      <c r="B216" t="s">
        <v>85</v>
      </c>
      <c r="C216" t="s">
        <v>45</v>
      </c>
      <c r="D216" t="s">
        <v>21</v>
      </c>
      <c r="P216">
        <v>0.57199999999999995</v>
      </c>
      <c r="Q216">
        <v>0.57199999999999995</v>
      </c>
    </row>
    <row r="217" spans="1:17" x14ac:dyDescent="0.2">
      <c r="A217" t="str">
        <f t="shared" si="3"/>
        <v>Shipston HWRCRecyclingPaper (mixed with card)</v>
      </c>
      <c r="B217" t="s">
        <v>85</v>
      </c>
      <c r="C217" t="s">
        <v>46</v>
      </c>
      <c r="D217" t="s">
        <v>21</v>
      </c>
      <c r="G217">
        <v>8.58</v>
      </c>
      <c r="P217">
        <v>6.68</v>
      </c>
      <c r="Q217">
        <v>15.26</v>
      </c>
    </row>
    <row r="218" spans="1:17" x14ac:dyDescent="0.2">
      <c r="A218" t="str">
        <f t="shared" si="3"/>
        <v>Shipston HWRCRecyclingPaper (newspaper &amp; magazines)</v>
      </c>
      <c r="B218" t="s">
        <v>85</v>
      </c>
      <c r="C218" t="s">
        <v>47</v>
      </c>
      <c r="D218" t="s">
        <v>21</v>
      </c>
      <c r="F218">
        <v>6.9</v>
      </c>
      <c r="I218">
        <v>7.82</v>
      </c>
      <c r="J218">
        <v>9.68</v>
      </c>
      <c r="L218">
        <v>8.4600000000000009</v>
      </c>
      <c r="M218">
        <v>8.5399999999999991</v>
      </c>
      <c r="N218">
        <v>10.08</v>
      </c>
      <c r="Q218">
        <v>51.48</v>
      </c>
    </row>
    <row r="219" spans="1:17" x14ac:dyDescent="0.2">
      <c r="A219" t="str">
        <f t="shared" si="3"/>
        <v>Shipston HWRCRecyclingPlastic (HDPE)</v>
      </c>
      <c r="B219" t="s">
        <v>85</v>
      </c>
      <c r="C219" t="s">
        <v>49</v>
      </c>
      <c r="D219" t="s">
        <v>21</v>
      </c>
      <c r="J219">
        <v>0.3</v>
      </c>
      <c r="Q219">
        <v>0.3</v>
      </c>
    </row>
    <row r="220" spans="1:17" x14ac:dyDescent="0.2">
      <c r="A220" t="str">
        <f t="shared" si="3"/>
        <v>Shipston HWRCRecyclingPlastic (Mixed)</v>
      </c>
      <c r="B220" t="s">
        <v>85</v>
      </c>
      <c r="C220" t="s">
        <v>50</v>
      </c>
      <c r="D220" t="s">
        <v>21</v>
      </c>
      <c r="E220">
        <v>0.06</v>
      </c>
      <c r="F220">
        <v>0.32</v>
      </c>
      <c r="G220">
        <v>0.16</v>
      </c>
      <c r="H220">
        <v>0.15</v>
      </c>
      <c r="I220">
        <v>0.11</v>
      </c>
      <c r="K220">
        <v>0.27</v>
      </c>
      <c r="L220">
        <v>0.14000000000000001</v>
      </c>
      <c r="N220">
        <v>0.18</v>
      </c>
      <c r="O220">
        <v>0.31</v>
      </c>
      <c r="P220">
        <v>0.1</v>
      </c>
      <c r="Q220">
        <v>1.8</v>
      </c>
    </row>
    <row r="221" spans="1:17" x14ac:dyDescent="0.2">
      <c r="A221" t="str">
        <f t="shared" si="3"/>
        <v>Shipston HWRCRecyclingPrinter Cartridges</v>
      </c>
      <c r="B221" t="s">
        <v>85</v>
      </c>
      <c r="C221" t="s">
        <v>51</v>
      </c>
      <c r="D221" t="s">
        <v>21</v>
      </c>
      <c r="K221">
        <v>4.5999999999999999E-2</v>
      </c>
      <c r="O221">
        <v>0.03</v>
      </c>
      <c r="Q221">
        <v>7.5999999999999998E-2</v>
      </c>
    </row>
    <row r="222" spans="1:17" x14ac:dyDescent="0.2">
      <c r="A222" t="str">
        <f t="shared" si="3"/>
        <v>Shipston HWRCRecyclingScrap metal (mixed)</v>
      </c>
      <c r="B222" t="s">
        <v>85</v>
      </c>
      <c r="C222" t="s">
        <v>52</v>
      </c>
      <c r="D222" t="s">
        <v>21</v>
      </c>
      <c r="E222">
        <v>21.5</v>
      </c>
      <c r="F222">
        <v>15.48</v>
      </c>
      <c r="G222">
        <v>14.6</v>
      </c>
      <c r="H222">
        <v>15.96</v>
      </c>
      <c r="I222">
        <v>16.5</v>
      </c>
      <c r="J222">
        <v>17.3</v>
      </c>
      <c r="K222">
        <v>13.86</v>
      </c>
      <c r="L222">
        <v>14.08</v>
      </c>
      <c r="M222">
        <v>9.36</v>
      </c>
      <c r="N222">
        <v>9.64</v>
      </c>
      <c r="O222">
        <v>18.5</v>
      </c>
      <c r="P222">
        <v>6.14</v>
      </c>
      <c r="Q222">
        <v>172.91999999999996</v>
      </c>
    </row>
    <row r="223" spans="1:17" x14ac:dyDescent="0.2">
      <c r="A223" t="str">
        <f t="shared" si="3"/>
        <v>Shipston HWRCRecyclingScreens output</v>
      </c>
      <c r="B223" t="s">
        <v>85</v>
      </c>
      <c r="C223" t="s">
        <v>53</v>
      </c>
      <c r="D223" t="s">
        <v>21</v>
      </c>
      <c r="E223">
        <v>1.3180000000000001</v>
      </c>
      <c r="F223">
        <v>2.0169999999999999</v>
      </c>
      <c r="G223">
        <v>2.2480000000000002</v>
      </c>
      <c r="H223">
        <v>1.3049999999999999</v>
      </c>
      <c r="I223">
        <v>1.36</v>
      </c>
      <c r="J223">
        <v>1.734</v>
      </c>
      <c r="K223">
        <v>2.6630000000000003</v>
      </c>
      <c r="L223">
        <v>2.4609999999999999</v>
      </c>
      <c r="M223">
        <v>1.1759999999999999</v>
      </c>
      <c r="N223">
        <v>1.869</v>
      </c>
      <c r="O223">
        <v>1.9650000000000001</v>
      </c>
      <c r="P223">
        <v>1.081</v>
      </c>
      <c r="Q223">
        <v>21.196999999999999</v>
      </c>
    </row>
    <row r="224" spans="1:17" x14ac:dyDescent="0.2">
      <c r="A224" t="str">
        <f t="shared" si="3"/>
        <v>Shipston HWRCRecyclingSmall Domestic Appliances</v>
      </c>
      <c r="B224" t="s">
        <v>85</v>
      </c>
      <c r="C224" t="s">
        <v>54</v>
      </c>
      <c r="D224" t="s">
        <v>21</v>
      </c>
      <c r="E224">
        <v>4.46</v>
      </c>
      <c r="F224">
        <v>5.45</v>
      </c>
      <c r="H224">
        <v>8.4699999999999989</v>
      </c>
      <c r="I224">
        <v>3.0409999999999999</v>
      </c>
      <c r="J224">
        <v>7.54</v>
      </c>
      <c r="L224">
        <v>7.3</v>
      </c>
      <c r="M224">
        <v>6.5</v>
      </c>
      <c r="N224">
        <v>7.72</v>
      </c>
      <c r="P224">
        <v>6.9</v>
      </c>
      <c r="Q224">
        <v>57.380999999999993</v>
      </c>
    </row>
    <row r="225" spans="1:17" x14ac:dyDescent="0.2">
      <c r="A225" t="str">
        <f t="shared" si="3"/>
        <v>Shipston HWRCRecyclingStainless Steel</v>
      </c>
      <c r="B225" t="s">
        <v>85</v>
      </c>
      <c r="C225" t="s">
        <v>66</v>
      </c>
      <c r="D225" t="s">
        <v>21</v>
      </c>
      <c r="I225">
        <v>0.96</v>
      </c>
      <c r="Q225">
        <v>0.96</v>
      </c>
    </row>
    <row r="226" spans="1:17" x14ac:dyDescent="0.2">
      <c r="A226" t="str">
        <f t="shared" si="3"/>
        <v>Shipston HWRCRecyclingTextiles</v>
      </c>
      <c r="B226" t="s">
        <v>85</v>
      </c>
      <c r="C226" t="s">
        <v>55</v>
      </c>
      <c r="D226" t="s">
        <v>21</v>
      </c>
      <c r="E226">
        <v>2.9</v>
      </c>
      <c r="F226">
        <v>2.9</v>
      </c>
      <c r="G226">
        <v>3</v>
      </c>
      <c r="H226">
        <v>3.6</v>
      </c>
      <c r="I226">
        <v>4.58</v>
      </c>
      <c r="J226">
        <v>2.7</v>
      </c>
      <c r="K226">
        <v>3.15</v>
      </c>
      <c r="L226">
        <v>3.2</v>
      </c>
      <c r="M226">
        <v>1.3</v>
      </c>
      <c r="N226">
        <v>3.12</v>
      </c>
      <c r="O226">
        <v>2.77</v>
      </c>
      <c r="P226">
        <v>2.5499999999999998</v>
      </c>
      <c r="Q226">
        <v>35.769999999999996</v>
      </c>
    </row>
    <row r="227" spans="1:17" x14ac:dyDescent="0.2">
      <c r="A227" t="str">
        <f t="shared" si="3"/>
        <v>Shipston HWRCRecyclingWood (including treated)</v>
      </c>
      <c r="B227" t="s">
        <v>85</v>
      </c>
      <c r="C227" t="s">
        <v>56</v>
      </c>
      <c r="D227" t="s">
        <v>21</v>
      </c>
      <c r="E227">
        <v>34.299999999999997</v>
      </c>
      <c r="F227">
        <v>32.56</v>
      </c>
      <c r="G227">
        <v>26.1</v>
      </c>
      <c r="H227">
        <v>34.4</v>
      </c>
      <c r="I227">
        <v>33.94</v>
      </c>
      <c r="J227">
        <v>25.86</v>
      </c>
      <c r="K227">
        <v>28.7</v>
      </c>
      <c r="L227">
        <v>29.64</v>
      </c>
      <c r="M227">
        <v>15.76</v>
      </c>
      <c r="N227">
        <v>27.7</v>
      </c>
      <c r="O227">
        <v>26.76</v>
      </c>
      <c r="P227">
        <v>18.46</v>
      </c>
      <c r="Q227">
        <v>334.17999999999995</v>
      </c>
    </row>
    <row r="228" spans="1:17" x14ac:dyDescent="0.2">
      <c r="A228" t="str">
        <f t="shared" si="3"/>
        <v>Stockton HWRCRecyclingAluminium (nf)</v>
      </c>
      <c r="B228" t="s">
        <v>87</v>
      </c>
      <c r="C228" t="s">
        <v>75</v>
      </c>
      <c r="D228" t="s">
        <v>21</v>
      </c>
      <c r="G228">
        <v>1.4999999999999999E-2</v>
      </c>
      <c r="J228">
        <v>1.8500000000000003E-2</v>
      </c>
      <c r="Q228">
        <v>3.3500000000000002E-2</v>
      </c>
    </row>
    <row r="229" spans="1:17" x14ac:dyDescent="0.2">
      <c r="A229" t="str">
        <f t="shared" si="3"/>
        <v>Stockton HWRCRecyclingBatteries (car)</v>
      </c>
      <c r="B229" t="s">
        <v>87</v>
      </c>
      <c r="C229" t="s">
        <v>20</v>
      </c>
      <c r="D229" t="s">
        <v>21</v>
      </c>
      <c r="E229">
        <v>0.151</v>
      </c>
      <c r="F229">
        <v>0.25</v>
      </c>
      <c r="G229">
        <v>0.17899999999999999</v>
      </c>
      <c r="H229">
        <v>0.13</v>
      </c>
      <c r="I229">
        <v>0.18149999999999999</v>
      </c>
      <c r="J229">
        <v>0.38850000000000001</v>
      </c>
      <c r="M229">
        <v>0.31</v>
      </c>
      <c r="O229">
        <v>0.09</v>
      </c>
      <c r="P229">
        <v>0.3</v>
      </c>
      <c r="Q229">
        <v>1.9800000000000004</v>
      </c>
    </row>
    <row r="230" spans="1:17" x14ac:dyDescent="0.2">
      <c r="A230" t="str">
        <f t="shared" si="3"/>
        <v>Stockton HWRCRecyclingBrass(nf)</v>
      </c>
      <c r="B230" t="s">
        <v>87</v>
      </c>
      <c r="C230" t="s">
        <v>78</v>
      </c>
      <c r="D230" t="s">
        <v>21</v>
      </c>
      <c r="G230">
        <v>1.7000000000000001E-2</v>
      </c>
      <c r="J230">
        <v>4.5999999999999999E-2</v>
      </c>
      <c r="Q230">
        <v>6.3E-2</v>
      </c>
    </row>
    <row r="231" spans="1:17" x14ac:dyDescent="0.2">
      <c r="A231" t="str">
        <f t="shared" si="3"/>
        <v>Stockton HWRCRecyclingBraziery</v>
      </c>
      <c r="B231" t="s">
        <v>87</v>
      </c>
      <c r="C231" t="s">
        <v>79</v>
      </c>
      <c r="D231" t="s">
        <v>21</v>
      </c>
      <c r="G231">
        <v>7.0000000000000001E-3</v>
      </c>
      <c r="Q231">
        <v>7.0000000000000001E-3</v>
      </c>
    </row>
    <row r="232" spans="1:17" x14ac:dyDescent="0.2">
      <c r="A232" t="str">
        <f t="shared" si="3"/>
        <v>Stockton HWRCRecyclingCable (nf)</v>
      </c>
      <c r="B232" t="s">
        <v>87</v>
      </c>
      <c r="C232" t="s">
        <v>25</v>
      </c>
      <c r="D232" t="s">
        <v>21</v>
      </c>
      <c r="G232">
        <v>6.9000000000000006E-2</v>
      </c>
      <c r="H232">
        <v>0.06</v>
      </c>
      <c r="I232">
        <v>5.6500000000000002E-2</v>
      </c>
      <c r="J232">
        <v>9.0499999999999997E-2</v>
      </c>
      <c r="P232">
        <v>0.1</v>
      </c>
      <c r="Q232">
        <v>0.376</v>
      </c>
    </row>
    <row r="233" spans="1:17" x14ac:dyDescent="0.2">
      <c r="A233" t="str">
        <f t="shared" si="3"/>
        <v>Stockton HWRCRecyclingCardboard</v>
      </c>
      <c r="B233" t="s">
        <v>87</v>
      </c>
      <c r="C233" t="s">
        <v>26</v>
      </c>
      <c r="D233" t="s">
        <v>21</v>
      </c>
      <c r="E233">
        <v>3.91</v>
      </c>
      <c r="F233">
        <v>4.04</v>
      </c>
      <c r="H233">
        <v>4.0999999999999996</v>
      </c>
      <c r="I233">
        <v>3.71</v>
      </c>
      <c r="J233">
        <v>4.28</v>
      </c>
      <c r="K233">
        <v>3.76</v>
      </c>
      <c r="L233">
        <v>2.56</v>
      </c>
      <c r="M233">
        <v>4.3279999999999994</v>
      </c>
      <c r="N233">
        <v>5.38</v>
      </c>
      <c r="O233">
        <v>1.96</v>
      </c>
      <c r="P233">
        <v>3.68</v>
      </c>
      <c r="Q233">
        <v>41.708000000000006</v>
      </c>
    </row>
    <row r="234" spans="1:17" x14ac:dyDescent="0.2">
      <c r="A234" t="str">
        <f t="shared" si="3"/>
        <v>Stockton HWRCRecyclingCopper (nf)</v>
      </c>
      <c r="B234" t="s">
        <v>87</v>
      </c>
      <c r="C234" t="s">
        <v>70</v>
      </c>
      <c r="D234" t="s">
        <v>21</v>
      </c>
      <c r="J234">
        <v>3.0000000000000001E-3</v>
      </c>
      <c r="Q234">
        <v>3.0000000000000001E-3</v>
      </c>
    </row>
    <row r="235" spans="1:17" x14ac:dyDescent="0.2">
      <c r="A235" t="str">
        <f t="shared" si="3"/>
        <v>Stockton HWRCRecyclingFire Extinguishers</v>
      </c>
      <c r="B235" t="s">
        <v>87</v>
      </c>
      <c r="C235" t="s">
        <v>59</v>
      </c>
      <c r="D235" t="s">
        <v>21</v>
      </c>
      <c r="P235">
        <v>0.01</v>
      </c>
      <c r="Q235">
        <v>0.01</v>
      </c>
    </row>
    <row r="236" spans="1:17" x14ac:dyDescent="0.2">
      <c r="A236" t="str">
        <f t="shared" si="3"/>
        <v>Stockton HWRCRecyclingFluorescent Tubes Output</v>
      </c>
      <c r="B236" t="s">
        <v>87</v>
      </c>
      <c r="C236" t="s">
        <v>30</v>
      </c>
      <c r="D236" t="s">
        <v>21</v>
      </c>
      <c r="M236">
        <v>0.25700000000000001</v>
      </c>
      <c r="Q236">
        <v>0.25700000000000001</v>
      </c>
    </row>
    <row r="237" spans="1:17" x14ac:dyDescent="0.2">
      <c r="A237" t="str">
        <f t="shared" si="3"/>
        <v>Stockton HWRCRecyclingFridges Output</v>
      </c>
      <c r="B237" t="s">
        <v>87</v>
      </c>
      <c r="C237" t="s">
        <v>31</v>
      </c>
      <c r="D237" t="s">
        <v>21</v>
      </c>
      <c r="E237">
        <v>0.98299999999999998</v>
      </c>
      <c r="F237">
        <v>0.88800000000000001</v>
      </c>
      <c r="G237">
        <v>0.76</v>
      </c>
      <c r="H237">
        <v>1.07</v>
      </c>
      <c r="I237">
        <v>1.0309999999999999</v>
      </c>
      <c r="J237">
        <v>0.63900000000000001</v>
      </c>
      <c r="K237">
        <v>0.68100000000000005</v>
      </c>
      <c r="L237">
        <v>0.71099999999999997</v>
      </c>
      <c r="M237">
        <v>0.81899999999999995</v>
      </c>
      <c r="N237">
        <v>1.27</v>
      </c>
      <c r="O237">
        <v>0.871</v>
      </c>
      <c r="P237">
        <v>0.28999999999999998</v>
      </c>
      <c r="Q237">
        <v>10.013</v>
      </c>
    </row>
    <row r="238" spans="1:17" x14ac:dyDescent="0.2">
      <c r="A238" t="str">
        <f t="shared" si="3"/>
        <v>Stockton HWRCRecyclingGas Cylinders</v>
      </c>
      <c r="B238" t="s">
        <v>87</v>
      </c>
      <c r="C238" t="s">
        <v>32</v>
      </c>
      <c r="D238" t="s">
        <v>21</v>
      </c>
      <c r="L238">
        <v>0.05</v>
      </c>
      <c r="P238">
        <v>0.01</v>
      </c>
      <c r="Q238">
        <v>6.0000000000000005E-2</v>
      </c>
    </row>
    <row r="239" spans="1:17" x14ac:dyDescent="0.2">
      <c r="A239" t="str">
        <f t="shared" si="3"/>
        <v>Stockton HWRCEfw (incineration)General (mixed waste)</v>
      </c>
      <c r="B239" t="s">
        <v>87</v>
      </c>
      <c r="C239" t="s">
        <v>33</v>
      </c>
      <c r="D239" t="s">
        <v>28</v>
      </c>
      <c r="I239">
        <v>2.36</v>
      </c>
      <c r="Q239">
        <v>2.36</v>
      </c>
    </row>
    <row r="240" spans="1:17" x14ac:dyDescent="0.2">
      <c r="A240" t="str">
        <f t="shared" si="3"/>
        <v>Stockton HWRCLandfillGeneral (mixed waste)</v>
      </c>
      <c r="B240" t="s">
        <v>87</v>
      </c>
      <c r="C240" t="s">
        <v>33</v>
      </c>
      <c r="D240" t="s">
        <v>34</v>
      </c>
      <c r="E240">
        <v>24.96</v>
      </c>
      <c r="F240">
        <v>30.853000000000002</v>
      </c>
      <c r="G240">
        <v>23.89</v>
      </c>
      <c r="H240">
        <v>23.880000000000003</v>
      </c>
      <c r="I240">
        <v>24.950000000000003</v>
      </c>
      <c r="J240">
        <v>34.5</v>
      </c>
      <c r="K240">
        <v>13.28</v>
      </c>
      <c r="L240">
        <v>17.850000000000001</v>
      </c>
      <c r="M240">
        <v>16.330000000000002</v>
      </c>
      <c r="N240">
        <v>2.4</v>
      </c>
      <c r="O240">
        <v>25.34</v>
      </c>
      <c r="P240">
        <v>8.9</v>
      </c>
      <c r="Q240">
        <v>247.13300000000004</v>
      </c>
    </row>
    <row r="241" spans="1:17" x14ac:dyDescent="0.2">
      <c r="A241" t="str">
        <f t="shared" si="3"/>
        <v>Stockton HWRCRecyclingGeneral (mixed waste)</v>
      </c>
      <c r="B241" t="s">
        <v>87</v>
      </c>
      <c r="C241" t="s">
        <v>33</v>
      </c>
      <c r="D241" t="s">
        <v>21</v>
      </c>
      <c r="K241">
        <v>16.86</v>
      </c>
      <c r="N241">
        <v>20.9</v>
      </c>
      <c r="P241">
        <v>7.68</v>
      </c>
      <c r="Q241">
        <v>45.44</v>
      </c>
    </row>
    <row r="242" spans="1:17" x14ac:dyDescent="0.2">
      <c r="A242" t="str">
        <f t="shared" si="3"/>
        <v>Stockton HWRCRecyclingGlass (bottles)</v>
      </c>
      <c r="B242" t="s">
        <v>87</v>
      </c>
      <c r="C242" t="s">
        <v>35</v>
      </c>
      <c r="D242" t="s">
        <v>21</v>
      </c>
      <c r="G242">
        <v>0.71399999999999997</v>
      </c>
      <c r="M242">
        <v>1.962</v>
      </c>
      <c r="Q242">
        <v>2.6760000000000002</v>
      </c>
    </row>
    <row r="243" spans="1:17" x14ac:dyDescent="0.2">
      <c r="A243" t="str">
        <f t="shared" si="3"/>
        <v>Stockton HWRCCompostingGreen waste</v>
      </c>
      <c r="B243" t="s">
        <v>87</v>
      </c>
      <c r="C243" t="s">
        <v>36</v>
      </c>
      <c r="D243" t="s">
        <v>37</v>
      </c>
      <c r="E243">
        <v>14.33</v>
      </c>
      <c r="F243">
        <v>13.95</v>
      </c>
      <c r="G243">
        <v>16.84</v>
      </c>
      <c r="H243">
        <v>14.72</v>
      </c>
      <c r="I243">
        <v>16.07</v>
      </c>
      <c r="J243">
        <v>11.14</v>
      </c>
      <c r="M243">
        <v>1.34</v>
      </c>
      <c r="N243">
        <v>2.86</v>
      </c>
      <c r="P243">
        <v>3.63</v>
      </c>
      <c r="Q243">
        <v>94.88</v>
      </c>
    </row>
    <row r="244" spans="1:17" x14ac:dyDescent="0.2">
      <c r="A244" t="str">
        <f t="shared" si="3"/>
        <v>Stockton HWRCRecyclingGreen waste</v>
      </c>
      <c r="B244" t="s">
        <v>87</v>
      </c>
      <c r="C244" t="s">
        <v>36</v>
      </c>
      <c r="D244" t="s">
        <v>21</v>
      </c>
      <c r="K244">
        <v>16.93</v>
      </c>
      <c r="L244">
        <v>7.74</v>
      </c>
      <c r="O244">
        <v>6.48</v>
      </c>
      <c r="Q244">
        <v>31.150000000000002</v>
      </c>
    </row>
    <row r="245" spans="1:17" x14ac:dyDescent="0.2">
      <c r="A245" t="str">
        <f t="shared" si="3"/>
        <v>Stockton HWRCRe-UseInert (rubble/hardcore)</v>
      </c>
      <c r="B245" t="s">
        <v>87</v>
      </c>
      <c r="C245" t="s">
        <v>38</v>
      </c>
      <c r="D245" t="s">
        <v>24</v>
      </c>
      <c r="E245">
        <v>20.11</v>
      </c>
      <c r="F245">
        <v>16.440000000000001</v>
      </c>
      <c r="G245">
        <v>12.08</v>
      </c>
      <c r="H245">
        <v>16.939999999999998</v>
      </c>
      <c r="I245">
        <v>8.01</v>
      </c>
      <c r="J245">
        <v>8.56</v>
      </c>
      <c r="K245">
        <v>22.259999999999998</v>
      </c>
      <c r="L245">
        <v>8</v>
      </c>
      <c r="N245">
        <v>9.8000000000000007</v>
      </c>
      <c r="O245">
        <v>9.86</v>
      </c>
      <c r="P245">
        <v>7.06</v>
      </c>
      <c r="Q245">
        <v>139.12</v>
      </c>
    </row>
    <row r="246" spans="1:17" x14ac:dyDescent="0.2">
      <c r="A246" t="str">
        <f t="shared" si="3"/>
        <v>Stockton HWRCRecyclingMicrowave Motors</v>
      </c>
      <c r="B246" t="s">
        <v>87</v>
      </c>
      <c r="C246" t="s">
        <v>65</v>
      </c>
      <c r="D246" t="s">
        <v>21</v>
      </c>
      <c r="G246">
        <v>6.8000000000000005E-2</v>
      </c>
      <c r="Q246">
        <v>6.8000000000000005E-2</v>
      </c>
    </row>
    <row r="247" spans="1:17" ht="25.5" x14ac:dyDescent="0.2">
      <c r="A247" t="str">
        <f t="shared" si="3"/>
        <v>Stockton HWRCRecyclingNon Ferrous Metal  _x000D_
Non Ferrous Metal</v>
      </c>
      <c r="B247" t="s">
        <v>87</v>
      </c>
      <c r="C247" s="4" t="s">
        <v>43</v>
      </c>
      <c r="D247" t="s">
        <v>21</v>
      </c>
      <c r="K247">
        <v>0.56000000000000005</v>
      </c>
      <c r="M247">
        <v>0.06</v>
      </c>
      <c r="P247">
        <v>0.2</v>
      </c>
      <c r="Q247">
        <v>0.82000000000000006</v>
      </c>
    </row>
    <row r="248" spans="1:17" x14ac:dyDescent="0.2">
      <c r="A248" t="str">
        <f t="shared" si="3"/>
        <v>Stockton HWRCRecyclingOil (Engine)</v>
      </c>
      <c r="B248" t="s">
        <v>87</v>
      </c>
      <c r="C248" t="s">
        <v>44</v>
      </c>
      <c r="D248" t="s">
        <v>21</v>
      </c>
      <c r="H248">
        <v>1.056</v>
      </c>
      <c r="O248">
        <v>1.32</v>
      </c>
      <c r="Q248">
        <v>2.3760000000000003</v>
      </c>
    </row>
    <row r="249" spans="1:17" x14ac:dyDescent="0.2">
      <c r="A249" t="str">
        <f t="shared" si="3"/>
        <v>Stockton HWRCRecyclingOil (Vegetable)</v>
      </c>
      <c r="B249" t="s">
        <v>87</v>
      </c>
      <c r="C249" t="s">
        <v>45</v>
      </c>
      <c r="D249" t="s">
        <v>21</v>
      </c>
      <c r="I249">
        <v>0.17599999999999999</v>
      </c>
      <c r="Q249">
        <v>0.17599999999999999</v>
      </c>
    </row>
    <row r="250" spans="1:17" x14ac:dyDescent="0.2">
      <c r="A250" t="str">
        <f t="shared" si="3"/>
        <v>Stockton HWRCRecyclingPaint (chemicals)</v>
      </c>
      <c r="B250" t="s">
        <v>87</v>
      </c>
      <c r="C250" t="s">
        <v>60</v>
      </c>
      <c r="D250" t="s">
        <v>21</v>
      </c>
      <c r="F250">
        <v>0.7</v>
      </c>
      <c r="I250">
        <v>1.35</v>
      </c>
      <c r="L250">
        <v>0.7</v>
      </c>
      <c r="P250">
        <v>3.5</v>
      </c>
      <c r="Q250">
        <v>6.25</v>
      </c>
    </row>
    <row r="251" spans="1:17" x14ac:dyDescent="0.2">
      <c r="A251" t="str">
        <f t="shared" si="3"/>
        <v>Stockton HWRCRecyclingPaper (mixed with card)</v>
      </c>
      <c r="B251" t="s">
        <v>87</v>
      </c>
      <c r="C251" t="s">
        <v>46</v>
      </c>
      <c r="D251" t="s">
        <v>21</v>
      </c>
      <c r="G251">
        <v>4</v>
      </c>
      <c r="Q251">
        <v>4</v>
      </c>
    </row>
    <row r="252" spans="1:17" x14ac:dyDescent="0.2">
      <c r="A252" t="str">
        <f t="shared" si="3"/>
        <v>Stockton HWRCRecyclingPlasterboard</v>
      </c>
      <c r="B252" t="s">
        <v>87</v>
      </c>
      <c r="C252" t="s">
        <v>48</v>
      </c>
      <c r="D252" t="s">
        <v>21</v>
      </c>
      <c r="L252">
        <v>0.02</v>
      </c>
      <c r="Q252">
        <v>0.02</v>
      </c>
    </row>
    <row r="253" spans="1:17" x14ac:dyDescent="0.2">
      <c r="A253" t="str">
        <f t="shared" si="3"/>
        <v>Stockton HWRCRecyclingPlastic (Mixed)</v>
      </c>
      <c r="B253" t="s">
        <v>87</v>
      </c>
      <c r="C253" t="s">
        <v>50</v>
      </c>
      <c r="D253" t="s">
        <v>21</v>
      </c>
      <c r="K253">
        <v>1.25</v>
      </c>
      <c r="L253">
        <v>0.1</v>
      </c>
      <c r="M253">
        <v>0.52</v>
      </c>
      <c r="O253">
        <v>0.02</v>
      </c>
      <c r="P253">
        <v>0.05</v>
      </c>
      <c r="Q253">
        <v>1.9400000000000002</v>
      </c>
    </row>
    <row r="254" spans="1:17" x14ac:dyDescent="0.2">
      <c r="A254" t="str">
        <f t="shared" si="3"/>
        <v>Stockton HWRCRecyclingScrap metal (mixed)</v>
      </c>
      <c r="B254" t="s">
        <v>87</v>
      </c>
      <c r="C254" t="s">
        <v>52</v>
      </c>
      <c r="D254" t="s">
        <v>21</v>
      </c>
      <c r="E254">
        <v>8.67</v>
      </c>
      <c r="F254">
        <v>10.050000000000001</v>
      </c>
      <c r="G254">
        <v>7.02</v>
      </c>
      <c r="H254">
        <v>7.56</v>
      </c>
      <c r="I254">
        <v>7.33</v>
      </c>
      <c r="J254">
        <v>8.66</v>
      </c>
      <c r="K254">
        <v>8.4600000000000009</v>
      </c>
      <c r="L254">
        <v>5</v>
      </c>
      <c r="M254">
        <v>2.64</v>
      </c>
      <c r="N254">
        <v>4.76</v>
      </c>
      <c r="O254">
        <v>6.22</v>
      </c>
      <c r="P254">
        <v>3.06</v>
      </c>
      <c r="Q254">
        <v>79.429999999999978</v>
      </c>
    </row>
    <row r="255" spans="1:17" x14ac:dyDescent="0.2">
      <c r="A255" t="str">
        <f t="shared" si="3"/>
        <v>Stockton HWRCRecyclingScreens output</v>
      </c>
      <c r="B255" t="s">
        <v>87</v>
      </c>
      <c r="C255" t="s">
        <v>53</v>
      </c>
      <c r="D255" t="s">
        <v>21</v>
      </c>
      <c r="E255">
        <v>0.65</v>
      </c>
      <c r="F255">
        <v>1.2310000000000001</v>
      </c>
      <c r="H255">
        <v>0.68700000000000006</v>
      </c>
      <c r="I255">
        <v>0.47799999999999998</v>
      </c>
      <c r="J255">
        <v>0.745</v>
      </c>
      <c r="K255">
        <v>0.57499999999999996</v>
      </c>
      <c r="L255">
        <v>0.39700000000000002</v>
      </c>
      <c r="M255">
        <v>0.41399999999999998</v>
      </c>
      <c r="N255">
        <v>0.68700000000000006</v>
      </c>
      <c r="O255">
        <v>0.629</v>
      </c>
      <c r="P255">
        <v>0.189</v>
      </c>
      <c r="Q255">
        <v>6.6820000000000004</v>
      </c>
    </row>
    <row r="256" spans="1:17" x14ac:dyDescent="0.2">
      <c r="A256" t="str">
        <f t="shared" si="3"/>
        <v>Stockton HWRCRecyclingSmall Domestic Appliances</v>
      </c>
      <c r="B256" t="s">
        <v>87</v>
      </c>
      <c r="C256" t="s">
        <v>54</v>
      </c>
      <c r="D256" t="s">
        <v>21</v>
      </c>
      <c r="E256">
        <v>2.04</v>
      </c>
      <c r="F256">
        <v>2.81</v>
      </c>
      <c r="G256">
        <v>4.38</v>
      </c>
      <c r="H256">
        <v>1.19</v>
      </c>
      <c r="I256">
        <v>1.9</v>
      </c>
      <c r="J256">
        <v>3.22</v>
      </c>
      <c r="K256">
        <v>0.62</v>
      </c>
      <c r="L256">
        <v>1.27</v>
      </c>
      <c r="M256">
        <v>1.42</v>
      </c>
      <c r="N256">
        <v>1.58</v>
      </c>
      <c r="Q256">
        <v>20.43</v>
      </c>
    </row>
    <row r="257" spans="1:17" x14ac:dyDescent="0.2">
      <c r="A257" t="str">
        <f t="shared" si="3"/>
        <v>Stockton HWRCRecyclingTextiles</v>
      </c>
      <c r="B257" t="s">
        <v>87</v>
      </c>
      <c r="C257" t="s">
        <v>55</v>
      </c>
      <c r="D257" t="s">
        <v>21</v>
      </c>
      <c r="E257">
        <v>0.8</v>
      </c>
      <c r="F257">
        <v>0.6</v>
      </c>
      <c r="G257">
        <v>0.55000000000000004</v>
      </c>
      <c r="H257">
        <v>1.05</v>
      </c>
      <c r="J257">
        <v>0.94</v>
      </c>
      <c r="K257">
        <v>0.8</v>
      </c>
      <c r="M257">
        <v>0.74</v>
      </c>
      <c r="N257">
        <v>0.75</v>
      </c>
      <c r="O257">
        <v>0.8</v>
      </c>
      <c r="P257">
        <v>0.95</v>
      </c>
      <c r="Q257">
        <v>7.98</v>
      </c>
    </row>
    <row r="258" spans="1:17" x14ac:dyDescent="0.2">
      <c r="A258" t="str">
        <f t="shared" ref="A258:A321" si="4">B258&amp;D258&amp;C258</f>
        <v>Stockton HWRCRecyclingTyres</v>
      </c>
      <c r="B258" t="s">
        <v>87</v>
      </c>
      <c r="C258" t="s">
        <v>61</v>
      </c>
      <c r="D258" t="s">
        <v>21</v>
      </c>
      <c r="L258">
        <v>0.01</v>
      </c>
      <c r="Q258">
        <v>0.01</v>
      </c>
    </row>
    <row r="259" spans="1:17" x14ac:dyDescent="0.2">
      <c r="A259" t="str">
        <f t="shared" si="4"/>
        <v>Stockton HWRCEfw (incineration)Wood (including treated)</v>
      </c>
      <c r="B259" t="s">
        <v>87</v>
      </c>
      <c r="C259" t="s">
        <v>56</v>
      </c>
      <c r="D259" t="s">
        <v>28</v>
      </c>
      <c r="G259">
        <v>16.5</v>
      </c>
      <c r="Q259">
        <v>16.5</v>
      </c>
    </row>
    <row r="260" spans="1:17" x14ac:dyDescent="0.2">
      <c r="A260" t="str">
        <f t="shared" si="4"/>
        <v>Stockton HWRCRecyclingWood (including treated)</v>
      </c>
      <c r="B260" t="s">
        <v>87</v>
      </c>
      <c r="C260" t="s">
        <v>56</v>
      </c>
      <c r="D260" t="s">
        <v>21</v>
      </c>
      <c r="E260">
        <v>13.91</v>
      </c>
      <c r="F260">
        <v>15.87</v>
      </c>
      <c r="H260">
        <v>18.89</v>
      </c>
      <c r="I260">
        <v>9.8800000000000008</v>
      </c>
      <c r="J260">
        <v>14.34</v>
      </c>
      <c r="K260">
        <v>14.41</v>
      </c>
      <c r="L260">
        <v>7.42</v>
      </c>
      <c r="M260">
        <v>8.9600000000000009</v>
      </c>
      <c r="N260">
        <v>10.28</v>
      </c>
      <c r="O260">
        <v>13.28</v>
      </c>
      <c r="P260">
        <v>10.8</v>
      </c>
      <c r="Q260">
        <v>138.04000000000002</v>
      </c>
    </row>
    <row r="261" spans="1:17" x14ac:dyDescent="0.2">
      <c r="A261" t="str">
        <f t="shared" si="4"/>
        <v>Wellesbourne HWRCRecyclingAluminium (nf)</v>
      </c>
      <c r="B261" t="s">
        <v>88</v>
      </c>
      <c r="C261" t="s">
        <v>75</v>
      </c>
      <c r="D261" t="s">
        <v>21</v>
      </c>
      <c r="L261">
        <v>5.3999999999999999E-2</v>
      </c>
      <c r="Q261">
        <v>5.3999999999999999E-2</v>
      </c>
    </row>
    <row r="262" spans="1:17" x14ac:dyDescent="0.2">
      <c r="A262" t="str">
        <f t="shared" si="4"/>
        <v>Wellesbourne HWRCLandfillAsbestos</v>
      </c>
      <c r="B262" t="s">
        <v>88</v>
      </c>
      <c r="C262" t="s">
        <v>63</v>
      </c>
      <c r="D262" t="s">
        <v>34</v>
      </c>
      <c r="L262">
        <v>0.254</v>
      </c>
      <c r="M262">
        <v>0.01</v>
      </c>
      <c r="O262">
        <v>0.02</v>
      </c>
      <c r="Q262">
        <v>0.28400000000000003</v>
      </c>
    </row>
    <row r="263" spans="1:17" x14ac:dyDescent="0.2">
      <c r="A263" t="str">
        <f t="shared" si="4"/>
        <v>Wellesbourne HWRCRecyclingBatteries (car)</v>
      </c>
      <c r="B263" t="s">
        <v>88</v>
      </c>
      <c r="C263" t="s">
        <v>20</v>
      </c>
      <c r="D263" t="s">
        <v>21</v>
      </c>
      <c r="E263">
        <v>8.2500000000000004E-2</v>
      </c>
      <c r="H263">
        <v>0.22800000000000001</v>
      </c>
      <c r="I263">
        <v>1.4500000000000001E-2</v>
      </c>
      <c r="J263">
        <v>0.38400000000000001</v>
      </c>
      <c r="L263">
        <v>0.16</v>
      </c>
      <c r="M263">
        <v>0.19</v>
      </c>
      <c r="O263">
        <v>0.24</v>
      </c>
      <c r="P263">
        <v>1.0189999999999999</v>
      </c>
      <c r="Q263">
        <v>2.3179999999999996</v>
      </c>
    </row>
    <row r="264" spans="1:17" x14ac:dyDescent="0.2">
      <c r="A264" t="str">
        <f t="shared" si="4"/>
        <v>Wellesbourne HWRCRecyclingBatteries (household)</v>
      </c>
      <c r="B264" t="s">
        <v>88</v>
      </c>
      <c r="C264" t="s">
        <v>22</v>
      </c>
      <c r="D264" t="s">
        <v>21</v>
      </c>
      <c r="N264">
        <v>0.4</v>
      </c>
      <c r="P264">
        <v>0.48</v>
      </c>
      <c r="Q264">
        <v>0.88</v>
      </c>
    </row>
    <row r="265" spans="1:17" x14ac:dyDescent="0.2">
      <c r="A265" t="str">
        <f t="shared" si="4"/>
        <v>Wellesbourne HWRCRe-UseBooks</v>
      </c>
      <c r="B265" t="s">
        <v>88</v>
      </c>
      <c r="C265" t="s">
        <v>23</v>
      </c>
      <c r="D265" t="s">
        <v>24</v>
      </c>
      <c r="E265">
        <v>0.13</v>
      </c>
      <c r="F265">
        <v>0.13</v>
      </c>
      <c r="H265">
        <v>0.21</v>
      </c>
      <c r="I265">
        <v>0.18</v>
      </c>
      <c r="J265">
        <v>0.15</v>
      </c>
      <c r="K265">
        <v>0.17</v>
      </c>
      <c r="L265">
        <v>0.21</v>
      </c>
      <c r="M265">
        <v>0.15</v>
      </c>
      <c r="N265">
        <v>0.19</v>
      </c>
      <c r="O265">
        <v>0.16</v>
      </c>
      <c r="P265">
        <v>0.19</v>
      </c>
      <c r="Q265">
        <v>1.8699999999999997</v>
      </c>
    </row>
    <row r="266" spans="1:17" x14ac:dyDescent="0.2">
      <c r="A266" t="str">
        <f t="shared" si="4"/>
        <v>Wellesbourne HWRCRecyclingBrass(nf)</v>
      </c>
      <c r="B266" t="s">
        <v>88</v>
      </c>
      <c r="C266" t="s">
        <v>78</v>
      </c>
      <c r="D266" t="s">
        <v>21</v>
      </c>
      <c r="E266">
        <v>3.7999999999999999E-2</v>
      </c>
      <c r="H266">
        <v>3.5999999999999997E-2</v>
      </c>
      <c r="I266">
        <v>9.8000000000000004E-2</v>
      </c>
      <c r="L266">
        <v>9.8000000000000004E-2</v>
      </c>
      <c r="Q266">
        <v>0.26999999999999996</v>
      </c>
    </row>
    <row r="267" spans="1:17" x14ac:dyDescent="0.2">
      <c r="A267" t="str">
        <f t="shared" si="4"/>
        <v>Wellesbourne HWRCRecyclingBraziery</v>
      </c>
      <c r="B267" t="s">
        <v>88</v>
      </c>
      <c r="C267" t="s">
        <v>79</v>
      </c>
      <c r="D267" t="s">
        <v>21</v>
      </c>
      <c r="L267">
        <v>1.0999999999999999E-2</v>
      </c>
      <c r="Q267">
        <v>1.0999999999999999E-2</v>
      </c>
    </row>
    <row r="268" spans="1:17" x14ac:dyDescent="0.2">
      <c r="A268" t="str">
        <f t="shared" si="4"/>
        <v>Wellesbourne HWRCRecyclingCable (nf)</v>
      </c>
      <c r="B268" t="s">
        <v>88</v>
      </c>
      <c r="C268" t="s">
        <v>25</v>
      </c>
      <c r="D268" t="s">
        <v>21</v>
      </c>
      <c r="E268">
        <v>0.10100000000000001</v>
      </c>
      <c r="H268">
        <v>5.2999999999999999E-2</v>
      </c>
      <c r="I268">
        <v>0.17749999999999999</v>
      </c>
      <c r="J268">
        <v>0.13850000000000001</v>
      </c>
      <c r="L268">
        <v>0.42799999999999999</v>
      </c>
      <c r="Q268">
        <v>0.89800000000000013</v>
      </c>
    </row>
    <row r="269" spans="1:17" x14ac:dyDescent="0.2">
      <c r="A269" t="str">
        <f t="shared" si="4"/>
        <v>Wellesbourne HWRCRecyclingCardboard</v>
      </c>
      <c r="B269" t="s">
        <v>88</v>
      </c>
      <c r="C269" t="s">
        <v>26</v>
      </c>
      <c r="D269" t="s">
        <v>21</v>
      </c>
      <c r="E269">
        <v>7.12</v>
      </c>
      <c r="F269">
        <v>8.3130000000000006</v>
      </c>
      <c r="H269">
        <v>8.26</v>
      </c>
      <c r="I269">
        <v>8.2900000000000009</v>
      </c>
      <c r="J269">
        <v>6.24</v>
      </c>
      <c r="K269">
        <v>7.55</v>
      </c>
      <c r="L269">
        <v>5.48</v>
      </c>
      <c r="M269">
        <v>5.6800000000000006</v>
      </c>
      <c r="N269">
        <v>6.24</v>
      </c>
      <c r="O269">
        <v>6.46</v>
      </c>
      <c r="P269">
        <v>6.13</v>
      </c>
      <c r="Q269">
        <v>75.762999999999991</v>
      </c>
    </row>
    <row r="270" spans="1:17" x14ac:dyDescent="0.2">
      <c r="A270" t="str">
        <f t="shared" si="4"/>
        <v>Wellesbourne HWRCRecyclingChipboard</v>
      </c>
      <c r="B270" t="s">
        <v>88</v>
      </c>
      <c r="C270" t="s">
        <v>27</v>
      </c>
      <c r="D270" t="s">
        <v>21</v>
      </c>
      <c r="E270">
        <v>6.15</v>
      </c>
      <c r="J270">
        <v>2.85</v>
      </c>
      <c r="Q270">
        <v>9</v>
      </c>
    </row>
    <row r="271" spans="1:17" x14ac:dyDescent="0.2">
      <c r="A271" t="str">
        <f t="shared" si="4"/>
        <v>Wellesbourne HWRCRecyclingCopper (nf)</v>
      </c>
      <c r="B271" t="s">
        <v>88</v>
      </c>
      <c r="C271" t="s">
        <v>70</v>
      </c>
      <c r="D271" t="s">
        <v>21</v>
      </c>
      <c r="E271">
        <v>1.0999999999999999E-2</v>
      </c>
      <c r="H271">
        <v>1.7999999999999999E-2</v>
      </c>
      <c r="I271">
        <v>2.9000000000000001E-2</v>
      </c>
      <c r="Q271">
        <v>5.7999999999999996E-2</v>
      </c>
    </row>
    <row r="272" spans="1:17" x14ac:dyDescent="0.2">
      <c r="A272" t="str">
        <f t="shared" si="4"/>
        <v>Wellesbourne HWRCRecyclingFluorescent Tubes Output</v>
      </c>
      <c r="B272" t="s">
        <v>88</v>
      </c>
      <c r="C272" t="s">
        <v>30</v>
      </c>
      <c r="D272" t="s">
        <v>21</v>
      </c>
      <c r="P272">
        <v>0.22800000000000001</v>
      </c>
      <c r="Q272">
        <v>0.22800000000000001</v>
      </c>
    </row>
    <row r="273" spans="1:17" x14ac:dyDescent="0.2">
      <c r="A273" t="str">
        <f t="shared" si="4"/>
        <v>Wellesbourne HWRCRecyclingFridges Output</v>
      </c>
      <c r="B273" t="s">
        <v>88</v>
      </c>
      <c r="C273" t="s">
        <v>31</v>
      </c>
      <c r="D273" t="s">
        <v>21</v>
      </c>
      <c r="O273">
        <v>0.06</v>
      </c>
      <c r="Q273">
        <v>0.06</v>
      </c>
    </row>
    <row r="274" spans="1:17" x14ac:dyDescent="0.2">
      <c r="A274" t="str">
        <f t="shared" si="4"/>
        <v>Wellesbourne HWRCRecyclingGas Cylinders</v>
      </c>
      <c r="B274" t="s">
        <v>88</v>
      </c>
      <c r="C274" t="s">
        <v>32</v>
      </c>
      <c r="D274" t="s">
        <v>21</v>
      </c>
      <c r="L274">
        <v>0.254</v>
      </c>
      <c r="Q274">
        <v>0.254</v>
      </c>
    </row>
    <row r="275" spans="1:17" x14ac:dyDescent="0.2">
      <c r="A275" t="str">
        <f t="shared" si="4"/>
        <v>Wellesbourne HWRCEfw (incineration)General (mixed waste)</v>
      </c>
      <c r="B275" t="s">
        <v>88</v>
      </c>
      <c r="C275" t="s">
        <v>33</v>
      </c>
      <c r="D275" t="s">
        <v>28</v>
      </c>
      <c r="H275">
        <v>1.1399999999999999</v>
      </c>
      <c r="Q275">
        <v>1.1399999999999999</v>
      </c>
    </row>
    <row r="276" spans="1:17" x14ac:dyDescent="0.2">
      <c r="A276" t="str">
        <f t="shared" si="4"/>
        <v>Wellesbourne HWRCLandfillGeneral (mixed waste)</v>
      </c>
      <c r="B276" t="s">
        <v>88</v>
      </c>
      <c r="C276" t="s">
        <v>33</v>
      </c>
      <c r="D276" t="s">
        <v>34</v>
      </c>
      <c r="E276">
        <v>62.74</v>
      </c>
      <c r="F276">
        <v>36.359000000000002</v>
      </c>
      <c r="G276">
        <v>33.92</v>
      </c>
      <c r="H276">
        <v>33.93</v>
      </c>
      <c r="I276">
        <v>49.48</v>
      </c>
      <c r="J276">
        <v>37.4</v>
      </c>
      <c r="K276">
        <v>31.349999999999998</v>
      </c>
      <c r="L276">
        <v>27.279999999999998</v>
      </c>
      <c r="M276">
        <v>37.195999999999998</v>
      </c>
      <c r="N276">
        <v>53.735999999999997</v>
      </c>
      <c r="O276">
        <v>55.26</v>
      </c>
      <c r="P276">
        <v>35.900000000000006</v>
      </c>
      <c r="Q276">
        <v>494.55099999999993</v>
      </c>
    </row>
    <row r="277" spans="1:17" x14ac:dyDescent="0.2">
      <c r="A277" t="str">
        <f t="shared" si="4"/>
        <v>Wellesbourne HWRCRecyclingGlass (bottles)</v>
      </c>
      <c r="B277" t="s">
        <v>88</v>
      </c>
      <c r="C277" t="s">
        <v>35</v>
      </c>
      <c r="D277" t="s">
        <v>21</v>
      </c>
      <c r="E277">
        <v>1.9159999999999999</v>
      </c>
      <c r="F277">
        <v>2.665</v>
      </c>
      <c r="G277">
        <v>1.5569999999999999</v>
      </c>
      <c r="I277">
        <v>2.081</v>
      </c>
      <c r="J277">
        <v>1.399</v>
      </c>
      <c r="M277">
        <v>1.639</v>
      </c>
      <c r="N277">
        <v>2.5609999999999999</v>
      </c>
      <c r="O277">
        <v>0.26700000000000002</v>
      </c>
      <c r="Q277">
        <v>14.084999999999997</v>
      </c>
    </row>
    <row r="278" spans="1:17" x14ac:dyDescent="0.2">
      <c r="A278" t="str">
        <f t="shared" si="4"/>
        <v>Wellesbourne HWRCCompostingGreen waste</v>
      </c>
      <c r="B278" t="s">
        <v>88</v>
      </c>
      <c r="C278" t="s">
        <v>36</v>
      </c>
      <c r="D278" t="s">
        <v>37</v>
      </c>
      <c r="E278">
        <v>13.510000000000002</v>
      </c>
      <c r="F278">
        <v>21.52</v>
      </c>
      <c r="G278">
        <v>21.8</v>
      </c>
      <c r="H278">
        <v>20.91</v>
      </c>
      <c r="I278">
        <v>17.78</v>
      </c>
      <c r="J278">
        <v>17.66</v>
      </c>
      <c r="K278">
        <v>22</v>
      </c>
      <c r="L278">
        <v>17.32</v>
      </c>
      <c r="M278">
        <v>1.4</v>
      </c>
      <c r="P278">
        <v>5.24</v>
      </c>
      <c r="Q278">
        <v>159.14000000000001</v>
      </c>
    </row>
    <row r="279" spans="1:17" x14ac:dyDescent="0.2">
      <c r="A279" t="str">
        <f t="shared" si="4"/>
        <v>Wellesbourne HWRCRecyclingGreen waste</v>
      </c>
      <c r="B279" t="s">
        <v>88</v>
      </c>
      <c r="C279" t="s">
        <v>36</v>
      </c>
      <c r="D279" t="s">
        <v>21</v>
      </c>
      <c r="O279">
        <v>2.76</v>
      </c>
      <c r="Q279">
        <v>2.76</v>
      </c>
    </row>
    <row r="280" spans="1:17" x14ac:dyDescent="0.2">
      <c r="A280" t="str">
        <f t="shared" si="4"/>
        <v>Wellesbourne HWRCLandfillInert (rubble/hardcore)</v>
      </c>
      <c r="B280" t="s">
        <v>88</v>
      </c>
      <c r="C280" t="s">
        <v>38</v>
      </c>
      <c r="D280" t="s">
        <v>34</v>
      </c>
      <c r="J280">
        <v>10.01</v>
      </c>
      <c r="Q280">
        <v>10.01</v>
      </c>
    </row>
    <row r="281" spans="1:17" x14ac:dyDescent="0.2">
      <c r="A281" t="str">
        <f t="shared" si="4"/>
        <v>Wellesbourne HWRCRecyclingInert (rubble/hardcore)</v>
      </c>
      <c r="B281" t="s">
        <v>88</v>
      </c>
      <c r="C281" t="s">
        <v>38</v>
      </c>
      <c r="D281" t="s">
        <v>21</v>
      </c>
      <c r="I281">
        <v>11.67</v>
      </c>
      <c r="O281">
        <v>17.68</v>
      </c>
      <c r="P281">
        <v>5.35</v>
      </c>
      <c r="Q281">
        <v>34.700000000000003</v>
      </c>
    </row>
    <row r="282" spans="1:17" x14ac:dyDescent="0.2">
      <c r="A282" t="str">
        <f t="shared" si="4"/>
        <v>Wellesbourne HWRCRe-UseInert (rubble/hardcore)</v>
      </c>
      <c r="B282" t="s">
        <v>88</v>
      </c>
      <c r="C282" t="s">
        <v>38</v>
      </c>
      <c r="D282" t="s">
        <v>24</v>
      </c>
      <c r="F282">
        <v>58.56</v>
      </c>
      <c r="G282">
        <v>13.32</v>
      </c>
      <c r="H282">
        <v>20.299999999999997</v>
      </c>
      <c r="I282">
        <v>13.92</v>
      </c>
      <c r="J282">
        <v>9.4</v>
      </c>
      <c r="K282">
        <v>18.77</v>
      </c>
      <c r="L282">
        <v>7.39</v>
      </c>
      <c r="M282">
        <v>11.18</v>
      </c>
      <c r="N282">
        <v>10.94</v>
      </c>
      <c r="Q282">
        <v>163.78</v>
      </c>
    </row>
    <row r="283" spans="1:17" x14ac:dyDescent="0.2">
      <c r="A283" t="str">
        <f t="shared" si="4"/>
        <v>Wellesbourne HWRCRecyclingLead (nf)</v>
      </c>
      <c r="B283" t="s">
        <v>88</v>
      </c>
      <c r="C283" t="s">
        <v>83</v>
      </c>
      <c r="D283" t="s">
        <v>21</v>
      </c>
      <c r="E283">
        <v>4.0000000000000001E-3</v>
      </c>
      <c r="L283">
        <v>4.4999999999999998E-2</v>
      </c>
      <c r="Q283">
        <v>4.9000000000000002E-2</v>
      </c>
    </row>
    <row r="284" spans="1:17" x14ac:dyDescent="0.2">
      <c r="A284" t="str">
        <f t="shared" si="4"/>
        <v>Wellesbourne HWRCRecyclingMobile phones</v>
      </c>
      <c r="B284" t="s">
        <v>88</v>
      </c>
      <c r="C284" t="s">
        <v>42</v>
      </c>
      <c r="D284" t="s">
        <v>21</v>
      </c>
      <c r="K284">
        <v>0.04</v>
      </c>
      <c r="Q284">
        <v>0.04</v>
      </c>
    </row>
    <row r="285" spans="1:17" ht="25.5" x14ac:dyDescent="0.2">
      <c r="A285" t="str">
        <f t="shared" si="4"/>
        <v>Wellesbourne HWRCRecyclingNon Ferrous Metal  _x000D_
Non Ferrous Metal</v>
      </c>
      <c r="B285" t="s">
        <v>88</v>
      </c>
      <c r="C285" s="4" t="s">
        <v>43</v>
      </c>
      <c r="D285" t="s">
        <v>21</v>
      </c>
      <c r="E285">
        <v>0.04</v>
      </c>
      <c r="H285">
        <v>0.2</v>
      </c>
      <c r="L285">
        <v>0.16</v>
      </c>
      <c r="Q285">
        <v>0.4</v>
      </c>
    </row>
    <row r="286" spans="1:17" x14ac:dyDescent="0.2">
      <c r="A286" t="str">
        <f t="shared" si="4"/>
        <v>Wellesbourne HWRCRecyclingOil (Engine)</v>
      </c>
      <c r="B286" t="s">
        <v>88</v>
      </c>
      <c r="C286" t="s">
        <v>44</v>
      </c>
      <c r="D286" t="s">
        <v>21</v>
      </c>
      <c r="K286">
        <v>1.4079999999999999</v>
      </c>
      <c r="Q286">
        <v>1.4079999999999999</v>
      </c>
    </row>
    <row r="287" spans="1:17" x14ac:dyDescent="0.2">
      <c r="A287" t="str">
        <f t="shared" si="4"/>
        <v>Wellesbourne HWRCEfw (incineration)Paint (chemicals)</v>
      </c>
      <c r="B287" t="s">
        <v>88</v>
      </c>
      <c r="C287" t="s">
        <v>60</v>
      </c>
      <c r="D287" t="s">
        <v>28</v>
      </c>
      <c r="M287">
        <v>0.01</v>
      </c>
      <c r="Q287">
        <v>0.01</v>
      </c>
    </row>
    <row r="288" spans="1:17" x14ac:dyDescent="0.2">
      <c r="A288" t="str">
        <f t="shared" si="4"/>
        <v>Wellesbourne HWRCRecyclingPaint (chemicals)</v>
      </c>
      <c r="B288" t="s">
        <v>88</v>
      </c>
      <c r="C288" t="s">
        <v>60</v>
      </c>
      <c r="D288" t="s">
        <v>21</v>
      </c>
      <c r="L288">
        <v>0.254</v>
      </c>
      <c r="Q288">
        <v>0.254</v>
      </c>
    </row>
    <row r="289" spans="1:17" x14ac:dyDescent="0.2">
      <c r="A289" t="str">
        <f t="shared" si="4"/>
        <v>Wellesbourne HWRCRecyclingPaper (mixed with card)</v>
      </c>
      <c r="B289" t="s">
        <v>88</v>
      </c>
      <c r="C289" t="s">
        <v>46</v>
      </c>
      <c r="D289" t="s">
        <v>21</v>
      </c>
      <c r="G289">
        <v>8.6</v>
      </c>
      <c r="Q289">
        <v>8.6</v>
      </c>
    </row>
    <row r="290" spans="1:17" x14ac:dyDescent="0.2">
      <c r="A290" t="str">
        <f t="shared" si="4"/>
        <v>Wellesbourne HWRCRecyclingPlasterboard</v>
      </c>
      <c r="B290" t="s">
        <v>88</v>
      </c>
      <c r="C290" t="s">
        <v>48</v>
      </c>
      <c r="D290" t="s">
        <v>21</v>
      </c>
      <c r="L290">
        <v>0.254</v>
      </c>
      <c r="Q290">
        <v>0.254</v>
      </c>
    </row>
    <row r="291" spans="1:17" x14ac:dyDescent="0.2">
      <c r="A291" t="str">
        <f t="shared" si="4"/>
        <v>Wellesbourne HWRCRecyclingPlastic (Mixed)</v>
      </c>
      <c r="B291" t="s">
        <v>88</v>
      </c>
      <c r="C291" t="s">
        <v>50</v>
      </c>
      <c r="D291" t="s">
        <v>21</v>
      </c>
      <c r="F291">
        <v>0.32</v>
      </c>
      <c r="G291">
        <v>0.08</v>
      </c>
      <c r="H291">
        <v>0.04</v>
      </c>
      <c r="I291">
        <v>0.18</v>
      </c>
      <c r="K291">
        <v>0.26</v>
      </c>
      <c r="L291">
        <v>0.254</v>
      </c>
      <c r="M291">
        <v>0.01</v>
      </c>
      <c r="N291">
        <v>0.18</v>
      </c>
      <c r="O291">
        <v>0.06</v>
      </c>
      <c r="Q291">
        <v>1.3839999999999999</v>
      </c>
    </row>
    <row r="292" spans="1:17" x14ac:dyDescent="0.2">
      <c r="A292" t="str">
        <f t="shared" si="4"/>
        <v>Wellesbourne HWRCRecyclingPrinter Cartridges</v>
      </c>
      <c r="B292" t="s">
        <v>88</v>
      </c>
      <c r="C292" t="s">
        <v>51</v>
      </c>
      <c r="D292" t="s">
        <v>21</v>
      </c>
      <c r="K292">
        <v>4.5999999999999999E-2</v>
      </c>
      <c r="Q292">
        <v>4.5999999999999999E-2</v>
      </c>
    </row>
    <row r="293" spans="1:17" x14ac:dyDescent="0.2">
      <c r="A293" t="str">
        <f t="shared" si="4"/>
        <v>Wellesbourne HWRCRecyclingScrap metal (mixed)</v>
      </c>
      <c r="B293" t="s">
        <v>88</v>
      </c>
      <c r="C293" t="s">
        <v>52</v>
      </c>
      <c r="D293" t="s">
        <v>21</v>
      </c>
      <c r="E293">
        <v>8.98</v>
      </c>
      <c r="F293">
        <v>11.879999999999999</v>
      </c>
      <c r="G293">
        <v>8.5399999999999991</v>
      </c>
      <c r="H293">
        <v>9.52</v>
      </c>
      <c r="I293">
        <v>12.71</v>
      </c>
      <c r="J293">
        <v>6.82</v>
      </c>
      <c r="K293">
        <v>8.86</v>
      </c>
      <c r="L293">
        <v>6.75</v>
      </c>
      <c r="M293">
        <v>3.87</v>
      </c>
      <c r="N293">
        <v>7.06</v>
      </c>
      <c r="O293">
        <v>7.08</v>
      </c>
      <c r="P293">
        <v>3.54</v>
      </c>
      <c r="Q293">
        <v>95.610000000000014</v>
      </c>
    </row>
    <row r="294" spans="1:17" x14ac:dyDescent="0.2">
      <c r="A294" t="str">
        <f t="shared" si="4"/>
        <v>Wellesbourne HWRCRecyclingScreens output</v>
      </c>
      <c r="B294" t="s">
        <v>88</v>
      </c>
      <c r="C294" t="s">
        <v>53</v>
      </c>
      <c r="D294" t="s">
        <v>21</v>
      </c>
      <c r="E294">
        <v>0.68700000000000006</v>
      </c>
      <c r="F294">
        <v>1.095</v>
      </c>
      <c r="G294">
        <v>1.5449999999999999</v>
      </c>
      <c r="H294">
        <v>0.67900000000000005</v>
      </c>
      <c r="I294">
        <v>2.15</v>
      </c>
      <c r="J294">
        <v>0.89600000000000002</v>
      </c>
      <c r="K294">
        <v>1.849</v>
      </c>
      <c r="L294">
        <v>2.5059999999999998</v>
      </c>
      <c r="M294">
        <v>0.64700000000000002</v>
      </c>
      <c r="N294">
        <v>3.2909999999999999</v>
      </c>
      <c r="O294">
        <v>2.1800000000000002</v>
      </c>
      <c r="P294">
        <v>0.93300000000000005</v>
      </c>
      <c r="Q294">
        <v>18.458000000000002</v>
      </c>
    </row>
    <row r="295" spans="1:17" x14ac:dyDescent="0.2">
      <c r="A295" t="str">
        <f t="shared" si="4"/>
        <v>Wellesbourne HWRCRecyclingSmall Domestic Appliances</v>
      </c>
      <c r="B295" t="s">
        <v>88</v>
      </c>
      <c r="C295" t="s">
        <v>54</v>
      </c>
      <c r="D295" t="s">
        <v>21</v>
      </c>
      <c r="E295">
        <v>4.49</v>
      </c>
      <c r="F295">
        <v>2.0099999999999998</v>
      </c>
      <c r="G295">
        <v>3.77</v>
      </c>
      <c r="H295">
        <v>2.85</v>
      </c>
      <c r="I295">
        <v>5.18</v>
      </c>
      <c r="J295">
        <v>3.82</v>
      </c>
      <c r="K295">
        <v>1.99</v>
      </c>
      <c r="L295">
        <v>4.03</v>
      </c>
      <c r="M295">
        <v>1.53</v>
      </c>
      <c r="N295">
        <v>3.18</v>
      </c>
      <c r="O295">
        <v>2.6</v>
      </c>
      <c r="Q295">
        <v>35.449999999999996</v>
      </c>
    </row>
    <row r="296" spans="1:17" x14ac:dyDescent="0.2">
      <c r="A296" t="str">
        <f t="shared" si="4"/>
        <v>Wellesbourne HWRCRecyclingTextiles</v>
      </c>
      <c r="B296" t="s">
        <v>88</v>
      </c>
      <c r="C296" t="s">
        <v>55</v>
      </c>
      <c r="D296" t="s">
        <v>21</v>
      </c>
      <c r="E296">
        <v>2.5299999999999998</v>
      </c>
      <c r="F296">
        <v>2.12</v>
      </c>
      <c r="G296">
        <v>1.67</v>
      </c>
      <c r="H296">
        <v>1.825</v>
      </c>
      <c r="I296">
        <v>2.91</v>
      </c>
      <c r="J296">
        <v>1.52</v>
      </c>
      <c r="K296">
        <v>1</v>
      </c>
      <c r="L296">
        <v>1.2</v>
      </c>
      <c r="M296">
        <v>0.97</v>
      </c>
      <c r="N296">
        <v>1.35</v>
      </c>
      <c r="O296">
        <v>1.1200000000000001</v>
      </c>
      <c r="P296">
        <v>0.6</v>
      </c>
      <c r="Q296">
        <v>18.815000000000001</v>
      </c>
    </row>
    <row r="297" spans="1:17" x14ac:dyDescent="0.2">
      <c r="A297" t="str">
        <f t="shared" si="4"/>
        <v>Wellesbourne HWRCRecyclingTyres</v>
      </c>
      <c r="B297" t="s">
        <v>88</v>
      </c>
      <c r="C297" t="s">
        <v>61</v>
      </c>
      <c r="D297" t="s">
        <v>21</v>
      </c>
      <c r="M297">
        <v>0.01</v>
      </c>
      <c r="Q297">
        <v>0.01</v>
      </c>
    </row>
    <row r="298" spans="1:17" x14ac:dyDescent="0.2">
      <c r="A298" t="str">
        <f t="shared" si="4"/>
        <v>Wellesbourne HWRCEfw (incineration)Wood (including treated)</v>
      </c>
      <c r="B298" t="s">
        <v>88</v>
      </c>
      <c r="C298" t="s">
        <v>56</v>
      </c>
      <c r="D298" t="s">
        <v>28</v>
      </c>
      <c r="G298">
        <v>20.606999999999999</v>
      </c>
      <c r="Q298">
        <v>20.606999999999999</v>
      </c>
    </row>
    <row r="299" spans="1:17" x14ac:dyDescent="0.2">
      <c r="A299" t="str">
        <f t="shared" si="4"/>
        <v>Wellesbourne HWRCRecyclingWood (including treated)</v>
      </c>
      <c r="B299" t="s">
        <v>88</v>
      </c>
      <c r="C299" t="s">
        <v>56</v>
      </c>
      <c r="D299" t="s">
        <v>21</v>
      </c>
      <c r="E299">
        <v>21.3</v>
      </c>
      <c r="F299">
        <v>20.683</v>
      </c>
      <c r="H299">
        <v>19.77</v>
      </c>
      <c r="I299">
        <v>18.23</v>
      </c>
      <c r="J299">
        <v>14.93</v>
      </c>
      <c r="K299">
        <v>19.22</v>
      </c>
      <c r="L299">
        <v>15.969999999999999</v>
      </c>
      <c r="M299">
        <v>8.7200000000000006</v>
      </c>
      <c r="N299">
        <v>10.33</v>
      </c>
      <c r="O299">
        <v>3.5</v>
      </c>
      <c r="P299">
        <v>13.819999999999999</v>
      </c>
      <c r="Q299">
        <v>166.47300000000001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1"/>
  <sheetViews>
    <sheetView workbookViewId="0">
      <selection activeCell="B1" sqref="B1"/>
    </sheetView>
  </sheetViews>
  <sheetFormatPr defaultRowHeight="12.75" x14ac:dyDescent="0.2"/>
  <sheetData>
    <row r="1" spans="1:2" x14ac:dyDescent="0.2">
      <c r="A1" s="3" t="s">
        <v>89</v>
      </c>
      <c r="B1" s="3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79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4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4" spans="1:14" x14ac:dyDescent="0.2">
      <c r="A4" s="2"/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96.66</v>
      </c>
      <c r="E29" s="5">
        <v>79.38</v>
      </c>
      <c r="F29" s="5">
        <v>141.18</v>
      </c>
      <c r="G29" s="5">
        <v>58.2</v>
      </c>
      <c r="H29" s="5">
        <v>88.44</v>
      </c>
      <c r="I29" s="5">
        <v>165.32</v>
      </c>
      <c r="J29" s="5">
        <v>26.94</v>
      </c>
      <c r="K29" s="5">
        <v>13.95</v>
      </c>
      <c r="L29" s="5">
        <v>21.52</v>
      </c>
      <c r="N29" s="5">
        <f>SUM(D29:L29)</f>
        <v>691.59000000000015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96.66</v>
      </c>
      <c r="E33" s="9">
        <f t="shared" si="2"/>
        <v>79.38</v>
      </c>
      <c r="F33" s="9">
        <f t="shared" si="2"/>
        <v>141.18</v>
      </c>
      <c r="G33" s="9">
        <f t="shared" si="2"/>
        <v>58.2</v>
      </c>
      <c r="H33" s="9">
        <f t="shared" si="2"/>
        <v>88.44</v>
      </c>
      <c r="I33" s="9">
        <f t="shared" si="2"/>
        <v>165.32</v>
      </c>
      <c r="J33" s="9">
        <f t="shared" si="2"/>
        <v>26.94</v>
      </c>
      <c r="K33" s="9">
        <f t="shared" si="2"/>
        <v>13.95</v>
      </c>
      <c r="L33" s="9">
        <f t="shared" si="2"/>
        <v>21.52</v>
      </c>
      <c r="N33" s="9">
        <f>SUM(D33:L33)</f>
        <v>691.59000000000015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19.62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19.62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5">
        <f t="shared" si="3"/>
        <v>0</v>
      </c>
    </row>
    <row r="37" spans="1:14" x14ac:dyDescent="0.2">
      <c r="B37" s="6" t="s">
        <v>27</v>
      </c>
      <c r="C37" s="6" t="s">
        <v>107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0</v>
      </c>
    </row>
    <row r="38" spans="1:14" x14ac:dyDescent="0.2">
      <c r="B38" t="s">
        <v>58</v>
      </c>
      <c r="C38" t="s">
        <v>108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2.85</v>
      </c>
      <c r="J38" s="5">
        <v>0</v>
      </c>
      <c r="K38" s="5">
        <v>0</v>
      </c>
      <c r="L38" s="5">
        <v>0</v>
      </c>
      <c r="N38" s="5">
        <f t="shared" si="3"/>
        <v>2.85</v>
      </c>
    </row>
    <row r="39" spans="1:14" x14ac:dyDescent="0.2">
      <c r="B39" s="6" t="s">
        <v>33</v>
      </c>
      <c r="C39" s="6" t="s">
        <v>109</v>
      </c>
      <c r="D39" s="7">
        <v>0</v>
      </c>
      <c r="E39" s="7">
        <v>10.8</v>
      </c>
      <c r="F39" s="7">
        <v>15.02</v>
      </c>
      <c r="G39" s="7">
        <v>0</v>
      </c>
      <c r="H39" s="7">
        <v>190.08</v>
      </c>
      <c r="I39" s="7">
        <v>137.72999999999999</v>
      </c>
      <c r="J39" s="7">
        <v>0</v>
      </c>
      <c r="K39" s="7">
        <v>0</v>
      </c>
      <c r="L39" s="7">
        <v>0</v>
      </c>
      <c r="N39" s="7">
        <f t="shared" si="3"/>
        <v>353.63</v>
      </c>
    </row>
    <row r="40" spans="1:14" x14ac:dyDescent="0.2">
      <c r="B40" t="s">
        <v>60</v>
      </c>
      <c r="C40" t="s">
        <v>110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5">
        <f t="shared" si="3"/>
        <v>0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0</v>
      </c>
      <c r="E65" s="9">
        <f t="shared" si="4"/>
        <v>10.8</v>
      </c>
      <c r="F65" s="9">
        <f t="shared" si="4"/>
        <v>15.02</v>
      </c>
      <c r="G65" s="9">
        <f t="shared" si="4"/>
        <v>0</v>
      </c>
      <c r="H65" s="9">
        <f t="shared" si="4"/>
        <v>209.70000000000002</v>
      </c>
      <c r="I65" s="9">
        <f t="shared" si="4"/>
        <v>140.57999999999998</v>
      </c>
      <c r="J65" s="9">
        <f t="shared" si="4"/>
        <v>0</v>
      </c>
      <c r="K65" s="9">
        <f t="shared" si="4"/>
        <v>0</v>
      </c>
      <c r="L65" s="9">
        <f t="shared" si="4"/>
        <v>0</v>
      </c>
      <c r="N65" s="9">
        <f>SUM(D65:L65)</f>
        <v>376.1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3.04</v>
      </c>
      <c r="J67" s="5">
        <v>0</v>
      </c>
      <c r="K67" s="5">
        <v>0</v>
      </c>
      <c r="L67" s="5">
        <v>0</v>
      </c>
      <c r="N67" s="5">
        <f t="shared" ref="N67:N95" si="5">SUM(D67:L67)</f>
        <v>3.04</v>
      </c>
    </row>
    <row r="68" spans="1:14" x14ac:dyDescent="0.2">
      <c r="B68" s="6" t="s">
        <v>33</v>
      </c>
      <c r="C68" s="6" t="s">
        <v>112</v>
      </c>
      <c r="D68" s="7">
        <v>191.66</v>
      </c>
      <c r="E68" s="7">
        <v>107.22</v>
      </c>
      <c r="F68" s="7">
        <v>247.39999999999998</v>
      </c>
      <c r="G68" s="7">
        <v>314.39999999999998</v>
      </c>
      <c r="H68" s="7">
        <v>0</v>
      </c>
      <c r="I68" s="7">
        <v>604.98</v>
      </c>
      <c r="J68" s="7">
        <v>46.9</v>
      </c>
      <c r="K68" s="7">
        <v>30.853000000000002</v>
      </c>
      <c r="L68" s="7">
        <v>36.359000000000002</v>
      </c>
      <c r="N68" s="7">
        <f t="shared" si="5"/>
        <v>1579.7719999999999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191.66</v>
      </c>
      <c r="E97" s="9">
        <f t="shared" si="6"/>
        <v>107.22</v>
      </c>
      <c r="F97" s="9">
        <f t="shared" si="6"/>
        <v>247.39999999999998</v>
      </c>
      <c r="G97" s="9">
        <f t="shared" si="6"/>
        <v>314.39999999999998</v>
      </c>
      <c r="H97" s="9">
        <f t="shared" si="6"/>
        <v>0</v>
      </c>
      <c r="I97" s="9">
        <f t="shared" si="6"/>
        <v>608.02</v>
      </c>
      <c r="J97" s="9">
        <f t="shared" si="6"/>
        <v>46.9</v>
      </c>
      <c r="K97" s="9">
        <f t="shared" si="6"/>
        <v>30.853000000000002</v>
      </c>
      <c r="L97" s="9">
        <f t="shared" si="6"/>
        <v>36.359000000000002</v>
      </c>
      <c r="N97" s="9">
        <f>SUM(D97:L97)</f>
        <v>1582.8119999999999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1.7</v>
      </c>
      <c r="J99" s="7">
        <v>0</v>
      </c>
      <c r="K99" s="7">
        <v>0</v>
      </c>
      <c r="L99" s="7">
        <v>0</v>
      </c>
      <c r="N99" s="7">
        <f t="shared" ref="N99:N141" si="7">SUM(D99:L99)</f>
        <v>1.7</v>
      </c>
    </row>
    <row r="100" spans="1:14" x14ac:dyDescent="0.2">
      <c r="B100" t="s">
        <v>20</v>
      </c>
      <c r="C100" t="s">
        <v>114</v>
      </c>
      <c r="D100" s="5">
        <v>0</v>
      </c>
      <c r="E100" s="5">
        <v>0.1</v>
      </c>
      <c r="F100" s="5">
        <v>0</v>
      </c>
      <c r="G100" s="5">
        <v>1.02</v>
      </c>
      <c r="H100" s="5">
        <v>2.7</v>
      </c>
      <c r="I100" s="5">
        <v>5.0444999999999993</v>
      </c>
      <c r="J100" s="5">
        <v>0.03</v>
      </c>
      <c r="K100" s="5">
        <v>0.25</v>
      </c>
      <c r="L100" s="5">
        <v>0</v>
      </c>
      <c r="N100" s="5">
        <f t="shared" si="7"/>
        <v>9.144499999999999</v>
      </c>
    </row>
    <row r="101" spans="1:14" x14ac:dyDescent="0.2">
      <c r="B101" s="6" t="s">
        <v>22</v>
      </c>
      <c r="C101" s="6" t="s">
        <v>115</v>
      </c>
      <c r="D101" s="7">
        <v>0</v>
      </c>
      <c r="E101" s="7">
        <v>1.0609999999999999</v>
      </c>
      <c r="F101" s="7">
        <v>0</v>
      </c>
      <c r="G101" s="7">
        <v>0</v>
      </c>
      <c r="H101" s="7">
        <v>0</v>
      </c>
      <c r="I101" s="7">
        <v>3.82</v>
      </c>
      <c r="J101" s="7">
        <v>0</v>
      </c>
      <c r="K101" s="7">
        <v>0</v>
      </c>
      <c r="L101" s="7">
        <v>0</v>
      </c>
      <c r="N101" s="7">
        <f t="shared" si="7"/>
        <v>4.8810000000000002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0.22</v>
      </c>
      <c r="J102" s="5">
        <v>0</v>
      </c>
      <c r="K102" s="5">
        <v>0</v>
      </c>
      <c r="L102" s="5">
        <v>0</v>
      </c>
      <c r="N102" s="5">
        <f t="shared" si="7"/>
        <v>0.22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0.13500000000000001</v>
      </c>
      <c r="J103" s="7">
        <v>0</v>
      </c>
      <c r="K103" s="7">
        <v>0</v>
      </c>
      <c r="L103" s="7">
        <v>0</v>
      </c>
      <c r="N103" s="7">
        <f t="shared" si="7"/>
        <v>0.13500000000000001</v>
      </c>
    </row>
    <row r="104" spans="1:14" x14ac:dyDescent="0.2">
      <c r="B104" t="s">
        <v>25</v>
      </c>
      <c r="C104" t="s">
        <v>118</v>
      </c>
      <c r="D104" s="5">
        <v>0.44</v>
      </c>
      <c r="E104" s="5">
        <v>0</v>
      </c>
      <c r="F104" s="5">
        <v>0.11</v>
      </c>
      <c r="G104" s="5">
        <v>0</v>
      </c>
      <c r="H104" s="5">
        <v>0.15</v>
      </c>
      <c r="I104" s="5">
        <v>0.42849999999999999</v>
      </c>
      <c r="J104" s="5">
        <v>0</v>
      </c>
      <c r="K104" s="5">
        <v>0</v>
      </c>
      <c r="L104" s="5">
        <v>0</v>
      </c>
      <c r="N104" s="5">
        <f t="shared" si="7"/>
        <v>1.1285000000000001</v>
      </c>
    </row>
    <row r="105" spans="1:14" x14ac:dyDescent="0.2">
      <c r="B105" s="6" t="s">
        <v>26</v>
      </c>
      <c r="C105" s="6" t="s">
        <v>119</v>
      </c>
      <c r="D105" s="7">
        <v>25.12</v>
      </c>
      <c r="E105" s="7">
        <v>13.72</v>
      </c>
      <c r="F105" s="7">
        <v>27.74</v>
      </c>
      <c r="G105" s="7">
        <v>35.020000000000003</v>
      </c>
      <c r="H105" s="7">
        <v>11.82</v>
      </c>
      <c r="I105" s="7">
        <v>71.34</v>
      </c>
      <c r="J105" s="7">
        <v>7.9</v>
      </c>
      <c r="K105" s="7">
        <v>4.04</v>
      </c>
      <c r="L105" s="7">
        <v>8.3130000000000006</v>
      </c>
      <c r="N105" s="7">
        <f t="shared" si="7"/>
        <v>205.01299999999998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24.82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24.82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0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4.2999999999999997E-2</v>
      </c>
      <c r="J108" s="5">
        <v>0</v>
      </c>
      <c r="K108" s="5">
        <v>0</v>
      </c>
      <c r="L108" s="5">
        <v>0</v>
      </c>
      <c r="N108" s="5">
        <f t="shared" si="7"/>
        <v>4.2999999999999997E-2</v>
      </c>
    </row>
    <row r="109" spans="1:14" x14ac:dyDescent="0.2">
      <c r="B109" s="6" t="s">
        <v>29</v>
      </c>
      <c r="C109" s="6" t="s">
        <v>123</v>
      </c>
      <c r="D109" s="7">
        <v>0</v>
      </c>
      <c r="E109" s="7">
        <v>0.19800000000000001</v>
      </c>
      <c r="F109" s="7">
        <v>0</v>
      </c>
      <c r="G109" s="7">
        <v>0</v>
      </c>
      <c r="H109" s="7">
        <v>0</v>
      </c>
      <c r="I109" s="7">
        <v>0.23699999999999999</v>
      </c>
      <c r="J109" s="7">
        <v>0</v>
      </c>
      <c r="K109" s="7">
        <v>0</v>
      </c>
      <c r="L109" s="7">
        <v>0</v>
      </c>
      <c r="N109" s="7">
        <f t="shared" si="7"/>
        <v>0.435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0</v>
      </c>
      <c r="G110" s="5">
        <v>0</v>
      </c>
      <c r="H110" s="5">
        <v>6.02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6.02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f t="shared" si="7"/>
        <v>0</v>
      </c>
    </row>
    <row r="112" spans="1:14" x14ac:dyDescent="0.2">
      <c r="B112" t="s">
        <v>30</v>
      </c>
      <c r="C112" t="s">
        <v>126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N112" s="5">
        <f t="shared" si="7"/>
        <v>0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N113" s="7">
        <f t="shared" si="7"/>
        <v>0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N114" s="5">
        <f t="shared" si="7"/>
        <v>0</v>
      </c>
    </row>
    <row r="115" spans="2:14" x14ac:dyDescent="0.2">
      <c r="B115" s="6" t="s">
        <v>31</v>
      </c>
      <c r="C115" s="6" t="s">
        <v>129</v>
      </c>
      <c r="D115" s="7">
        <v>7.2210000000000001</v>
      </c>
      <c r="E115" s="7">
        <v>3.5169999999999999</v>
      </c>
      <c r="F115" s="7">
        <v>7.3250000000000002</v>
      </c>
      <c r="G115" s="7">
        <v>11.52</v>
      </c>
      <c r="H115" s="7">
        <v>8.1839999999999993</v>
      </c>
      <c r="I115" s="7">
        <v>13.893000000000001</v>
      </c>
      <c r="J115" s="7">
        <v>3.7919999999999998</v>
      </c>
      <c r="K115" s="7">
        <v>0.88800000000000001</v>
      </c>
      <c r="L115" s="7">
        <v>0</v>
      </c>
      <c r="N115" s="7">
        <f t="shared" si="7"/>
        <v>56.339999999999996</v>
      </c>
    </row>
    <row r="116" spans="2:14" x14ac:dyDescent="0.2">
      <c r="B116" t="s">
        <v>32</v>
      </c>
      <c r="C116" t="s">
        <v>130</v>
      </c>
      <c r="D116" s="5">
        <v>0</v>
      </c>
      <c r="E116" s="5">
        <v>0</v>
      </c>
      <c r="F116" s="5">
        <v>0</v>
      </c>
      <c r="G116" s="5">
        <v>1.1000000000000001</v>
      </c>
      <c r="H116" s="5">
        <v>0</v>
      </c>
      <c r="I116" s="5">
        <v>0.13</v>
      </c>
      <c r="J116" s="5">
        <v>0</v>
      </c>
      <c r="K116" s="5">
        <v>0</v>
      </c>
      <c r="L116" s="5">
        <v>0</v>
      </c>
      <c r="N116" s="5">
        <f t="shared" si="7"/>
        <v>1.23</v>
      </c>
    </row>
    <row r="117" spans="2:14" x14ac:dyDescent="0.2">
      <c r="B117" s="6" t="s">
        <v>35</v>
      </c>
      <c r="C117" s="6" t="s">
        <v>131</v>
      </c>
      <c r="D117" s="7">
        <v>0</v>
      </c>
      <c r="E117" s="7">
        <v>5.49</v>
      </c>
      <c r="F117" s="7">
        <v>0</v>
      </c>
      <c r="G117" s="7">
        <v>2.2000000000000002</v>
      </c>
      <c r="H117" s="7">
        <v>0</v>
      </c>
      <c r="I117" s="7">
        <v>5.2270000000000003</v>
      </c>
      <c r="J117" s="7">
        <v>0</v>
      </c>
      <c r="K117" s="7">
        <v>0</v>
      </c>
      <c r="L117" s="7">
        <v>2.665</v>
      </c>
      <c r="N117" s="7">
        <f t="shared" si="7"/>
        <v>15.582000000000001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7.4999999999999997E-2</v>
      </c>
      <c r="J118" s="5">
        <v>0</v>
      </c>
      <c r="K118" s="5">
        <v>0</v>
      </c>
      <c r="L118" s="5">
        <v>0</v>
      </c>
      <c r="N118" s="5">
        <f t="shared" si="7"/>
        <v>7.4999999999999997E-2</v>
      </c>
    </row>
    <row r="119" spans="2:14" x14ac:dyDescent="0.2">
      <c r="B119" s="6" t="s">
        <v>41</v>
      </c>
      <c r="C119" s="6" t="s">
        <v>133</v>
      </c>
      <c r="D119" s="7">
        <v>7.14</v>
      </c>
      <c r="E119" s="7">
        <v>4.07</v>
      </c>
      <c r="F119" s="7">
        <v>8.81</v>
      </c>
      <c r="G119" s="7">
        <v>0</v>
      </c>
      <c r="H119" s="7">
        <v>6.8</v>
      </c>
      <c r="I119" s="7">
        <v>25.42</v>
      </c>
      <c r="J119" s="7">
        <v>1.298</v>
      </c>
      <c r="K119" s="7">
        <v>0</v>
      </c>
      <c r="L119" s="7">
        <v>0</v>
      </c>
      <c r="N119" s="7">
        <f t="shared" si="7"/>
        <v>53.538000000000011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2.2999999999999998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2.2999999999999998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N121" s="7">
        <f t="shared" si="7"/>
        <v>0</v>
      </c>
    </row>
    <row r="122" spans="2:14" x14ac:dyDescent="0.2">
      <c r="B122" t="s">
        <v>42</v>
      </c>
      <c r="C122" t="s">
        <v>136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N122" s="5">
        <f t="shared" si="7"/>
        <v>0</v>
      </c>
    </row>
    <row r="123" spans="2:14" ht="25.5" x14ac:dyDescent="0.2">
      <c r="B123" s="8" t="s">
        <v>43</v>
      </c>
      <c r="C123" s="8" t="s">
        <v>137</v>
      </c>
      <c r="D123" s="7">
        <v>2.11</v>
      </c>
      <c r="E123" s="7">
        <v>1.79</v>
      </c>
      <c r="F123" s="7">
        <v>4.29</v>
      </c>
      <c r="G123" s="7">
        <v>0</v>
      </c>
      <c r="H123" s="7">
        <v>0</v>
      </c>
      <c r="I123" s="7">
        <v>0</v>
      </c>
      <c r="J123" s="7">
        <v>0.25</v>
      </c>
      <c r="K123" s="7">
        <v>0</v>
      </c>
      <c r="L123" s="7">
        <v>0</v>
      </c>
      <c r="N123" s="7">
        <f t="shared" si="7"/>
        <v>8.44</v>
      </c>
    </row>
    <row r="124" spans="2:14" x14ac:dyDescent="0.2">
      <c r="B124" t="s">
        <v>44</v>
      </c>
      <c r="C124" t="s">
        <v>138</v>
      </c>
      <c r="D124" s="5">
        <v>0</v>
      </c>
      <c r="E124" s="5">
        <v>0</v>
      </c>
      <c r="F124" s="5">
        <v>0</v>
      </c>
      <c r="G124" s="5">
        <v>2.1</v>
      </c>
      <c r="H124" s="5">
        <v>1.94</v>
      </c>
      <c r="I124" s="5">
        <v>0</v>
      </c>
      <c r="J124" s="5">
        <v>0</v>
      </c>
      <c r="K124" s="5">
        <v>0</v>
      </c>
      <c r="L124" s="5">
        <v>0</v>
      </c>
      <c r="N124" s="5">
        <f t="shared" si="7"/>
        <v>4.04</v>
      </c>
    </row>
    <row r="125" spans="2:14" x14ac:dyDescent="0.2">
      <c r="B125" s="6" t="s">
        <v>45</v>
      </c>
      <c r="C125" s="6" t="s">
        <v>139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1.04</v>
      </c>
      <c r="J125" s="7">
        <v>0</v>
      </c>
      <c r="K125" s="7">
        <v>0</v>
      </c>
      <c r="L125" s="7">
        <v>0</v>
      </c>
      <c r="N125" s="7">
        <f t="shared" si="7"/>
        <v>1.04</v>
      </c>
    </row>
    <row r="126" spans="2:14" x14ac:dyDescent="0.2">
      <c r="B126" t="s">
        <v>60</v>
      </c>
      <c r="C126" t="s">
        <v>140</v>
      </c>
      <c r="D126" s="5">
        <v>0</v>
      </c>
      <c r="E126" s="5">
        <v>0</v>
      </c>
      <c r="F126" s="5">
        <v>0</v>
      </c>
      <c r="G126" s="5">
        <v>0</v>
      </c>
      <c r="H126" s="5">
        <v>1.1000000000000001</v>
      </c>
      <c r="I126" s="5">
        <v>0</v>
      </c>
      <c r="J126" s="5">
        <v>0</v>
      </c>
      <c r="K126" s="5">
        <v>0.7</v>
      </c>
      <c r="L126" s="5">
        <v>0</v>
      </c>
      <c r="N126" s="5">
        <f t="shared" si="7"/>
        <v>1.8</v>
      </c>
    </row>
    <row r="127" spans="2:14" x14ac:dyDescent="0.2">
      <c r="B127" s="6" t="s">
        <v>46</v>
      </c>
      <c r="C127" s="6" t="s">
        <v>141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N127" s="7">
        <f t="shared" si="7"/>
        <v>0</v>
      </c>
    </row>
    <row r="128" spans="2:14" x14ac:dyDescent="0.2">
      <c r="B128" t="s">
        <v>47</v>
      </c>
      <c r="C128" t="s">
        <v>142</v>
      </c>
      <c r="D128" s="5">
        <v>0</v>
      </c>
      <c r="E128" s="5">
        <v>11.4</v>
      </c>
      <c r="F128" s="5">
        <v>8.1199999999999992</v>
      </c>
      <c r="G128" s="5">
        <v>8.94</v>
      </c>
      <c r="H128" s="5">
        <v>11.98</v>
      </c>
      <c r="I128" s="5">
        <v>7.7</v>
      </c>
      <c r="J128" s="5">
        <v>6.9</v>
      </c>
      <c r="K128" s="5">
        <v>0</v>
      </c>
      <c r="L128" s="5">
        <v>0</v>
      </c>
      <c r="N128" s="5">
        <f t="shared" si="7"/>
        <v>55.04</v>
      </c>
    </row>
    <row r="129" spans="2:14" x14ac:dyDescent="0.2">
      <c r="B129" s="6" t="s">
        <v>48</v>
      </c>
      <c r="C129" s="6" t="s">
        <v>143</v>
      </c>
      <c r="D129" s="7">
        <v>11.08</v>
      </c>
      <c r="E129" s="7">
        <v>0</v>
      </c>
      <c r="F129" s="7">
        <v>12.74</v>
      </c>
      <c r="G129" s="7">
        <v>19.02</v>
      </c>
      <c r="H129" s="7">
        <v>6.93</v>
      </c>
      <c r="I129" s="7">
        <v>20.55</v>
      </c>
      <c r="J129" s="7">
        <v>0</v>
      </c>
      <c r="K129" s="7">
        <v>0</v>
      </c>
      <c r="L129" s="7">
        <v>0</v>
      </c>
      <c r="N129" s="7">
        <f t="shared" si="7"/>
        <v>70.320000000000007</v>
      </c>
    </row>
    <row r="130" spans="2:14" x14ac:dyDescent="0.2">
      <c r="B130" t="s">
        <v>49</v>
      </c>
      <c r="C130" t="s">
        <v>144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N130" s="5">
        <f t="shared" si="7"/>
        <v>0</v>
      </c>
    </row>
    <row r="131" spans="2:14" x14ac:dyDescent="0.2">
      <c r="B131" s="6" t="s">
        <v>50</v>
      </c>
      <c r="C131" s="6" t="s">
        <v>145</v>
      </c>
      <c r="D131" s="7">
        <v>0</v>
      </c>
      <c r="E131" s="7">
        <v>1.46</v>
      </c>
      <c r="F131" s="7">
        <v>0</v>
      </c>
      <c r="G131" s="7">
        <v>0</v>
      </c>
      <c r="H131" s="7">
        <v>0.1</v>
      </c>
      <c r="I131" s="7">
        <v>0</v>
      </c>
      <c r="J131" s="7">
        <v>0.32</v>
      </c>
      <c r="K131" s="7">
        <v>0</v>
      </c>
      <c r="L131" s="7">
        <v>0.32</v>
      </c>
      <c r="N131" s="7">
        <f t="shared" si="7"/>
        <v>2.2000000000000002</v>
      </c>
    </row>
    <row r="132" spans="2:14" x14ac:dyDescent="0.2">
      <c r="B132" t="s">
        <v>51</v>
      </c>
      <c r="C132" t="s">
        <v>146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N132" s="5">
        <f t="shared" si="7"/>
        <v>0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287.02</v>
      </c>
      <c r="J133" s="7">
        <v>0</v>
      </c>
      <c r="K133" s="7">
        <v>0</v>
      </c>
      <c r="L133" s="7">
        <v>0</v>
      </c>
      <c r="N133" s="7">
        <f t="shared" si="7"/>
        <v>287.02</v>
      </c>
    </row>
    <row r="134" spans="2:14" x14ac:dyDescent="0.2">
      <c r="B134" t="s">
        <v>52</v>
      </c>
      <c r="C134" t="s">
        <v>148</v>
      </c>
      <c r="D134" s="5">
        <v>48.68</v>
      </c>
      <c r="E134" s="5">
        <v>15.42</v>
      </c>
      <c r="F134" s="5">
        <v>62.34</v>
      </c>
      <c r="G134" s="5">
        <v>59.02</v>
      </c>
      <c r="H134" s="5">
        <v>30.96</v>
      </c>
      <c r="I134" s="5">
        <v>80.08</v>
      </c>
      <c r="J134" s="5">
        <v>15.48</v>
      </c>
      <c r="K134" s="5">
        <v>10.050000000000001</v>
      </c>
      <c r="L134" s="5">
        <v>11.879999999999999</v>
      </c>
      <c r="N134" s="5">
        <f t="shared" si="7"/>
        <v>333.91</v>
      </c>
    </row>
    <row r="135" spans="2:14" x14ac:dyDescent="0.2">
      <c r="B135" s="6" t="s">
        <v>53</v>
      </c>
      <c r="C135" s="6" t="s">
        <v>149</v>
      </c>
      <c r="D135" s="7">
        <v>2.7530000000000001</v>
      </c>
      <c r="E135" s="7">
        <v>2.3889999999999998</v>
      </c>
      <c r="F135" s="7">
        <v>4.4059999999999997</v>
      </c>
      <c r="G135" s="7">
        <v>5.73</v>
      </c>
      <c r="H135" s="7">
        <v>3.9729999999999999</v>
      </c>
      <c r="I135" s="7">
        <v>7.09</v>
      </c>
      <c r="J135" s="7">
        <v>2.0169999999999999</v>
      </c>
      <c r="K135" s="7">
        <v>1.2310000000000001</v>
      </c>
      <c r="L135" s="7">
        <v>1.095</v>
      </c>
      <c r="N135" s="7">
        <f t="shared" si="7"/>
        <v>30.683999999999997</v>
      </c>
    </row>
    <row r="136" spans="2:14" x14ac:dyDescent="0.2">
      <c r="B136" t="s">
        <v>54</v>
      </c>
      <c r="C136" t="s">
        <v>150</v>
      </c>
      <c r="D136" s="5">
        <v>15.760000000000002</v>
      </c>
      <c r="E136" s="5">
        <v>7.88</v>
      </c>
      <c r="F136" s="5">
        <v>26.82</v>
      </c>
      <c r="G136" s="5">
        <v>14.2</v>
      </c>
      <c r="H136" s="5">
        <v>72.959999999999994</v>
      </c>
      <c r="I136" s="5">
        <v>34.06</v>
      </c>
      <c r="J136" s="5">
        <v>5.45</v>
      </c>
      <c r="K136" s="5">
        <v>2.81</v>
      </c>
      <c r="L136" s="5">
        <v>2.0099999999999998</v>
      </c>
      <c r="N136" s="5">
        <f t="shared" si="7"/>
        <v>181.95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111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111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N138" s="5">
        <f t="shared" si="7"/>
        <v>0</v>
      </c>
    </row>
    <row r="139" spans="2:14" x14ac:dyDescent="0.2">
      <c r="B139" s="6" t="s">
        <v>55</v>
      </c>
      <c r="C139" s="6" t="s">
        <v>153</v>
      </c>
      <c r="D139" s="7">
        <v>8.9619999999999997</v>
      </c>
      <c r="E139" s="7">
        <v>5.78</v>
      </c>
      <c r="F139" s="7">
        <v>11.32</v>
      </c>
      <c r="G139" s="7">
        <v>6.25</v>
      </c>
      <c r="H139" s="7">
        <v>9.6999999999999993</v>
      </c>
      <c r="I139" s="7">
        <v>8.73</v>
      </c>
      <c r="J139" s="7">
        <v>2.9</v>
      </c>
      <c r="K139" s="7">
        <v>0.6</v>
      </c>
      <c r="L139" s="7">
        <v>2.12</v>
      </c>
      <c r="N139" s="7">
        <f t="shared" si="7"/>
        <v>56.362000000000002</v>
      </c>
    </row>
    <row r="140" spans="2:14" x14ac:dyDescent="0.2">
      <c r="B140" t="s">
        <v>61</v>
      </c>
      <c r="C140" t="s">
        <v>154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N140" s="5">
        <f t="shared" si="7"/>
        <v>0</v>
      </c>
    </row>
    <row r="141" spans="2:14" x14ac:dyDescent="0.2">
      <c r="B141" s="6" t="s">
        <v>56</v>
      </c>
      <c r="C141" s="6" t="s">
        <v>155</v>
      </c>
      <c r="D141" s="7">
        <v>96.84</v>
      </c>
      <c r="E141" s="7">
        <v>77.040000000000006</v>
      </c>
      <c r="F141" s="7">
        <v>160.97999999999999</v>
      </c>
      <c r="G141" s="7">
        <v>202.42</v>
      </c>
      <c r="H141" s="7">
        <v>171.44</v>
      </c>
      <c r="I141" s="7">
        <v>251.92</v>
      </c>
      <c r="J141" s="7">
        <v>32.56</v>
      </c>
      <c r="K141" s="7">
        <v>15.87</v>
      </c>
      <c r="L141" s="7">
        <v>20.683</v>
      </c>
      <c r="N141" s="7">
        <f t="shared" si="7"/>
        <v>1029.7530000000002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226.10599999999999</v>
      </c>
      <c r="E143" s="9">
        <f t="shared" si="8"/>
        <v>151.315</v>
      </c>
      <c r="F143" s="9">
        <f t="shared" si="8"/>
        <v>335.00099999999998</v>
      </c>
      <c r="G143" s="9">
        <f t="shared" si="8"/>
        <v>506.65999999999997</v>
      </c>
      <c r="H143" s="9">
        <f t="shared" si="8"/>
        <v>346.75699999999995</v>
      </c>
      <c r="I143" s="9">
        <f t="shared" si="8"/>
        <v>825.90300000000013</v>
      </c>
      <c r="J143" s="9">
        <f t="shared" si="8"/>
        <v>78.897000000000006</v>
      </c>
      <c r="K143" s="9">
        <f t="shared" si="8"/>
        <v>36.439</v>
      </c>
      <c r="L143" s="9">
        <f t="shared" si="8"/>
        <v>49.085999999999999</v>
      </c>
      <c r="N143" s="9">
        <f>SUM(D143:L143)</f>
        <v>2556.1639999999998</v>
      </c>
    </row>
    <row r="145" spans="1:14" x14ac:dyDescent="0.2">
      <c r="A145" t="s">
        <v>40</v>
      </c>
      <c r="B145" t="s">
        <v>39</v>
      </c>
      <c r="C145" t="s">
        <v>156</v>
      </c>
      <c r="D145" s="5">
        <v>56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56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56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56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0.13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0.13</v>
      </c>
      <c r="N149" s="7">
        <f t="shared" ref="N149:N174" si="10">SUM(D149:L149)</f>
        <v>0.26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13.04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13.04</v>
      </c>
    </row>
    <row r="151" spans="1:14" x14ac:dyDescent="0.2">
      <c r="B151" s="6" t="s">
        <v>38</v>
      </c>
      <c r="C151" s="6" t="s">
        <v>159</v>
      </c>
      <c r="D151" s="7">
        <v>130.22</v>
      </c>
      <c r="E151" s="7">
        <v>66.62</v>
      </c>
      <c r="F151" s="7">
        <v>110.1</v>
      </c>
      <c r="G151" s="7">
        <v>0</v>
      </c>
      <c r="H151" s="7">
        <v>123.2</v>
      </c>
      <c r="I151" s="7">
        <v>271.39999999999998</v>
      </c>
      <c r="J151" s="7">
        <v>18.920000000000002</v>
      </c>
      <c r="K151" s="7">
        <v>16.440000000000001</v>
      </c>
      <c r="L151" s="7">
        <v>58.56</v>
      </c>
      <c r="N151" s="7">
        <f t="shared" si="10"/>
        <v>795.46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N158" s="5">
        <f t="shared" si="10"/>
        <v>0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N159" s="7">
        <f t="shared" si="10"/>
        <v>0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N160" s="5">
        <f t="shared" si="10"/>
        <v>0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N161" s="7">
        <f t="shared" si="10"/>
        <v>0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130.35</v>
      </c>
      <c r="E176" s="9">
        <f t="shared" si="11"/>
        <v>66.62</v>
      </c>
      <c r="F176" s="9">
        <f t="shared" si="11"/>
        <v>110.1</v>
      </c>
      <c r="G176" s="9">
        <f t="shared" si="11"/>
        <v>13.04</v>
      </c>
      <c r="H176" s="9">
        <f t="shared" si="11"/>
        <v>123.2</v>
      </c>
      <c r="I176" s="9">
        <f t="shared" si="11"/>
        <v>271.39999999999998</v>
      </c>
      <c r="J176" s="9">
        <f t="shared" si="11"/>
        <v>18.920000000000002</v>
      </c>
      <c r="K176" s="9">
        <f t="shared" si="11"/>
        <v>16.440000000000001</v>
      </c>
      <c r="L176" s="9">
        <f t="shared" si="11"/>
        <v>58.690000000000005</v>
      </c>
      <c r="N176" s="9">
        <f>SUM(D176:L176)</f>
        <v>808.7600000000001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700.77599999999995</v>
      </c>
      <c r="E179" s="9">
        <f t="shared" si="12"/>
        <v>415.33499999999998</v>
      </c>
      <c r="F179" s="9">
        <f t="shared" si="12"/>
        <v>848.70100000000002</v>
      </c>
      <c r="G179" s="9">
        <f t="shared" si="12"/>
        <v>892.3</v>
      </c>
      <c r="H179" s="9">
        <f t="shared" si="12"/>
        <v>768.09699999999998</v>
      </c>
      <c r="I179" s="9">
        <f t="shared" si="12"/>
        <v>2011.223</v>
      </c>
      <c r="J179" s="9">
        <f t="shared" si="12"/>
        <v>171.65700000000004</v>
      </c>
      <c r="K179" s="9">
        <f t="shared" si="12"/>
        <v>97.681999999999988</v>
      </c>
      <c r="L179" s="9">
        <f t="shared" si="12"/>
        <v>165.655</v>
      </c>
      <c r="N179" s="9">
        <f>SUM(D179:L179)</f>
        <v>6071.4259999999995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179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93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80.3</v>
      </c>
      <c r="E29" s="5">
        <v>86.76</v>
      </c>
      <c r="F29" s="5">
        <v>181.59</v>
      </c>
      <c r="G29" s="5">
        <v>94.4</v>
      </c>
      <c r="H29" s="5">
        <v>63.7</v>
      </c>
      <c r="I29" s="5">
        <v>234.04</v>
      </c>
      <c r="J29" s="5">
        <v>38.619999999999997</v>
      </c>
      <c r="K29" s="5">
        <v>16.84</v>
      </c>
      <c r="L29" s="5">
        <v>21.8</v>
      </c>
      <c r="N29" s="5">
        <f>SUM(D29:L29)</f>
        <v>818.05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80.3</v>
      </c>
      <c r="E33" s="9">
        <f t="shared" si="2"/>
        <v>86.76</v>
      </c>
      <c r="F33" s="9">
        <f t="shared" si="2"/>
        <v>181.59</v>
      </c>
      <c r="G33" s="9">
        <f t="shared" si="2"/>
        <v>94.4</v>
      </c>
      <c r="H33" s="9">
        <f t="shared" si="2"/>
        <v>63.7</v>
      </c>
      <c r="I33" s="9">
        <f t="shared" si="2"/>
        <v>234.04</v>
      </c>
      <c r="J33" s="9">
        <f t="shared" si="2"/>
        <v>38.619999999999997</v>
      </c>
      <c r="K33" s="9">
        <f t="shared" si="2"/>
        <v>16.84</v>
      </c>
      <c r="L33" s="9">
        <f t="shared" si="2"/>
        <v>21.8</v>
      </c>
      <c r="N33" s="9">
        <f>SUM(D33:L33)</f>
        <v>818.05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21.96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21.96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5">
        <f t="shared" si="3"/>
        <v>0</v>
      </c>
    </row>
    <row r="37" spans="1:14" x14ac:dyDescent="0.2">
      <c r="B37" s="6" t="s">
        <v>27</v>
      </c>
      <c r="C37" s="6" t="s">
        <v>107</v>
      </c>
      <c r="D37" s="7">
        <v>2.84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2.84</v>
      </c>
    </row>
    <row r="38" spans="1:14" x14ac:dyDescent="0.2">
      <c r="B38" t="s">
        <v>58</v>
      </c>
      <c r="C38" t="s">
        <v>108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2.42</v>
      </c>
      <c r="J38" s="5">
        <v>0</v>
      </c>
      <c r="K38" s="5">
        <v>0</v>
      </c>
      <c r="L38" s="5">
        <v>0</v>
      </c>
      <c r="N38" s="5">
        <f t="shared" si="3"/>
        <v>2.42</v>
      </c>
    </row>
    <row r="39" spans="1:14" x14ac:dyDescent="0.2">
      <c r="B39" s="6" t="s">
        <v>33</v>
      </c>
      <c r="C39" s="6" t="s">
        <v>109</v>
      </c>
      <c r="D39" s="7">
        <v>0</v>
      </c>
      <c r="E39" s="7">
        <v>12.94</v>
      </c>
      <c r="F39" s="7">
        <v>9.26</v>
      </c>
      <c r="G39" s="7">
        <v>0</v>
      </c>
      <c r="H39" s="7">
        <v>124.648</v>
      </c>
      <c r="I39" s="7">
        <v>183.631</v>
      </c>
      <c r="J39" s="7">
        <v>0</v>
      </c>
      <c r="K39" s="7">
        <v>0</v>
      </c>
      <c r="L39" s="7">
        <v>0</v>
      </c>
      <c r="N39" s="7">
        <f t="shared" si="3"/>
        <v>330.47899999999998</v>
      </c>
    </row>
    <row r="40" spans="1:14" x14ac:dyDescent="0.2">
      <c r="B40" t="s">
        <v>60</v>
      </c>
      <c r="C40" t="s">
        <v>110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5">
        <f t="shared" si="3"/>
        <v>0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2.84</v>
      </c>
      <c r="E65" s="9">
        <f t="shared" si="4"/>
        <v>12.94</v>
      </c>
      <c r="F65" s="9">
        <f t="shared" si="4"/>
        <v>9.26</v>
      </c>
      <c r="G65" s="9">
        <f t="shared" si="4"/>
        <v>0</v>
      </c>
      <c r="H65" s="9">
        <f t="shared" si="4"/>
        <v>146.608</v>
      </c>
      <c r="I65" s="9">
        <f t="shared" si="4"/>
        <v>186.05099999999999</v>
      </c>
      <c r="J65" s="9">
        <f t="shared" si="4"/>
        <v>0</v>
      </c>
      <c r="K65" s="9">
        <f t="shared" si="4"/>
        <v>0</v>
      </c>
      <c r="L65" s="9">
        <f t="shared" si="4"/>
        <v>0</v>
      </c>
      <c r="N65" s="9">
        <f>SUM(D65:L65)</f>
        <v>357.69899999999996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3.84</v>
      </c>
      <c r="G67" s="5">
        <v>0</v>
      </c>
      <c r="H67" s="5">
        <v>0</v>
      </c>
      <c r="I67" s="5">
        <v>3.84</v>
      </c>
      <c r="J67" s="5">
        <v>0</v>
      </c>
      <c r="K67" s="5">
        <v>0</v>
      </c>
      <c r="L67" s="5">
        <v>0</v>
      </c>
      <c r="N67" s="5">
        <f t="shared" ref="N67:N95" si="5">SUM(D67:L67)</f>
        <v>7.68</v>
      </c>
    </row>
    <row r="68" spans="1:14" x14ac:dyDescent="0.2">
      <c r="B68" s="6" t="s">
        <v>33</v>
      </c>
      <c r="C68" s="6" t="s">
        <v>112</v>
      </c>
      <c r="D68" s="7">
        <v>162.91000000000003</v>
      </c>
      <c r="E68" s="7">
        <v>103.98</v>
      </c>
      <c r="F68" s="7">
        <v>273.3</v>
      </c>
      <c r="G68" s="7">
        <v>295.74</v>
      </c>
      <c r="H68" s="7">
        <v>0</v>
      </c>
      <c r="I68" s="7">
        <v>568.52</v>
      </c>
      <c r="J68" s="7">
        <v>43.32</v>
      </c>
      <c r="K68" s="7">
        <v>23.89</v>
      </c>
      <c r="L68" s="7">
        <v>33.92</v>
      </c>
      <c r="N68" s="7">
        <f t="shared" si="5"/>
        <v>1505.5800000000002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162.91000000000003</v>
      </c>
      <c r="E97" s="9">
        <f t="shared" si="6"/>
        <v>103.98</v>
      </c>
      <c r="F97" s="9">
        <f t="shared" si="6"/>
        <v>277.14</v>
      </c>
      <c r="G97" s="9">
        <f t="shared" si="6"/>
        <v>295.74</v>
      </c>
      <c r="H97" s="9">
        <f t="shared" si="6"/>
        <v>0</v>
      </c>
      <c r="I97" s="9">
        <f t="shared" si="6"/>
        <v>572.36</v>
      </c>
      <c r="J97" s="9">
        <f t="shared" si="6"/>
        <v>43.32</v>
      </c>
      <c r="K97" s="9">
        <f t="shared" si="6"/>
        <v>23.89</v>
      </c>
      <c r="L97" s="9">
        <f t="shared" si="6"/>
        <v>33.92</v>
      </c>
      <c r="N97" s="9">
        <f>SUM(D97:L97)</f>
        <v>1513.2600000000002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0.54</v>
      </c>
      <c r="J99" s="7">
        <v>0</v>
      </c>
      <c r="K99" s="7">
        <v>1.4999999999999999E-2</v>
      </c>
      <c r="L99" s="7">
        <v>0</v>
      </c>
      <c r="N99" s="7">
        <f t="shared" ref="N99:N141" si="7">SUM(D99:L99)</f>
        <v>0.55500000000000005</v>
      </c>
    </row>
    <row r="100" spans="1:14" x14ac:dyDescent="0.2">
      <c r="B100" t="s">
        <v>20</v>
      </c>
      <c r="C100" t="s">
        <v>114</v>
      </c>
      <c r="D100" s="5">
        <v>0</v>
      </c>
      <c r="E100" s="5">
        <v>0.2</v>
      </c>
      <c r="F100" s="5">
        <v>0</v>
      </c>
      <c r="G100" s="5">
        <v>1.04</v>
      </c>
      <c r="H100" s="5">
        <v>7.0000000000000007E-2</v>
      </c>
      <c r="I100" s="5">
        <v>0</v>
      </c>
      <c r="J100" s="5">
        <v>0.43</v>
      </c>
      <c r="K100" s="5">
        <v>0.17899999999999999</v>
      </c>
      <c r="L100" s="5">
        <v>0</v>
      </c>
      <c r="N100" s="5">
        <f t="shared" si="7"/>
        <v>1.919</v>
      </c>
    </row>
    <row r="101" spans="1:14" x14ac:dyDescent="0.2">
      <c r="B101" s="6" t="s">
        <v>22</v>
      </c>
      <c r="C101" s="6" t="s">
        <v>115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N101" s="7">
        <f t="shared" si="7"/>
        <v>0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5.8000000000000003E-2</v>
      </c>
      <c r="J102" s="5">
        <v>0</v>
      </c>
      <c r="K102" s="5">
        <v>1.7000000000000001E-2</v>
      </c>
      <c r="L102" s="5">
        <v>0</v>
      </c>
      <c r="N102" s="5">
        <f t="shared" si="7"/>
        <v>7.5000000000000011E-2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9.1999999999999998E-2</v>
      </c>
      <c r="J103" s="7">
        <v>0</v>
      </c>
      <c r="K103" s="7">
        <v>7.0000000000000001E-3</v>
      </c>
      <c r="L103" s="7">
        <v>0</v>
      </c>
      <c r="N103" s="7">
        <f t="shared" si="7"/>
        <v>9.9000000000000005E-2</v>
      </c>
    </row>
    <row r="104" spans="1:14" x14ac:dyDescent="0.2">
      <c r="B104" t="s">
        <v>25</v>
      </c>
      <c r="C104" t="s">
        <v>118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1.756</v>
      </c>
      <c r="J104" s="5">
        <v>0</v>
      </c>
      <c r="K104" s="5">
        <v>6.9000000000000006E-2</v>
      </c>
      <c r="L104" s="5">
        <v>0</v>
      </c>
      <c r="N104" s="5">
        <f t="shared" si="7"/>
        <v>1.825</v>
      </c>
    </row>
    <row r="105" spans="1:14" x14ac:dyDescent="0.2">
      <c r="B105" s="6" t="s">
        <v>26</v>
      </c>
      <c r="C105" s="6" t="s">
        <v>119</v>
      </c>
      <c r="D105" s="7">
        <v>33.32</v>
      </c>
      <c r="E105" s="7">
        <v>22.48</v>
      </c>
      <c r="F105" s="7">
        <v>24.48</v>
      </c>
      <c r="G105" s="7">
        <v>34.24</v>
      </c>
      <c r="H105" s="7">
        <v>23.5</v>
      </c>
      <c r="I105" s="7">
        <v>74.06</v>
      </c>
      <c r="J105" s="7">
        <v>9.0399999999999991</v>
      </c>
      <c r="K105" s="7">
        <v>0</v>
      </c>
      <c r="L105" s="7">
        <v>0</v>
      </c>
      <c r="N105" s="7">
        <f t="shared" si="7"/>
        <v>221.12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31.2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31.2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0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0.01</v>
      </c>
      <c r="J108" s="5">
        <v>0</v>
      </c>
      <c r="K108" s="5">
        <v>0</v>
      </c>
      <c r="L108" s="5">
        <v>0</v>
      </c>
      <c r="N108" s="5">
        <f t="shared" si="7"/>
        <v>0.01</v>
      </c>
    </row>
    <row r="109" spans="1:14" x14ac:dyDescent="0.2">
      <c r="B109" s="6" t="s">
        <v>29</v>
      </c>
      <c r="C109" s="6" t="s">
        <v>123</v>
      </c>
      <c r="D109" s="7">
        <v>0</v>
      </c>
      <c r="E109" s="7">
        <v>0.34399999999999997</v>
      </c>
      <c r="F109" s="7">
        <v>0</v>
      </c>
      <c r="G109" s="7">
        <v>0</v>
      </c>
      <c r="H109" s="7">
        <v>2.7E-2</v>
      </c>
      <c r="I109" s="7">
        <v>0.57499999999999996</v>
      </c>
      <c r="J109" s="7">
        <v>0</v>
      </c>
      <c r="K109" s="7">
        <v>0</v>
      </c>
      <c r="L109" s="7">
        <v>0</v>
      </c>
      <c r="N109" s="7">
        <f t="shared" si="7"/>
        <v>0.94599999999999995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15.94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15.94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f t="shared" si="7"/>
        <v>0</v>
      </c>
    </row>
    <row r="112" spans="1:14" x14ac:dyDescent="0.2">
      <c r="B112" t="s">
        <v>30</v>
      </c>
      <c r="C112" t="s">
        <v>126</v>
      </c>
      <c r="D112" s="5">
        <v>0.22</v>
      </c>
      <c r="E112" s="5">
        <v>0</v>
      </c>
      <c r="F112" s="5">
        <v>0</v>
      </c>
      <c r="G112" s="5">
        <v>0</v>
      </c>
      <c r="H112" s="5">
        <v>0</v>
      </c>
      <c r="I112" s="5">
        <v>0.2</v>
      </c>
      <c r="J112" s="5">
        <v>0</v>
      </c>
      <c r="K112" s="5">
        <v>0</v>
      </c>
      <c r="L112" s="5">
        <v>0</v>
      </c>
      <c r="N112" s="5">
        <f t="shared" si="7"/>
        <v>0.42000000000000004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N113" s="7">
        <f t="shared" si="7"/>
        <v>0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N114" s="5">
        <f t="shared" si="7"/>
        <v>0</v>
      </c>
    </row>
    <row r="115" spans="2:14" x14ac:dyDescent="0.2">
      <c r="B115" s="6" t="s">
        <v>31</v>
      </c>
      <c r="C115" s="6" t="s">
        <v>129</v>
      </c>
      <c r="D115" s="7">
        <v>7.2309999999999999</v>
      </c>
      <c r="E115" s="7">
        <v>2.1629999999999998</v>
      </c>
      <c r="F115" s="7">
        <v>9.4390000000000001</v>
      </c>
      <c r="G115" s="7">
        <v>8.68</v>
      </c>
      <c r="H115" s="7">
        <v>12.943</v>
      </c>
      <c r="I115" s="7">
        <v>12.14</v>
      </c>
      <c r="J115" s="7">
        <v>3.1440000000000001</v>
      </c>
      <c r="K115" s="7">
        <v>0.76</v>
      </c>
      <c r="L115" s="7">
        <v>0</v>
      </c>
      <c r="N115" s="7">
        <f t="shared" si="7"/>
        <v>56.499999999999993</v>
      </c>
    </row>
    <row r="116" spans="2:14" x14ac:dyDescent="0.2">
      <c r="B116" t="s">
        <v>32</v>
      </c>
      <c r="C116" t="s">
        <v>130</v>
      </c>
      <c r="D116" s="5">
        <v>0</v>
      </c>
      <c r="E116" s="5">
        <v>0</v>
      </c>
      <c r="F116" s="5">
        <v>0</v>
      </c>
      <c r="G116" s="5">
        <v>0.63</v>
      </c>
      <c r="H116" s="5">
        <v>0</v>
      </c>
      <c r="I116" s="5">
        <v>0.52</v>
      </c>
      <c r="J116" s="5">
        <v>0</v>
      </c>
      <c r="K116" s="5">
        <v>0</v>
      </c>
      <c r="L116" s="5">
        <v>0</v>
      </c>
      <c r="N116" s="5">
        <f t="shared" si="7"/>
        <v>1.1499999999999999</v>
      </c>
    </row>
    <row r="117" spans="2:14" x14ac:dyDescent="0.2">
      <c r="B117" s="6" t="s">
        <v>35</v>
      </c>
      <c r="C117" s="6" t="s">
        <v>131</v>
      </c>
      <c r="D117" s="7">
        <v>6.218</v>
      </c>
      <c r="E117" s="7">
        <v>5.1070000000000002</v>
      </c>
      <c r="F117" s="7">
        <v>3.6</v>
      </c>
      <c r="G117" s="7">
        <v>0.75</v>
      </c>
      <c r="H117" s="7">
        <v>2.0670000000000002</v>
      </c>
      <c r="I117" s="7">
        <v>8.7370000000000001</v>
      </c>
      <c r="J117" s="7">
        <v>4.9960000000000004</v>
      </c>
      <c r="K117" s="7">
        <v>0.71399999999999997</v>
      </c>
      <c r="L117" s="7">
        <v>1.5569999999999999</v>
      </c>
      <c r="N117" s="7">
        <f t="shared" si="7"/>
        <v>33.746000000000002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N118" s="5">
        <f t="shared" si="7"/>
        <v>0</v>
      </c>
    </row>
    <row r="119" spans="2:14" x14ac:dyDescent="0.2">
      <c r="B119" s="6" t="s">
        <v>41</v>
      </c>
      <c r="C119" s="6" t="s">
        <v>133</v>
      </c>
      <c r="D119" s="7">
        <v>5.72</v>
      </c>
      <c r="E119" s="7">
        <v>4.53</v>
      </c>
      <c r="F119" s="7">
        <v>7.41</v>
      </c>
      <c r="G119" s="7">
        <v>0</v>
      </c>
      <c r="H119" s="7">
        <v>7.62</v>
      </c>
      <c r="I119" s="7">
        <v>12.76</v>
      </c>
      <c r="J119" s="7">
        <v>1.67</v>
      </c>
      <c r="K119" s="7">
        <v>0</v>
      </c>
      <c r="L119" s="7">
        <v>0</v>
      </c>
      <c r="N119" s="7">
        <f t="shared" si="7"/>
        <v>39.71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2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2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6.8000000000000005E-2</v>
      </c>
      <c r="L121" s="7">
        <v>0</v>
      </c>
      <c r="N121" s="7">
        <f t="shared" si="7"/>
        <v>6.8000000000000005E-2</v>
      </c>
    </row>
    <row r="122" spans="2:14" x14ac:dyDescent="0.2">
      <c r="B122" t="s">
        <v>42</v>
      </c>
      <c r="C122" t="s">
        <v>136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N122" s="5">
        <f t="shared" si="7"/>
        <v>0</v>
      </c>
    </row>
    <row r="123" spans="2:14" ht="25.5" x14ac:dyDescent="0.2">
      <c r="B123" s="8" t="s">
        <v>43</v>
      </c>
      <c r="C123" s="8" t="s">
        <v>137</v>
      </c>
      <c r="D123" s="7">
        <v>0.64</v>
      </c>
      <c r="E123" s="7">
        <v>0.12</v>
      </c>
      <c r="F123" s="7">
        <v>0</v>
      </c>
      <c r="G123" s="7">
        <v>0</v>
      </c>
      <c r="H123" s="7">
        <v>0.03</v>
      </c>
      <c r="I123" s="7">
        <v>0</v>
      </c>
      <c r="J123" s="7">
        <v>0.28000000000000003</v>
      </c>
      <c r="K123" s="7">
        <v>0</v>
      </c>
      <c r="L123" s="7">
        <v>0</v>
      </c>
      <c r="N123" s="7">
        <f t="shared" si="7"/>
        <v>1.07</v>
      </c>
    </row>
    <row r="124" spans="2:14" x14ac:dyDescent="0.2">
      <c r="B124" t="s">
        <v>44</v>
      </c>
      <c r="C124" t="s">
        <v>138</v>
      </c>
      <c r="D124" s="5">
        <v>0</v>
      </c>
      <c r="E124" s="5">
        <v>0</v>
      </c>
      <c r="F124" s="5">
        <v>2.06</v>
      </c>
      <c r="G124" s="5">
        <v>1.7</v>
      </c>
      <c r="H124" s="5">
        <v>0</v>
      </c>
      <c r="I124" s="5">
        <v>2.25</v>
      </c>
      <c r="J124" s="5">
        <v>0</v>
      </c>
      <c r="K124" s="5">
        <v>0</v>
      </c>
      <c r="L124" s="5">
        <v>0</v>
      </c>
      <c r="N124" s="5">
        <f t="shared" si="7"/>
        <v>6.01</v>
      </c>
    </row>
    <row r="125" spans="2:14" x14ac:dyDescent="0.2">
      <c r="B125" s="6" t="s">
        <v>45</v>
      </c>
      <c r="C125" s="6" t="s">
        <v>139</v>
      </c>
      <c r="D125" s="7">
        <v>18.904</v>
      </c>
      <c r="E125" s="7">
        <v>0.52800000000000002</v>
      </c>
      <c r="F125" s="7">
        <v>1.02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N125" s="7">
        <f t="shared" si="7"/>
        <v>21.451999999999998</v>
      </c>
    </row>
    <row r="126" spans="2:14" x14ac:dyDescent="0.2">
      <c r="B126" t="s">
        <v>60</v>
      </c>
      <c r="C126" t="s">
        <v>140</v>
      </c>
      <c r="D126" s="5">
        <v>0</v>
      </c>
      <c r="E126" s="5">
        <v>0</v>
      </c>
      <c r="F126" s="5">
        <v>0</v>
      </c>
      <c r="G126" s="5">
        <v>0</v>
      </c>
      <c r="H126" s="5">
        <v>0.66</v>
      </c>
      <c r="I126" s="5">
        <v>0</v>
      </c>
      <c r="J126" s="5">
        <v>0</v>
      </c>
      <c r="K126" s="5">
        <v>0</v>
      </c>
      <c r="L126" s="5">
        <v>0</v>
      </c>
      <c r="N126" s="5">
        <f t="shared" si="7"/>
        <v>0.66</v>
      </c>
    </row>
    <row r="127" spans="2:14" x14ac:dyDescent="0.2">
      <c r="B127" s="6" t="s">
        <v>46</v>
      </c>
      <c r="C127" s="6" t="s">
        <v>141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8.58</v>
      </c>
      <c r="K127" s="7">
        <v>4</v>
      </c>
      <c r="L127" s="7">
        <v>8.6</v>
      </c>
      <c r="N127" s="7">
        <f t="shared" si="7"/>
        <v>21.18</v>
      </c>
    </row>
    <row r="128" spans="2:14" x14ac:dyDescent="0.2">
      <c r="B128" t="s">
        <v>47</v>
      </c>
      <c r="C128" t="s">
        <v>142</v>
      </c>
      <c r="D128" s="5">
        <v>5.2</v>
      </c>
      <c r="E128" s="5">
        <v>11.5</v>
      </c>
      <c r="F128" s="5">
        <v>5.78</v>
      </c>
      <c r="G128" s="5">
        <v>7.4</v>
      </c>
      <c r="H128" s="5">
        <v>0</v>
      </c>
      <c r="I128" s="5">
        <v>6</v>
      </c>
      <c r="J128" s="5">
        <v>0</v>
      </c>
      <c r="K128" s="5">
        <v>0</v>
      </c>
      <c r="L128" s="5">
        <v>0</v>
      </c>
      <c r="N128" s="5">
        <f t="shared" si="7"/>
        <v>35.880000000000003</v>
      </c>
    </row>
    <row r="129" spans="2:14" x14ac:dyDescent="0.2">
      <c r="B129" s="6" t="s">
        <v>48</v>
      </c>
      <c r="C129" s="6" t="s">
        <v>143</v>
      </c>
      <c r="D129" s="7">
        <v>5.97</v>
      </c>
      <c r="E129" s="7">
        <v>0</v>
      </c>
      <c r="F129" s="7">
        <v>0</v>
      </c>
      <c r="G129" s="7">
        <v>5.04</v>
      </c>
      <c r="H129" s="7">
        <v>11.15</v>
      </c>
      <c r="I129" s="7">
        <v>0</v>
      </c>
      <c r="J129" s="7">
        <v>0</v>
      </c>
      <c r="K129" s="7">
        <v>0</v>
      </c>
      <c r="L129" s="7">
        <v>0</v>
      </c>
      <c r="N129" s="7">
        <f t="shared" si="7"/>
        <v>22.16</v>
      </c>
    </row>
    <row r="130" spans="2:14" x14ac:dyDescent="0.2">
      <c r="B130" t="s">
        <v>49</v>
      </c>
      <c r="C130" t="s">
        <v>144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N130" s="5">
        <f t="shared" si="7"/>
        <v>0</v>
      </c>
    </row>
    <row r="131" spans="2:14" x14ac:dyDescent="0.2">
      <c r="B131" s="6" t="s">
        <v>50</v>
      </c>
      <c r="C131" s="6" t="s">
        <v>145</v>
      </c>
      <c r="D131" s="7">
        <v>0.95</v>
      </c>
      <c r="E131" s="7">
        <v>1.1299999999999999</v>
      </c>
      <c r="F131" s="7">
        <v>0.2</v>
      </c>
      <c r="G131" s="7">
        <v>0</v>
      </c>
      <c r="H131" s="7">
        <v>0</v>
      </c>
      <c r="I131" s="7">
        <v>0</v>
      </c>
      <c r="J131" s="7">
        <v>0.16</v>
      </c>
      <c r="K131" s="7">
        <v>0</v>
      </c>
      <c r="L131" s="7">
        <v>0.08</v>
      </c>
      <c r="N131" s="7">
        <f t="shared" si="7"/>
        <v>2.5200000000000005</v>
      </c>
    </row>
    <row r="132" spans="2:14" x14ac:dyDescent="0.2">
      <c r="B132" t="s">
        <v>51</v>
      </c>
      <c r="C132" t="s">
        <v>146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N132" s="5">
        <f t="shared" si="7"/>
        <v>0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263.48</v>
      </c>
      <c r="J133" s="7">
        <v>0</v>
      </c>
      <c r="K133" s="7">
        <v>0</v>
      </c>
      <c r="L133" s="7">
        <v>0</v>
      </c>
      <c r="N133" s="7">
        <f t="shared" si="7"/>
        <v>263.48</v>
      </c>
    </row>
    <row r="134" spans="2:14" x14ac:dyDescent="0.2">
      <c r="B134" t="s">
        <v>52</v>
      </c>
      <c r="C134" t="s">
        <v>148</v>
      </c>
      <c r="D134" s="5">
        <v>38.1</v>
      </c>
      <c r="E134" s="5">
        <v>27.96</v>
      </c>
      <c r="F134" s="5">
        <v>49.989999999999995</v>
      </c>
      <c r="G134" s="5">
        <v>43.42</v>
      </c>
      <c r="H134" s="5">
        <v>36.04</v>
      </c>
      <c r="I134" s="5">
        <v>71.94</v>
      </c>
      <c r="J134" s="5">
        <v>14.6</v>
      </c>
      <c r="K134" s="5">
        <v>7.02</v>
      </c>
      <c r="L134" s="5">
        <v>8.5399999999999991</v>
      </c>
      <c r="N134" s="5">
        <f t="shared" si="7"/>
        <v>297.61</v>
      </c>
    </row>
    <row r="135" spans="2:14" x14ac:dyDescent="0.2">
      <c r="B135" s="6" t="s">
        <v>53</v>
      </c>
      <c r="C135" s="6" t="s">
        <v>149</v>
      </c>
      <c r="D135" s="7">
        <v>3.972</v>
      </c>
      <c r="E135" s="7">
        <v>1.7030000000000001</v>
      </c>
      <c r="F135" s="7">
        <v>5.7329999999999997</v>
      </c>
      <c r="G135" s="7">
        <v>6.94</v>
      </c>
      <c r="H135" s="7">
        <v>5.0330000000000004</v>
      </c>
      <c r="I135" s="7">
        <v>5.31</v>
      </c>
      <c r="J135" s="7">
        <v>2.2480000000000002</v>
      </c>
      <c r="K135" s="7">
        <v>0</v>
      </c>
      <c r="L135" s="7">
        <v>1.5449999999999999</v>
      </c>
      <c r="N135" s="7">
        <f t="shared" si="7"/>
        <v>32.484000000000002</v>
      </c>
    </row>
    <row r="136" spans="2:14" x14ac:dyDescent="0.2">
      <c r="B136" t="s">
        <v>54</v>
      </c>
      <c r="C136" t="s">
        <v>150</v>
      </c>
      <c r="D136" s="5">
        <v>9.2799999999999994</v>
      </c>
      <c r="E136" s="5">
        <v>6.02</v>
      </c>
      <c r="F136" s="5">
        <v>16.68</v>
      </c>
      <c r="G136" s="5">
        <v>7.2</v>
      </c>
      <c r="H136" s="5">
        <v>15.94</v>
      </c>
      <c r="I136" s="5">
        <v>31.6</v>
      </c>
      <c r="J136" s="5">
        <v>0</v>
      </c>
      <c r="K136" s="5">
        <v>4.38</v>
      </c>
      <c r="L136" s="5">
        <v>3.77</v>
      </c>
      <c r="N136" s="5">
        <f t="shared" si="7"/>
        <v>94.86999999999999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111.7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111.7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1.02</v>
      </c>
      <c r="J138" s="5">
        <v>0</v>
      </c>
      <c r="K138" s="5">
        <v>0</v>
      </c>
      <c r="L138" s="5">
        <v>0</v>
      </c>
      <c r="N138" s="5">
        <f t="shared" si="7"/>
        <v>1.02</v>
      </c>
    </row>
    <row r="139" spans="2:14" x14ac:dyDescent="0.2">
      <c r="B139" s="6" t="s">
        <v>55</v>
      </c>
      <c r="C139" s="6" t="s">
        <v>153</v>
      </c>
      <c r="D139" s="7">
        <v>6.7839999999999998</v>
      </c>
      <c r="E139" s="7">
        <v>5.38</v>
      </c>
      <c r="F139" s="7">
        <v>7.66</v>
      </c>
      <c r="G139" s="7">
        <v>9.14</v>
      </c>
      <c r="H139" s="7">
        <v>8.2200000000000006</v>
      </c>
      <c r="I139" s="7">
        <v>12.370000000000001</v>
      </c>
      <c r="J139" s="7">
        <v>3</v>
      </c>
      <c r="K139" s="7">
        <v>0.55000000000000004</v>
      </c>
      <c r="L139" s="7">
        <v>1.67</v>
      </c>
      <c r="N139" s="7">
        <f t="shared" si="7"/>
        <v>54.774000000000001</v>
      </c>
    </row>
    <row r="140" spans="2:14" x14ac:dyDescent="0.2">
      <c r="B140" t="s">
        <v>61</v>
      </c>
      <c r="C140" t="s">
        <v>154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N140" s="5">
        <f t="shared" si="7"/>
        <v>0</v>
      </c>
    </row>
    <row r="141" spans="2:14" x14ac:dyDescent="0.2">
      <c r="B141" s="6" t="s">
        <v>56</v>
      </c>
      <c r="C141" s="6" t="s">
        <v>155</v>
      </c>
      <c r="D141" s="7">
        <v>97.74</v>
      </c>
      <c r="E141" s="7">
        <v>78.64</v>
      </c>
      <c r="F141" s="7">
        <v>123.76</v>
      </c>
      <c r="G141" s="7">
        <v>177.82</v>
      </c>
      <c r="H141" s="7">
        <v>155.32</v>
      </c>
      <c r="I141" s="7">
        <v>250.22</v>
      </c>
      <c r="J141" s="7">
        <v>26.1</v>
      </c>
      <c r="K141" s="7">
        <v>0</v>
      </c>
      <c r="L141" s="7">
        <v>0</v>
      </c>
      <c r="N141" s="7">
        <f t="shared" si="7"/>
        <v>909.6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240.24899999999997</v>
      </c>
      <c r="E143" s="9">
        <f t="shared" si="8"/>
        <v>167.80500000000001</v>
      </c>
      <c r="F143" s="9">
        <f t="shared" si="8"/>
        <v>273.75200000000001</v>
      </c>
      <c r="G143" s="9">
        <f t="shared" si="8"/>
        <v>449.9</v>
      </c>
      <c r="H143" s="9">
        <f t="shared" si="8"/>
        <v>278.62</v>
      </c>
      <c r="I143" s="9">
        <f t="shared" si="8"/>
        <v>755.63800000000003</v>
      </c>
      <c r="J143" s="9">
        <f t="shared" si="8"/>
        <v>74.24799999999999</v>
      </c>
      <c r="K143" s="9">
        <f t="shared" si="8"/>
        <v>17.779</v>
      </c>
      <c r="L143" s="9">
        <f t="shared" si="8"/>
        <v>25.762</v>
      </c>
      <c r="N143" s="9">
        <f>SUM(D143:L143)</f>
        <v>2283.7530000000002</v>
      </c>
    </row>
    <row r="145" spans="1:14" x14ac:dyDescent="0.2">
      <c r="A145" t="s">
        <v>40</v>
      </c>
      <c r="B145" t="s">
        <v>39</v>
      </c>
      <c r="C145" t="s">
        <v>156</v>
      </c>
      <c r="D145" s="5">
        <v>52.15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52.15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52.15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52.15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N149" s="7">
        <f t="shared" ref="N149:N174" si="10">SUM(D149:L149)</f>
        <v>0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0</v>
      </c>
    </row>
    <row r="151" spans="1:14" x14ac:dyDescent="0.2">
      <c r="B151" s="6" t="s">
        <v>38</v>
      </c>
      <c r="C151" s="6" t="s">
        <v>159</v>
      </c>
      <c r="D151" s="7">
        <v>120.36</v>
      </c>
      <c r="E151" s="7">
        <v>55.92</v>
      </c>
      <c r="F151" s="7">
        <v>117.4</v>
      </c>
      <c r="G151" s="7">
        <v>0</v>
      </c>
      <c r="H151" s="7">
        <v>138.24</v>
      </c>
      <c r="I151" s="7">
        <v>203.08</v>
      </c>
      <c r="J151" s="7">
        <v>22.16</v>
      </c>
      <c r="K151" s="7">
        <v>12.08</v>
      </c>
      <c r="L151" s="7">
        <v>13.32</v>
      </c>
      <c r="N151" s="7">
        <f t="shared" si="10"/>
        <v>682.56000000000006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N158" s="5">
        <f t="shared" si="10"/>
        <v>0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N159" s="7">
        <f t="shared" si="10"/>
        <v>0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N160" s="5">
        <f t="shared" si="10"/>
        <v>0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N161" s="7">
        <f t="shared" si="10"/>
        <v>0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120.36</v>
      </c>
      <c r="E176" s="9">
        <f t="shared" si="11"/>
        <v>55.92</v>
      </c>
      <c r="F176" s="9">
        <f t="shared" si="11"/>
        <v>117.4</v>
      </c>
      <c r="G176" s="9">
        <f t="shared" si="11"/>
        <v>0</v>
      </c>
      <c r="H176" s="9">
        <f t="shared" si="11"/>
        <v>138.24</v>
      </c>
      <c r="I176" s="9">
        <f t="shared" si="11"/>
        <v>203.08</v>
      </c>
      <c r="J176" s="9">
        <f t="shared" si="11"/>
        <v>22.16</v>
      </c>
      <c r="K176" s="9">
        <f t="shared" si="11"/>
        <v>12.08</v>
      </c>
      <c r="L176" s="9">
        <f t="shared" si="11"/>
        <v>13.32</v>
      </c>
      <c r="N176" s="9">
        <f>SUM(D176:L176)</f>
        <v>682.56000000000006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658.80899999999997</v>
      </c>
      <c r="E179" s="9">
        <f t="shared" si="12"/>
        <v>427.40500000000003</v>
      </c>
      <c r="F179" s="9">
        <f t="shared" si="12"/>
        <v>859.14199999999994</v>
      </c>
      <c r="G179" s="9">
        <f t="shared" si="12"/>
        <v>840.04</v>
      </c>
      <c r="H179" s="9">
        <f t="shared" si="12"/>
        <v>627.16800000000001</v>
      </c>
      <c r="I179" s="9">
        <f t="shared" si="12"/>
        <v>1951.1689999999999</v>
      </c>
      <c r="J179" s="9">
        <f t="shared" si="12"/>
        <v>178.34799999999998</v>
      </c>
      <c r="K179" s="9">
        <f t="shared" si="12"/>
        <v>70.588999999999999</v>
      </c>
      <c r="L179" s="9">
        <f t="shared" si="12"/>
        <v>94.801999999999992</v>
      </c>
      <c r="N179" s="9">
        <f>SUM(D179:L179)</f>
        <v>5707.4719999999998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N179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94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65.459999999999994</v>
      </c>
      <c r="E29" s="5">
        <v>81.88</v>
      </c>
      <c r="F29" s="5">
        <v>143.84</v>
      </c>
      <c r="G29" s="5">
        <v>90.34</v>
      </c>
      <c r="H29" s="5">
        <v>82.16</v>
      </c>
      <c r="I29" s="5">
        <v>220.06</v>
      </c>
      <c r="J29" s="5">
        <v>36.700000000000003</v>
      </c>
      <c r="K29" s="5">
        <v>14.72</v>
      </c>
      <c r="L29" s="5">
        <v>20.91</v>
      </c>
      <c r="N29" s="5">
        <f>SUM(D29:L29)</f>
        <v>756.07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65.459999999999994</v>
      </c>
      <c r="E33" s="9">
        <f t="shared" si="2"/>
        <v>81.88</v>
      </c>
      <c r="F33" s="9">
        <f t="shared" si="2"/>
        <v>143.84</v>
      </c>
      <c r="G33" s="9">
        <f t="shared" si="2"/>
        <v>90.34</v>
      </c>
      <c r="H33" s="9">
        <f t="shared" si="2"/>
        <v>82.16</v>
      </c>
      <c r="I33" s="9">
        <f t="shared" si="2"/>
        <v>220.06</v>
      </c>
      <c r="J33" s="9">
        <f t="shared" si="2"/>
        <v>36.700000000000003</v>
      </c>
      <c r="K33" s="9">
        <f t="shared" si="2"/>
        <v>14.72</v>
      </c>
      <c r="L33" s="9">
        <f t="shared" si="2"/>
        <v>20.91</v>
      </c>
      <c r="N33" s="9">
        <f>SUM(D33:L33)</f>
        <v>756.07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11.1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11.1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5">
        <f t="shared" si="3"/>
        <v>0</v>
      </c>
    </row>
    <row r="37" spans="1:14" x14ac:dyDescent="0.2">
      <c r="B37" s="6" t="s">
        <v>27</v>
      </c>
      <c r="C37" s="6" t="s">
        <v>107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0</v>
      </c>
    </row>
    <row r="38" spans="1:14" x14ac:dyDescent="0.2">
      <c r="B38" t="s">
        <v>58</v>
      </c>
      <c r="C38" t="s">
        <v>108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2.37</v>
      </c>
      <c r="J38" s="5">
        <v>0</v>
      </c>
      <c r="K38" s="5">
        <v>0</v>
      </c>
      <c r="L38" s="5">
        <v>0</v>
      </c>
      <c r="N38" s="5">
        <f t="shared" si="3"/>
        <v>2.37</v>
      </c>
    </row>
    <row r="39" spans="1:14" x14ac:dyDescent="0.2">
      <c r="B39" s="6" t="s">
        <v>33</v>
      </c>
      <c r="C39" s="6" t="s">
        <v>109</v>
      </c>
      <c r="D39" s="7">
        <v>6.32</v>
      </c>
      <c r="E39" s="7">
        <v>14.96</v>
      </c>
      <c r="F39" s="7">
        <v>33.42</v>
      </c>
      <c r="G39" s="7">
        <v>0</v>
      </c>
      <c r="H39" s="7">
        <v>110.43</v>
      </c>
      <c r="I39" s="7">
        <v>100.03</v>
      </c>
      <c r="J39" s="7">
        <v>0</v>
      </c>
      <c r="K39" s="7">
        <v>0</v>
      </c>
      <c r="L39" s="7">
        <v>1.1399999999999999</v>
      </c>
      <c r="N39" s="7">
        <f t="shared" si="3"/>
        <v>266.29999999999995</v>
      </c>
    </row>
    <row r="40" spans="1:14" x14ac:dyDescent="0.2">
      <c r="B40" t="s">
        <v>60</v>
      </c>
      <c r="C40" t="s">
        <v>110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5">
        <f t="shared" si="3"/>
        <v>0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6.32</v>
      </c>
      <c r="E65" s="9">
        <f t="shared" si="4"/>
        <v>14.96</v>
      </c>
      <c r="F65" s="9">
        <f t="shared" si="4"/>
        <v>33.42</v>
      </c>
      <c r="G65" s="9">
        <f t="shared" si="4"/>
        <v>0</v>
      </c>
      <c r="H65" s="9">
        <f t="shared" si="4"/>
        <v>121.53</v>
      </c>
      <c r="I65" s="9">
        <f t="shared" si="4"/>
        <v>102.4</v>
      </c>
      <c r="J65" s="9">
        <f t="shared" si="4"/>
        <v>0</v>
      </c>
      <c r="K65" s="9">
        <f t="shared" si="4"/>
        <v>0</v>
      </c>
      <c r="L65" s="9">
        <f t="shared" si="4"/>
        <v>1.1399999999999999</v>
      </c>
      <c r="N65" s="9">
        <f>SUM(D65:L65)</f>
        <v>279.77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N67" s="5">
        <f t="shared" ref="N67:N95" si="5">SUM(D67:L67)</f>
        <v>0</v>
      </c>
    </row>
    <row r="68" spans="1:14" x14ac:dyDescent="0.2">
      <c r="B68" s="6" t="s">
        <v>33</v>
      </c>
      <c r="C68" s="6" t="s">
        <v>112</v>
      </c>
      <c r="D68" s="7">
        <v>152.30000000000001</v>
      </c>
      <c r="E68" s="7">
        <v>85.18</v>
      </c>
      <c r="F68" s="7">
        <v>245.96</v>
      </c>
      <c r="G68" s="7">
        <v>268.89999999999998</v>
      </c>
      <c r="H68" s="7">
        <v>0</v>
      </c>
      <c r="I68" s="7">
        <v>595.96</v>
      </c>
      <c r="J68" s="7">
        <v>41.34</v>
      </c>
      <c r="K68" s="7">
        <v>23.880000000000003</v>
      </c>
      <c r="L68" s="7">
        <v>33.93</v>
      </c>
      <c r="N68" s="7">
        <f t="shared" si="5"/>
        <v>1447.4500000000003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152.30000000000001</v>
      </c>
      <c r="E97" s="9">
        <f t="shared" si="6"/>
        <v>85.18</v>
      </c>
      <c r="F97" s="9">
        <f t="shared" si="6"/>
        <v>245.96</v>
      </c>
      <c r="G97" s="9">
        <f t="shared" si="6"/>
        <v>268.89999999999998</v>
      </c>
      <c r="H97" s="9">
        <f t="shared" si="6"/>
        <v>0</v>
      </c>
      <c r="I97" s="9">
        <f t="shared" si="6"/>
        <v>595.96</v>
      </c>
      <c r="J97" s="9">
        <f t="shared" si="6"/>
        <v>41.34</v>
      </c>
      <c r="K97" s="9">
        <f t="shared" si="6"/>
        <v>23.880000000000003</v>
      </c>
      <c r="L97" s="9">
        <f t="shared" si="6"/>
        <v>33.93</v>
      </c>
      <c r="N97" s="9">
        <f>SUM(D97:L97)</f>
        <v>1447.4500000000003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N99" s="7">
        <f t="shared" ref="N99:N141" si="7">SUM(D99:L99)</f>
        <v>0</v>
      </c>
    </row>
    <row r="100" spans="1:14" x14ac:dyDescent="0.2">
      <c r="B100" t="s">
        <v>20</v>
      </c>
      <c r="C100" t="s">
        <v>114</v>
      </c>
      <c r="D100" s="5">
        <v>0.4</v>
      </c>
      <c r="E100" s="5">
        <v>0</v>
      </c>
      <c r="F100" s="5">
        <v>0</v>
      </c>
      <c r="G100" s="5">
        <v>1.01</v>
      </c>
      <c r="H100" s="5">
        <v>0</v>
      </c>
      <c r="I100" s="5">
        <v>0</v>
      </c>
      <c r="J100" s="5">
        <v>0.37</v>
      </c>
      <c r="K100" s="5">
        <v>0.13</v>
      </c>
      <c r="L100" s="5">
        <v>0.22800000000000001</v>
      </c>
      <c r="N100" s="5">
        <f t="shared" si="7"/>
        <v>2.1380000000000003</v>
      </c>
    </row>
    <row r="101" spans="1:14" x14ac:dyDescent="0.2">
      <c r="B101" s="6" t="s">
        <v>22</v>
      </c>
      <c r="C101" s="6" t="s">
        <v>115</v>
      </c>
      <c r="D101" s="7">
        <v>1.96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N101" s="7">
        <f t="shared" si="7"/>
        <v>1.96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1.105</v>
      </c>
      <c r="J102" s="5">
        <v>0</v>
      </c>
      <c r="K102" s="5">
        <v>0</v>
      </c>
      <c r="L102" s="5">
        <v>3.5999999999999997E-2</v>
      </c>
      <c r="N102" s="5">
        <f t="shared" si="7"/>
        <v>1.141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0.16400000000000001</v>
      </c>
      <c r="J103" s="7">
        <v>0</v>
      </c>
      <c r="K103" s="7">
        <v>0</v>
      </c>
      <c r="L103" s="7">
        <v>0</v>
      </c>
      <c r="N103" s="7">
        <f t="shared" si="7"/>
        <v>0.16400000000000001</v>
      </c>
    </row>
    <row r="104" spans="1:14" x14ac:dyDescent="0.2">
      <c r="B104" t="s">
        <v>25</v>
      </c>
      <c r="C104" t="s">
        <v>118</v>
      </c>
      <c r="D104" s="5">
        <v>0.2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0.06</v>
      </c>
      <c r="L104" s="5">
        <v>5.2999999999999999E-2</v>
      </c>
      <c r="N104" s="5">
        <f t="shared" si="7"/>
        <v>0.313</v>
      </c>
    </row>
    <row r="105" spans="1:14" x14ac:dyDescent="0.2">
      <c r="B105" s="6" t="s">
        <v>26</v>
      </c>
      <c r="C105" s="6" t="s">
        <v>119</v>
      </c>
      <c r="D105" s="7">
        <v>23.36</v>
      </c>
      <c r="E105" s="7">
        <v>12.2</v>
      </c>
      <c r="F105" s="7">
        <v>19.14</v>
      </c>
      <c r="G105" s="7">
        <v>25.36</v>
      </c>
      <c r="H105" s="7">
        <v>17.3</v>
      </c>
      <c r="I105" s="7">
        <v>63.3</v>
      </c>
      <c r="J105" s="7">
        <v>5.44</v>
      </c>
      <c r="K105" s="7">
        <v>4.0999999999999996</v>
      </c>
      <c r="L105" s="7">
        <v>8.26</v>
      </c>
      <c r="N105" s="7">
        <f t="shared" si="7"/>
        <v>178.45999999999998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28.8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28.8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0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7.0000000000000007E-2</v>
      </c>
      <c r="J108" s="5">
        <v>0</v>
      </c>
      <c r="K108" s="5">
        <v>0</v>
      </c>
      <c r="L108" s="5">
        <v>1.7999999999999999E-2</v>
      </c>
      <c r="N108" s="5">
        <f t="shared" si="7"/>
        <v>8.8000000000000009E-2</v>
      </c>
    </row>
    <row r="109" spans="1:14" x14ac:dyDescent="0.2">
      <c r="B109" s="6" t="s">
        <v>29</v>
      </c>
      <c r="C109" s="6" t="s">
        <v>123</v>
      </c>
      <c r="D109" s="7">
        <v>0</v>
      </c>
      <c r="E109" s="7">
        <v>0.22700000000000001</v>
      </c>
      <c r="F109" s="7">
        <v>0</v>
      </c>
      <c r="G109" s="7">
        <v>0</v>
      </c>
      <c r="H109" s="7">
        <v>0</v>
      </c>
      <c r="I109" s="7">
        <v>0.34100000000000003</v>
      </c>
      <c r="J109" s="7">
        <v>0</v>
      </c>
      <c r="K109" s="7">
        <v>0</v>
      </c>
      <c r="L109" s="7">
        <v>0</v>
      </c>
      <c r="N109" s="7">
        <f t="shared" si="7"/>
        <v>0.56800000000000006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0</v>
      </c>
      <c r="G110" s="5">
        <v>0</v>
      </c>
      <c r="H110" s="5">
        <v>6.3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6.3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f t="shared" si="7"/>
        <v>0</v>
      </c>
    </row>
    <row r="112" spans="1:14" x14ac:dyDescent="0.2">
      <c r="B112" t="s">
        <v>30</v>
      </c>
      <c r="C112" t="s">
        <v>126</v>
      </c>
      <c r="D112" s="5">
        <v>0</v>
      </c>
      <c r="E112" s="5">
        <v>0</v>
      </c>
      <c r="F112" s="5">
        <v>0</v>
      </c>
      <c r="G112" s="5">
        <v>0</v>
      </c>
      <c r="H112" s="5">
        <v>1.54</v>
      </c>
      <c r="I112" s="5">
        <v>0</v>
      </c>
      <c r="J112" s="5">
        <v>0</v>
      </c>
      <c r="K112" s="5">
        <v>0</v>
      </c>
      <c r="L112" s="5">
        <v>0</v>
      </c>
      <c r="N112" s="5">
        <f t="shared" si="7"/>
        <v>1.54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N113" s="7">
        <f t="shared" si="7"/>
        <v>0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N114" s="5">
        <f t="shared" si="7"/>
        <v>0</v>
      </c>
    </row>
    <row r="115" spans="2:14" x14ac:dyDescent="0.2">
      <c r="B115" s="6" t="s">
        <v>31</v>
      </c>
      <c r="C115" s="6" t="s">
        <v>129</v>
      </c>
      <c r="D115" s="7">
        <v>7.6740000000000004</v>
      </c>
      <c r="E115" s="7">
        <v>1.653</v>
      </c>
      <c r="F115" s="7">
        <v>7.5250000000000004</v>
      </c>
      <c r="G115" s="7">
        <v>7.4</v>
      </c>
      <c r="H115" s="7">
        <v>7.5419999999999998</v>
      </c>
      <c r="I115" s="7">
        <v>12.923999999999999</v>
      </c>
      <c r="J115" s="7">
        <v>1.1439999999999999</v>
      </c>
      <c r="K115" s="7">
        <v>1.07</v>
      </c>
      <c r="L115" s="7">
        <v>0</v>
      </c>
      <c r="N115" s="7">
        <f t="shared" si="7"/>
        <v>46.932000000000002</v>
      </c>
    </row>
    <row r="116" spans="2:14" x14ac:dyDescent="0.2">
      <c r="B116" t="s">
        <v>32</v>
      </c>
      <c r="C116" t="s">
        <v>130</v>
      </c>
      <c r="D116" s="5">
        <v>0</v>
      </c>
      <c r="E116" s="5">
        <v>0</v>
      </c>
      <c r="F116" s="5">
        <v>0</v>
      </c>
      <c r="G116" s="5">
        <v>1.21</v>
      </c>
      <c r="H116" s="5">
        <v>0.2</v>
      </c>
      <c r="I116" s="5">
        <v>0.52</v>
      </c>
      <c r="J116" s="5">
        <v>0</v>
      </c>
      <c r="K116" s="5">
        <v>0</v>
      </c>
      <c r="L116" s="5">
        <v>0</v>
      </c>
      <c r="N116" s="5">
        <f t="shared" si="7"/>
        <v>1.93</v>
      </c>
    </row>
    <row r="117" spans="2:14" x14ac:dyDescent="0.2">
      <c r="B117" s="6" t="s">
        <v>35</v>
      </c>
      <c r="C117" s="6" t="s">
        <v>131</v>
      </c>
      <c r="D117" s="7">
        <v>0</v>
      </c>
      <c r="E117" s="7">
        <v>3.786</v>
      </c>
      <c r="F117" s="7">
        <v>0</v>
      </c>
      <c r="G117" s="7">
        <v>0</v>
      </c>
      <c r="H117" s="7">
        <v>1.4119999999999999</v>
      </c>
      <c r="I117" s="7">
        <v>10.683</v>
      </c>
      <c r="J117" s="7">
        <v>0</v>
      </c>
      <c r="K117" s="7">
        <v>0</v>
      </c>
      <c r="L117" s="7">
        <v>0</v>
      </c>
      <c r="N117" s="7">
        <f t="shared" si="7"/>
        <v>15.881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0.11899999999999999</v>
      </c>
      <c r="J118" s="5">
        <v>0</v>
      </c>
      <c r="K118" s="5">
        <v>0</v>
      </c>
      <c r="L118" s="5">
        <v>0</v>
      </c>
      <c r="N118" s="5">
        <f t="shared" si="7"/>
        <v>0.11899999999999999</v>
      </c>
    </row>
    <row r="119" spans="2:14" x14ac:dyDescent="0.2">
      <c r="B119" s="6" t="s">
        <v>41</v>
      </c>
      <c r="C119" s="6" t="s">
        <v>133</v>
      </c>
      <c r="D119" s="7">
        <v>5.9260000000000002</v>
      </c>
      <c r="E119" s="7">
        <v>4.29</v>
      </c>
      <c r="F119" s="7">
        <v>10.08</v>
      </c>
      <c r="G119" s="7">
        <v>0</v>
      </c>
      <c r="H119" s="7">
        <v>8.2799999999999994</v>
      </c>
      <c r="I119" s="7">
        <v>13.17</v>
      </c>
      <c r="J119" s="7">
        <v>2.0680000000000001</v>
      </c>
      <c r="K119" s="7">
        <v>0</v>
      </c>
      <c r="L119" s="7">
        <v>0</v>
      </c>
      <c r="N119" s="7">
        <f t="shared" si="7"/>
        <v>43.814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0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N121" s="7">
        <f t="shared" si="7"/>
        <v>0</v>
      </c>
    </row>
    <row r="122" spans="2:14" x14ac:dyDescent="0.2">
      <c r="B122" t="s">
        <v>42</v>
      </c>
      <c r="C122" t="s">
        <v>136</v>
      </c>
      <c r="D122" s="5">
        <v>0</v>
      </c>
      <c r="E122" s="5">
        <v>0</v>
      </c>
      <c r="F122" s="5">
        <v>0</v>
      </c>
      <c r="G122" s="5">
        <v>0</v>
      </c>
      <c r="H122" s="5">
        <v>0.04</v>
      </c>
      <c r="I122" s="5">
        <v>0</v>
      </c>
      <c r="J122" s="5">
        <v>0</v>
      </c>
      <c r="K122" s="5">
        <v>0</v>
      </c>
      <c r="L122" s="5">
        <v>0</v>
      </c>
      <c r="N122" s="5">
        <f t="shared" si="7"/>
        <v>0.04</v>
      </c>
    </row>
    <row r="123" spans="2:14" ht="25.5" x14ac:dyDescent="0.2">
      <c r="B123" s="8" t="s">
        <v>43</v>
      </c>
      <c r="C123" s="8" t="s">
        <v>137</v>
      </c>
      <c r="D123" s="7">
        <v>0.43</v>
      </c>
      <c r="E123" s="7">
        <v>0.15</v>
      </c>
      <c r="F123" s="7">
        <v>0.87999999999999989</v>
      </c>
      <c r="G123" s="7">
        <v>0</v>
      </c>
      <c r="H123" s="7">
        <v>0.26</v>
      </c>
      <c r="I123" s="7">
        <v>0</v>
      </c>
      <c r="J123" s="7">
        <v>0.25</v>
      </c>
      <c r="K123" s="7">
        <v>0</v>
      </c>
      <c r="L123" s="7">
        <v>0.2</v>
      </c>
      <c r="N123" s="7">
        <f t="shared" si="7"/>
        <v>2.17</v>
      </c>
    </row>
    <row r="124" spans="2:14" x14ac:dyDescent="0.2">
      <c r="B124" t="s">
        <v>44</v>
      </c>
      <c r="C124" t="s">
        <v>138</v>
      </c>
      <c r="D124" s="5">
        <v>1.94</v>
      </c>
      <c r="E124" s="5">
        <v>0</v>
      </c>
      <c r="F124" s="5">
        <v>0</v>
      </c>
      <c r="G124" s="5">
        <v>1.06</v>
      </c>
      <c r="H124" s="5">
        <v>1.7</v>
      </c>
      <c r="I124" s="5">
        <v>2.1</v>
      </c>
      <c r="J124" s="5">
        <v>0</v>
      </c>
      <c r="K124" s="5">
        <v>1.056</v>
      </c>
      <c r="L124" s="5">
        <v>0</v>
      </c>
      <c r="N124" s="5">
        <f t="shared" si="7"/>
        <v>7.8560000000000008</v>
      </c>
    </row>
    <row r="125" spans="2:14" x14ac:dyDescent="0.2">
      <c r="B125" s="6" t="s">
        <v>45</v>
      </c>
      <c r="C125" s="6" t="s">
        <v>139</v>
      </c>
      <c r="D125" s="7">
        <v>0</v>
      </c>
      <c r="E125" s="7">
        <v>0</v>
      </c>
      <c r="F125" s="7">
        <v>0</v>
      </c>
      <c r="G125" s="7">
        <v>0</v>
      </c>
      <c r="H125" s="7">
        <v>1</v>
      </c>
      <c r="I125" s="7">
        <v>0</v>
      </c>
      <c r="J125" s="7">
        <v>0</v>
      </c>
      <c r="K125" s="7">
        <v>0</v>
      </c>
      <c r="L125" s="7">
        <v>0</v>
      </c>
      <c r="N125" s="7">
        <f t="shared" si="7"/>
        <v>1</v>
      </c>
    </row>
    <row r="126" spans="2:14" x14ac:dyDescent="0.2">
      <c r="B126" t="s">
        <v>60</v>
      </c>
      <c r="C126" t="s">
        <v>140</v>
      </c>
      <c r="D126" s="5">
        <v>0</v>
      </c>
      <c r="E126" s="5">
        <v>0</v>
      </c>
      <c r="F126" s="5">
        <v>0</v>
      </c>
      <c r="G126" s="5">
        <v>0</v>
      </c>
      <c r="H126" s="5">
        <v>0.82</v>
      </c>
      <c r="I126" s="5">
        <v>3.67</v>
      </c>
      <c r="J126" s="5">
        <v>0</v>
      </c>
      <c r="K126" s="5">
        <v>0</v>
      </c>
      <c r="L126" s="5">
        <v>0</v>
      </c>
      <c r="N126" s="5">
        <f t="shared" si="7"/>
        <v>4.49</v>
      </c>
    </row>
    <row r="127" spans="2:14" x14ac:dyDescent="0.2">
      <c r="B127" s="6" t="s">
        <v>46</v>
      </c>
      <c r="C127" s="6" t="s">
        <v>141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N127" s="7">
        <f t="shared" si="7"/>
        <v>0</v>
      </c>
    </row>
    <row r="128" spans="2:14" x14ac:dyDescent="0.2">
      <c r="B128" t="s">
        <v>47</v>
      </c>
      <c r="C128" t="s">
        <v>142</v>
      </c>
      <c r="D128" s="5">
        <v>5.0599999999999996</v>
      </c>
      <c r="E128" s="5">
        <v>10.039999999999999</v>
      </c>
      <c r="F128" s="5">
        <v>10.52</v>
      </c>
      <c r="G128" s="5">
        <v>7.7</v>
      </c>
      <c r="H128" s="5">
        <v>7.22</v>
      </c>
      <c r="I128" s="5">
        <v>13.66</v>
      </c>
      <c r="J128" s="5">
        <v>0</v>
      </c>
      <c r="K128" s="5">
        <v>0</v>
      </c>
      <c r="L128" s="5">
        <v>0</v>
      </c>
      <c r="N128" s="5">
        <f t="shared" si="7"/>
        <v>54.2</v>
      </c>
    </row>
    <row r="129" spans="2:14" x14ac:dyDescent="0.2">
      <c r="B129" s="6" t="s">
        <v>48</v>
      </c>
      <c r="C129" s="6" t="s">
        <v>143</v>
      </c>
      <c r="D129" s="7">
        <v>0</v>
      </c>
      <c r="E129" s="7">
        <v>0</v>
      </c>
      <c r="F129" s="7">
        <v>0</v>
      </c>
      <c r="G129" s="7">
        <v>5.36</v>
      </c>
      <c r="H129" s="7">
        <v>0</v>
      </c>
      <c r="I129" s="7">
        <v>5.57</v>
      </c>
      <c r="J129" s="7">
        <v>0</v>
      </c>
      <c r="K129" s="7">
        <v>0</v>
      </c>
      <c r="L129" s="7">
        <v>0</v>
      </c>
      <c r="N129" s="7">
        <f t="shared" si="7"/>
        <v>10.93</v>
      </c>
    </row>
    <row r="130" spans="2:14" x14ac:dyDescent="0.2">
      <c r="B130" t="s">
        <v>49</v>
      </c>
      <c r="C130" t="s">
        <v>144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N130" s="5">
        <f t="shared" si="7"/>
        <v>0</v>
      </c>
    </row>
    <row r="131" spans="2:14" x14ac:dyDescent="0.2">
      <c r="B131" s="6" t="s">
        <v>50</v>
      </c>
      <c r="C131" s="6" t="s">
        <v>145</v>
      </c>
      <c r="D131" s="7">
        <v>0</v>
      </c>
      <c r="E131" s="7">
        <v>0</v>
      </c>
      <c r="F131" s="7">
        <v>0</v>
      </c>
      <c r="G131" s="7">
        <v>0</v>
      </c>
      <c r="H131" s="7">
        <v>0.66</v>
      </c>
      <c r="I131" s="7">
        <v>0</v>
      </c>
      <c r="J131" s="7">
        <v>0.15</v>
      </c>
      <c r="K131" s="7">
        <v>0</v>
      </c>
      <c r="L131" s="7">
        <v>0.04</v>
      </c>
      <c r="N131" s="7">
        <f t="shared" si="7"/>
        <v>0.85000000000000009</v>
      </c>
    </row>
    <row r="132" spans="2:14" x14ac:dyDescent="0.2">
      <c r="B132" t="s">
        <v>51</v>
      </c>
      <c r="C132" t="s">
        <v>146</v>
      </c>
      <c r="D132" s="5">
        <v>0.06</v>
      </c>
      <c r="E132" s="5">
        <v>0</v>
      </c>
      <c r="F132" s="5">
        <v>0</v>
      </c>
      <c r="G132" s="5">
        <v>0</v>
      </c>
      <c r="H132" s="5">
        <v>0.04</v>
      </c>
      <c r="I132" s="5">
        <v>0.23</v>
      </c>
      <c r="J132" s="5">
        <v>0</v>
      </c>
      <c r="K132" s="5">
        <v>0</v>
      </c>
      <c r="L132" s="5">
        <v>0</v>
      </c>
      <c r="N132" s="5">
        <f t="shared" si="7"/>
        <v>0.33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264.32</v>
      </c>
      <c r="J133" s="7">
        <v>0</v>
      </c>
      <c r="K133" s="7">
        <v>0</v>
      </c>
      <c r="L133" s="7">
        <v>0</v>
      </c>
      <c r="N133" s="7">
        <f t="shared" si="7"/>
        <v>264.32</v>
      </c>
    </row>
    <row r="134" spans="2:14" x14ac:dyDescent="0.2">
      <c r="B134" t="s">
        <v>52</v>
      </c>
      <c r="C134" t="s">
        <v>148</v>
      </c>
      <c r="D134" s="5">
        <v>46.66</v>
      </c>
      <c r="E134" s="5">
        <v>22.02</v>
      </c>
      <c r="F134" s="5">
        <v>54.02</v>
      </c>
      <c r="G134" s="5">
        <v>60.85</v>
      </c>
      <c r="H134" s="5">
        <v>27.34</v>
      </c>
      <c r="I134" s="5">
        <v>80.8</v>
      </c>
      <c r="J134" s="5">
        <v>15.96</v>
      </c>
      <c r="K134" s="5">
        <v>7.56</v>
      </c>
      <c r="L134" s="5">
        <v>9.52</v>
      </c>
      <c r="N134" s="5">
        <f t="shared" si="7"/>
        <v>324.72999999999996</v>
      </c>
    </row>
    <row r="135" spans="2:14" x14ac:dyDescent="0.2">
      <c r="B135" s="6" t="s">
        <v>53</v>
      </c>
      <c r="C135" s="6" t="s">
        <v>149</v>
      </c>
      <c r="D135" s="7">
        <v>2.8450000000000002</v>
      </c>
      <c r="E135" s="7">
        <v>2.13</v>
      </c>
      <c r="F135" s="7">
        <v>4.3719999999999999</v>
      </c>
      <c r="G135" s="7">
        <v>9.02</v>
      </c>
      <c r="H135" s="7">
        <v>3.9140000000000001</v>
      </c>
      <c r="I135" s="7">
        <v>8.2070000000000007</v>
      </c>
      <c r="J135" s="7">
        <v>1.3049999999999999</v>
      </c>
      <c r="K135" s="7">
        <v>0.68700000000000006</v>
      </c>
      <c r="L135" s="7">
        <v>0.67900000000000005</v>
      </c>
      <c r="N135" s="7">
        <f t="shared" si="7"/>
        <v>33.158999999999999</v>
      </c>
    </row>
    <row r="136" spans="2:14" x14ac:dyDescent="0.2">
      <c r="B136" t="s">
        <v>54</v>
      </c>
      <c r="C136" t="s">
        <v>150</v>
      </c>
      <c r="D136" s="5">
        <v>22.74</v>
      </c>
      <c r="E136" s="5">
        <v>7.76</v>
      </c>
      <c r="F136" s="5">
        <v>24.84</v>
      </c>
      <c r="G136" s="5">
        <v>14</v>
      </c>
      <c r="H136" s="5">
        <v>15.22</v>
      </c>
      <c r="I136" s="5">
        <v>21.94</v>
      </c>
      <c r="J136" s="5">
        <v>8.4699999999999989</v>
      </c>
      <c r="K136" s="5">
        <v>1.19</v>
      </c>
      <c r="L136" s="5">
        <v>2.85</v>
      </c>
      <c r="N136" s="5">
        <f t="shared" si="7"/>
        <v>119.00999999999999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95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95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N138" s="5">
        <f t="shared" si="7"/>
        <v>0</v>
      </c>
    </row>
    <row r="139" spans="2:14" x14ac:dyDescent="0.2">
      <c r="B139" s="6" t="s">
        <v>55</v>
      </c>
      <c r="C139" s="6" t="s">
        <v>153</v>
      </c>
      <c r="D139" s="7">
        <v>7.8</v>
      </c>
      <c r="E139" s="7">
        <v>4.8499999999999996</v>
      </c>
      <c r="F139" s="7">
        <v>9.26</v>
      </c>
      <c r="G139" s="7">
        <v>11.85</v>
      </c>
      <c r="H139" s="7">
        <v>8.64</v>
      </c>
      <c r="I139" s="7">
        <v>10.37</v>
      </c>
      <c r="J139" s="7">
        <v>3.6</v>
      </c>
      <c r="K139" s="7">
        <v>1.05</v>
      </c>
      <c r="L139" s="7">
        <v>1.825</v>
      </c>
      <c r="N139" s="7">
        <f t="shared" si="7"/>
        <v>59.244999999999997</v>
      </c>
    </row>
    <row r="140" spans="2:14" x14ac:dyDescent="0.2">
      <c r="B140" t="s">
        <v>61</v>
      </c>
      <c r="C140" t="s">
        <v>154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N140" s="5">
        <f t="shared" si="7"/>
        <v>0</v>
      </c>
    </row>
    <row r="141" spans="2:14" x14ac:dyDescent="0.2">
      <c r="B141" s="6" t="s">
        <v>56</v>
      </c>
      <c r="C141" s="6" t="s">
        <v>155</v>
      </c>
      <c r="D141" s="7">
        <v>82.6</v>
      </c>
      <c r="E141" s="7">
        <v>65.72</v>
      </c>
      <c r="F141" s="7">
        <v>130.32</v>
      </c>
      <c r="G141" s="7">
        <v>126.76</v>
      </c>
      <c r="H141" s="7">
        <v>137.41999999999999</v>
      </c>
      <c r="I141" s="7">
        <v>248.2</v>
      </c>
      <c r="J141" s="7">
        <v>34.4</v>
      </c>
      <c r="K141" s="7">
        <v>18.89</v>
      </c>
      <c r="L141" s="7">
        <v>19.77</v>
      </c>
      <c r="N141" s="7">
        <f t="shared" si="7"/>
        <v>864.07999999999993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209.65499999999997</v>
      </c>
      <c r="E143" s="9">
        <f t="shared" si="8"/>
        <v>134.82599999999999</v>
      </c>
      <c r="F143" s="9">
        <f t="shared" si="8"/>
        <v>270.95699999999999</v>
      </c>
      <c r="G143" s="9">
        <f t="shared" si="8"/>
        <v>395.38</v>
      </c>
      <c r="H143" s="9">
        <f t="shared" si="8"/>
        <v>246.84799999999998</v>
      </c>
      <c r="I143" s="9">
        <f t="shared" si="8"/>
        <v>761.46299999999997</v>
      </c>
      <c r="J143" s="9">
        <f t="shared" si="8"/>
        <v>73.156999999999996</v>
      </c>
      <c r="K143" s="9">
        <f t="shared" si="8"/>
        <v>35.792999999999999</v>
      </c>
      <c r="L143" s="9">
        <f t="shared" si="8"/>
        <v>43.478999999999999</v>
      </c>
      <c r="N143" s="9">
        <f>SUM(D143:L143)</f>
        <v>2171.558</v>
      </c>
    </row>
    <row r="145" spans="1:14" x14ac:dyDescent="0.2">
      <c r="A145" t="s">
        <v>40</v>
      </c>
      <c r="B145" t="s">
        <v>39</v>
      </c>
      <c r="C145" t="s">
        <v>156</v>
      </c>
      <c r="D145" s="5">
        <v>51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51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51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51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0.23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0.21</v>
      </c>
      <c r="N149" s="7">
        <f t="shared" ref="N149:N174" si="10">SUM(D149:L149)</f>
        <v>0.44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0</v>
      </c>
    </row>
    <row r="151" spans="1:14" x14ac:dyDescent="0.2">
      <c r="B151" s="6" t="s">
        <v>38</v>
      </c>
      <c r="C151" s="6" t="s">
        <v>159</v>
      </c>
      <c r="D151" s="7">
        <v>99.16</v>
      </c>
      <c r="E151" s="7">
        <v>61.7</v>
      </c>
      <c r="F151" s="7">
        <v>85.02000000000001</v>
      </c>
      <c r="G151" s="7">
        <v>0</v>
      </c>
      <c r="H151" s="7">
        <v>111.68</v>
      </c>
      <c r="I151" s="7">
        <v>177.98000000000002</v>
      </c>
      <c r="J151" s="7">
        <v>18.2</v>
      </c>
      <c r="K151" s="7">
        <v>16.939999999999998</v>
      </c>
      <c r="L151" s="7">
        <v>20.299999999999997</v>
      </c>
      <c r="N151" s="7">
        <f t="shared" si="10"/>
        <v>590.98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N158" s="5">
        <f t="shared" si="10"/>
        <v>0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N159" s="7">
        <f t="shared" si="10"/>
        <v>0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N160" s="5">
        <f t="shared" si="10"/>
        <v>0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N161" s="7">
        <f t="shared" si="10"/>
        <v>0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99.39</v>
      </c>
      <c r="E176" s="9">
        <f t="shared" si="11"/>
        <v>61.7</v>
      </c>
      <c r="F176" s="9">
        <f t="shared" si="11"/>
        <v>85.02000000000001</v>
      </c>
      <c r="G176" s="9">
        <f t="shared" si="11"/>
        <v>0</v>
      </c>
      <c r="H176" s="9">
        <f t="shared" si="11"/>
        <v>111.68</v>
      </c>
      <c r="I176" s="9">
        <f t="shared" si="11"/>
        <v>177.98000000000002</v>
      </c>
      <c r="J176" s="9">
        <f t="shared" si="11"/>
        <v>18.2</v>
      </c>
      <c r="K176" s="9">
        <f t="shared" si="11"/>
        <v>16.939999999999998</v>
      </c>
      <c r="L176" s="9">
        <f t="shared" si="11"/>
        <v>20.509999999999998</v>
      </c>
      <c r="N176" s="9">
        <f>SUM(D176:L176)</f>
        <v>591.42000000000007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584.125</v>
      </c>
      <c r="E179" s="9">
        <f t="shared" si="12"/>
        <v>378.54599999999999</v>
      </c>
      <c r="F179" s="9">
        <f t="shared" si="12"/>
        <v>779.197</v>
      </c>
      <c r="G179" s="9">
        <f t="shared" si="12"/>
        <v>754.62</v>
      </c>
      <c r="H179" s="9">
        <f t="shared" si="12"/>
        <v>562.21800000000007</v>
      </c>
      <c r="I179" s="9">
        <f t="shared" si="12"/>
        <v>1857.8630000000001</v>
      </c>
      <c r="J179" s="9">
        <f t="shared" si="12"/>
        <v>169.39699999999999</v>
      </c>
      <c r="K179" s="9">
        <f t="shared" si="12"/>
        <v>91.332999999999998</v>
      </c>
      <c r="L179" s="9">
        <f t="shared" si="12"/>
        <v>119.96899999999999</v>
      </c>
      <c r="N179" s="9">
        <f>SUM(D179:L179)</f>
        <v>5297.268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179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95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91.5</v>
      </c>
      <c r="E29" s="5">
        <v>107.52</v>
      </c>
      <c r="F29" s="5">
        <v>158.86000000000001</v>
      </c>
      <c r="G29" s="5">
        <v>98.48</v>
      </c>
      <c r="H29" s="5">
        <v>77.86</v>
      </c>
      <c r="I29" s="5">
        <v>214.5</v>
      </c>
      <c r="J29" s="5">
        <v>39.44</v>
      </c>
      <c r="K29" s="5">
        <v>16.07</v>
      </c>
      <c r="L29" s="5">
        <v>17.78</v>
      </c>
      <c r="N29" s="5">
        <f>SUM(D29:L29)</f>
        <v>822.0100000000001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91.5</v>
      </c>
      <c r="E33" s="9">
        <f t="shared" si="2"/>
        <v>107.52</v>
      </c>
      <c r="F33" s="9">
        <f t="shared" si="2"/>
        <v>158.86000000000001</v>
      </c>
      <c r="G33" s="9">
        <f t="shared" si="2"/>
        <v>98.48</v>
      </c>
      <c r="H33" s="9">
        <f t="shared" si="2"/>
        <v>77.86</v>
      </c>
      <c r="I33" s="9">
        <f t="shared" si="2"/>
        <v>214.5</v>
      </c>
      <c r="J33" s="9">
        <f t="shared" si="2"/>
        <v>39.44</v>
      </c>
      <c r="K33" s="9">
        <f t="shared" si="2"/>
        <v>16.07</v>
      </c>
      <c r="L33" s="9">
        <f t="shared" si="2"/>
        <v>17.78</v>
      </c>
      <c r="N33" s="9">
        <f>SUM(D33:L33)</f>
        <v>822.0100000000001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10.24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10.24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5">
        <f t="shared" si="3"/>
        <v>0</v>
      </c>
    </row>
    <row r="37" spans="1:14" x14ac:dyDescent="0.2">
      <c r="B37" s="6" t="s">
        <v>27</v>
      </c>
      <c r="C37" s="6" t="s">
        <v>107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0</v>
      </c>
    </row>
    <row r="38" spans="1:14" x14ac:dyDescent="0.2">
      <c r="B38" t="s">
        <v>58</v>
      </c>
      <c r="C38" t="s">
        <v>108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3.13</v>
      </c>
      <c r="J38" s="5">
        <v>0</v>
      </c>
      <c r="K38" s="5">
        <v>0</v>
      </c>
      <c r="L38" s="5">
        <v>0</v>
      </c>
      <c r="N38" s="5">
        <f t="shared" si="3"/>
        <v>3.13</v>
      </c>
    </row>
    <row r="39" spans="1:14" x14ac:dyDescent="0.2">
      <c r="B39" s="6" t="s">
        <v>33</v>
      </c>
      <c r="C39" s="6" t="s">
        <v>109</v>
      </c>
      <c r="D39" s="7">
        <v>0</v>
      </c>
      <c r="E39" s="7">
        <v>15.92</v>
      </c>
      <c r="F39" s="7">
        <v>5.47</v>
      </c>
      <c r="G39" s="7">
        <v>0</v>
      </c>
      <c r="H39" s="7">
        <v>119.18</v>
      </c>
      <c r="I39" s="7">
        <v>84.73</v>
      </c>
      <c r="J39" s="7">
        <v>0</v>
      </c>
      <c r="K39" s="7">
        <v>2.36</v>
      </c>
      <c r="L39" s="7">
        <v>0</v>
      </c>
      <c r="N39" s="7">
        <f t="shared" si="3"/>
        <v>227.66000000000003</v>
      </c>
    </row>
    <row r="40" spans="1:14" x14ac:dyDescent="0.2">
      <c r="B40" t="s">
        <v>60</v>
      </c>
      <c r="C40" t="s">
        <v>110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5">
        <f t="shared" si="3"/>
        <v>0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0</v>
      </c>
      <c r="E65" s="9">
        <f t="shared" si="4"/>
        <v>15.92</v>
      </c>
      <c r="F65" s="9">
        <f t="shared" si="4"/>
        <v>5.47</v>
      </c>
      <c r="G65" s="9">
        <f t="shared" si="4"/>
        <v>0</v>
      </c>
      <c r="H65" s="9">
        <f t="shared" si="4"/>
        <v>129.42000000000002</v>
      </c>
      <c r="I65" s="9">
        <f t="shared" si="4"/>
        <v>87.86</v>
      </c>
      <c r="J65" s="9">
        <f t="shared" si="4"/>
        <v>0</v>
      </c>
      <c r="K65" s="9">
        <f t="shared" si="4"/>
        <v>2.36</v>
      </c>
      <c r="L65" s="9">
        <f t="shared" si="4"/>
        <v>0</v>
      </c>
      <c r="N65" s="9">
        <f>SUM(D65:L65)</f>
        <v>241.03000000000003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0</v>
      </c>
      <c r="G67" s="5">
        <v>0</v>
      </c>
      <c r="H67" s="5">
        <v>4.58</v>
      </c>
      <c r="I67" s="5">
        <v>2.68</v>
      </c>
      <c r="J67" s="5">
        <v>0</v>
      </c>
      <c r="K67" s="5">
        <v>0</v>
      </c>
      <c r="L67" s="5">
        <v>0</v>
      </c>
      <c r="N67" s="5">
        <f t="shared" ref="N67:N95" si="5">SUM(D67:L67)</f>
        <v>7.26</v>
      </c>
    </row>
    <row r="68" spans="1:14" x14ac:dyDescent="0.2">
      <c r="B68" s="6" t="s">
        <v>33</v>
      </c>
      <c r="C68" s="6" t="s">
        <v>112</v>
      </c>
      <c r="D68" s="7">
        <v>185.4</v>
      </c>
      <c r="E68" s="7">
        <v>136.86000000000001</v>
      </c>
      <c r="F68" s="7">
        <v>269.56</v>
      </c>
      <c r="G68" s="7">
        <v>307.74</v>
      </c>
      <c r="H68" s="7">
        <v>0</v>
      </c>
      <c r="I68" s="7">
        <v>751.66000000000008</v>
      </c>
      <c r="J68" s="7">
        <v>59.78</v>
      </c>
      <c r="K68" s="7">
        <v>24.950000000000003</v>
      </c>
      <c r="L68" s="7">
        <v>49.48</v>
      </c>
      <c r="N68" s="7">
        <f t="shared" si="5"/>
        <v>1785.43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185.4</v>
      </c>
      <c r="E97" s="9">
        <f t="shared" si="6"/>
        <v>136.86000000000001</v>
      </c>
      <c r="F97" s="9">
        <f t="shared" si="6"/>
        <v>269.56</v>
      </c>
      <c r="G97" s="9">
        <f t="shared" si="6"/>
        <v>307.74</v>
      </c>
      <c r="H97" s="9">
        <f t="shared" si="6"/>
        <v>4.58</v>
      </c>
      <c r="I97" s="9">
        <f t="shared" si="6"/>
        <v>754.34</v>
      </c>
      <c r="J97" s="9">
        <f t="shared" si="6"/>
        <v>59.78</v>
      </c>
      <c r="K97" s="9">
        <f t="shared" si="6"/>
        <v>24.950000000000003</v>
      </c>
      <c r="L97" s="9">
        <f t="shared" si="6"/>
        <v>49.48</v>
      </c>
      <c r="N97" s="9">
        <f>SUM(D97:L97)</f>
        <v>1792.69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N99" s="7">
        <f t="shared" ref="N99:N141" si="7">SUM(D99:L99)</f>
        <v>0</v>
      </c>
    </row>
    <row r="100" spans="1:14" x14ac:dyDescent="0.2">
      <c r="B100" t="s">
        <v>20</v>
      </c>
      <c r="C100" t="s">
        <v>114</v>
      </c>
      <c r="D100" s="5">
        <v>0.2</v>
      </c>
      <c r="E100" s="5">
        <v>0</v>
      </c>
      <c r="F100" s="5">
        <v>0</v>
      </c>
      <c r="G100" s="5">
        <v>0</v>
      </c>
      <c r="H100" s="5">
        <v>3.58</v>
      </c>
      <c r="I100" s="5">
        <v>5.68</v>
      </c>
      <c r="J100" s="5">
        <v>0.12</v>
      </c>
      <c r="K100" s="5">
        <v>0.18149999999999999</v>
      </c>
      <c r="L100" s="5">
        <v>1.4500000000000001E-2</v>
      </c>
      <c r="N100" s="5">
        <f t="shared" si="7"/>
        <v>9.7759999999999998</v>
      </c>
    </row>
    <row r="101" spans="1:14" x14ac:dyDescent="0.2">
      <c r="B101" s="6" t="s">
        <v>22</v>
      </c>
      <c r="C101" s="6" t="s">
        <v>115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N101" s="7">
        <f t="shared" si="7"/>
        <v>0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9.7000000000000003E-2</v>
      </c>
      <c r="J102" s="5">
        <v>0</v>
      </c>
      <c r="K102" s="5">
        <v>0</v>
      </c>
      <c r="L102" s="5">
        <v>9.8000000000000004E-2</v>
      </c>
      <c r="N102" s="5">
        <f t="shared" si="7"/>
        <v>0.19500000000000001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8.1000000000000003E-2</v>
      </c>
      <c r="J103" s="7">
        <v>0</v>
      </c>
      <c r="K103" s="7">
        <v>0</v>
      </c>
      <c r="L103" s="7">
        <v>0</v>
      </c>
      <c r="N103" s="7">
        <f t="shared" si="7"/>
        <v>8.1000000000000003E-2</v>
      </c>
    </row>
    <row r="104" spans="1:14" x14ac:dyDescent="0.2">
      <c r="B104" t="s">
        <v>25</v>
      </c>
      <c r="C104" t="s">
        <v>118</v>
      </c>
      <c r="D104" s="5">
        <v>0</v>
      </c>
      <c r="E104" s="5">
        <v>0.11</v>
      </c>
      <c r="F104" s="5">
        <v>0.23</v>
      </c>
      <c r="G104" s="5">
        <v>0</v>
      </c>
      <c r="H104" s="5">
        <v>0.11</v>
      </c>
      <c r="I104" s="5">
        <v>0.94650000000000001</v>
      </c>
      <c r="J104" s="5">
        <v>0</v>
      </c>
      <c r="K104" s="5">
        <v>5.6500000000000002E-2</v>
      </c>
      <c r="L104" s="5">
        <v>0.17749999999999999</v>
      </c>
      <c r="N104" s="5">
        <f t="shared" si="7"/>
        <v>1.6305000000000001</v>
      </c>
    </row>
    <row r="105" spans="1:14" x14ac:dyDescent="0.2">
      <c r="B105" s="6" t="s">
        <v>26</v>
      </c>
      <c r="C105" s="6" t="s">
        <v>119</v>
      </c>
      <c r="D105" s="7">
        <v>23.52</v>
      </c>
      <c r="E105" s="7">
        <v>12.04</v>
      </c>
      <c r="F105" s="7">
        <v>22.9</v>
      </c>
      <c r="G105" s="7">
        <v>35.68</v>
      </c>
      <c r="H105" s="7">
        <v>21.52</v>
      </c>
      <c r="I105" s="7">
        <v>68.180000000000007</v>
      </c>
      <c r="J105" s="7">
        <v>11.18</v>
      </c>
      <c r="K105" s="7">
        <v>3.71</v>
      </c>
      <c r="L105" s="7">
        <v>8.2900000000000009</v>
      </c>
      <c r="N105" s="7">
        <f t="shared" si="7"/>
        <v>207.02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0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0.51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0.51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1.4999999999999999E-2</v>
      </c>
      <c r="J108" s="5">
        <v>0</v>
      </c>
      <c r="K108" s="5">
        <v>0</v>
      </c>
      <c r="L108" s="5">
        <v>2.9000000000000001E-2</v>
      </c>
      <c r="N108" s="5">
        <f t="shared" si="7"/>
        <v>4.3999999999999997E-2</v>
      </c>
    </row>
    <row r="109" spans="1:14" x14ac:dyDescent="0.2">
      <c r="B109" s="6" t="s">
        <v>29</v>
      </c>
      <c r="C109" s="6" t="s">
        <v>123</v>
      </c>
      <c r="D109" s="7">
        <v>0</v>
      </c>
      <c r="E109" s="7">
        <v>0.189</v>
      </c>
      <c r="F109" s="7">
        <v>0</v>
      </c>
      <c r="G109" s="7">
        <v>0</v>
      </c>
      <c r="H109" s="7">
        <v>0</v>
      </c>
      <c r="I109" s="7">
        <v>0.17</v>
      </c>
      <c r="J109" s="7">
        <v>0</v>
      </c>
      <c r="K109" s="7">
        <v>0</v>
      </c>
      <c r="L109" s="7">
        <v>0</v>
      </c>
      <c r="N109" s="7">
        <f t="shared" si="7"/>
        <v>0.35899999999999999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0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f t="shared" si="7"/>
        <v>0</v>
      </c>
    </row>
    <row r="112" spans="1:14" x14ac:dyDescent="0.2">
      <c r="B112" t="s">
        <v>30</v>
      </c>
      <c r="C112" t="s">
        <v>126</v>
      </c>
      <c r="D112" s="5">
        <v>0</v>
      </c>
      <c r="E112" s="5">
        <v>0</v>
      </c>
      <c r="F112" s="5">
        <v>0.27</v>
      </c>
      <c r="G112" s="5">
        <v>0</v>
      </c>
      <c r="H112" s="5">
        <v>0</v>
      </c>
      <c r="I112" s="5">
        <v>0.15</v>
      </c>
      <c r="J112" s="5">
        <v>0</v>
      </c>
      <c r="K112" s="5">
        <v>0</v>
      </c>
      <c r="L112" s="5">
        <v>0</v>
      </c>
      <c r="N112" s="5">
        <f t="shared" si="7"/>
        <v>0.42000000000000004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N113" s="7">
        <f t="shared" si="7"/>
        <v>0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N114" s="5">
        <f t="shared" si="7"/>
        <v>0</v>
      </c>
    </row>
    <row r="115" spans="2:14" x14ac:dyDescent="0.2">
      <c r="B115" s="6" t="s">
        <v>31</v>
      </c>
      <c r="C115" s="6" t="s">
        <v>129</v>
      </c>
      <c r="D115" s="7">
        <v>10.641999999999999</v>
      </c>
      <c r="E115" s="7">
        <v>3.7189999999999999</v>
      </c>
      <c r="F115" s="7">
        <v>10.186</v>
      </c>
      <c r="G115" s="7">
        <v>11.96</v>
      </c>
      <c r="H115" s="7">
        <v>12.31</v>
      </c>
      <c r="I115" s="7">
        <v>18.864000000000001</v>
      </c>
      <c r="J115" s="7">
        <v>4.5880000000000001</v>
      </c>
      <c r="K115" s="7">
        <v>1.0309999999999999</v>
      </c>
      <c r="L115" s="7">
        <v>0</v>
      </c>
      <c r="N115" s="7">
        <f t="shared" si="7"/>
        <v>73.3</v>
      </c>
    </row>
    <row r="116" spans="2:14" x14ac:dyDescent="0.2">
      <c r="B116" t="s">
        <v>32</v>
      </c>
      <c r="C116" t="s">
        <v>130</v>
      </c>
      <c r="D116" s="5">
        <v>0</v>
      </c>
      <c r="E116" s="5">
        <v>0.1</v>
      </c>
      <c r="F116" s="5">
        <v>0</v>
      </c>
      <c r="G116" s="5">
        <v>0</v>
      </c>
      <c r="H116" s="5">
        <v>0.34</v>
      </c>
      <c r="I116" s="5">
        <v>0.96</v>
      </c>
      <c r="J116" s="5">
        <v>0</v>
      </c>
      <c r="K116" s="5">
        <v>0</v>
      </c>
      <c r="L116" s="5">
        <v>0</v>
      </c>
      <c r="N116" s="5">
        <f t="shared" si="7"/>
        <v>1.4</v>
      </c>
    </row>
    <row r="117" spans="2:14" x14ac:dyDescent="0.2">
      <c r="B117" s="6" t="s">
        <v>35</v>
      </c>
      <c r="C117" s="6" t="s">
        <v>131</v>
      </c>
      <c r="D117" s="7">
        <v>7.0640000000000001</v>
      </c>
      <c r="E117" s="7">
        <v>6.2050000000000001</v>
      </c>
      <c r="F117" s="7">
        <v>1.619</v>
      </c>
      <c r="G117" s="7">
        <v>0</v>
      </c>
      <c r="H117" s="7">
        <v>0</v>
      </c>
      <c r="I117" s="7">
        <v>11.063000000000001</v>
      </c>
      <c r="J117" s="7">
        <v>6.9029999999999996</v>
      </c>
      <c r="K117" s="7">
        <v>0</v>
      </c>
      <c r="L117" s="7">
        <v>2.081</v>
      </c>
      <c r="N117" s="7">
        <f t="shared" si="7"/>
        <v>34.935000000000002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N118" s="5">
        <f t="shared" si="7"/>
        <v>0</v>
      </c>
    </row>
    <row r="119" spans="2:14" x14ac:dyDescent="0.2">
      <c r="B119" s="6" t="s">
        <v>41</v>
      </c>
      <c r="C119" s="6" t="s">
        <v>133</v>
      </c>
      <c r="D119" s="7">
        <v>5.7830000000000004</v>
      </c>
      <c r="E119" s="7">
        <v>5.5</v>
      </c>
      <c r="F119" s="7">
        <v>7.91</v>
      </c>
      <c r="G119" s="7">
        <v>0</v>
      </c>
      <c r="H119" s="7">
        <v>11.16</v>
      </c>
      <c r="I119" s="7">
        <v>16.940000000000001</v>
      </c>
      <c r="J119" s="7">
        <v>1.83</v>
      </c>
      <c r="K119" s="7">
        <v>0</v>
      </c>
      <c r="L119" s="7">
        <v>0</v>
      </c>
      <c r="N119" s="7">
        <f t="shared" si="7"/>
        <v>49.123000000000005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1.3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1.3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N121" s="7">
        <f t="shared" si="7"/>
        <v>0</v>
      </c>
    </row>
    <row r="122" spans="2:14" x14ac:dyDescent="0.2">
      <c r="B122" t="s">
        <v>42</v>
      </c>
      <c r="C122" t="s">
        <v>136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N122" s="5">
        <f t="shared" si="7"/>
        <v>0</v>
      </c>
    </row>
    <row r="123" spans="2:14" ht="25.5" x14ac:dyDescent="0.2">
      <c r="B123" s="8" t="s">
        <v>43</v>
      </c>
      <c r="C123" s="8" t="s">
        <v>137</v>
      </c>
      <c r="D123" s="7">
        <v>2.1800000000000002</v>
      </c>
      <c r="E123" s="7">
        <v>0.5</v>
      </c>
      <c r="F123" s="7">
        <v>0.38</v>
      </c>
      <c r="G123" s="7">
        <v>0</v>
      </c>
      <c r="H123" s="7">
        <v>0</v>
      </c>
      <c r="I123" s="7">
        <v>0</v>
      </c>
      <c r="J123" s="7">
        <v>0.21000000000000002</v>
      </c>
      <c r="K123" s="7">
        <v>0</v>
      </c>
      <c r="L123" s="7">
        <v>0</v>
      </c>
      <c r="N123" s="7">
        <f t="shared" si="7"/>
        <v>3.27</v>
      </c>
    </row>
    <row r="124" spans="2:14" x14ac:dyDescent="0.2">
      <c r="B124" t="s">
        <v>44</v>
      </c>
      <c r="C124" t="s">
        <v>138</v>
      </c>
      <c r="D124" s="5">
        <v>0</v>
      </c>
      <c r="E124" s="5">
        <v>2.2879999999999998</v>
      </c>
      <c r="F124" s="5">
        <v>2.29</v>
      </c>
      <c r="G124" s="5">
        <v>0</v>
      </c>
      <c r="H124" s="5">
        <v>1.34</v>
      </c>
      <c r="I124" s="5">
        <v>0</v>
      </c>
      <c r="J124" s="5">
        <v>0</v>
      </c>
      <c r="K124" s="5">
        <v>0</v>
      </c>
      <c r="L124" s="5">
        <v>0</v>
      </c>
      <c r="N124" s="5">
        <f t="shared" si="7"/>
        <v>5.9179999999999993</v>
      </c>
    </row>
    <row r="125" spans="2:14" x14ac:dyDescent="0.2">
      <c r="B125" s="6" t="s">
        <v>45</v>
      </c>
      <c r="C125" s="6" t="s">
        <v>139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0.17599999999999999</v>
      </c>
      <c r="L125" s="7">
        <v>0</v>
      </c>
      <c r="N125" s="7">
        <f t="shared" si="7"/>
        <v>0.17599999999999999</v>
      </c>
    </row>
    <row r="126" spans="2:14" x14ac:dyDescent="0.2">
      <c r="B126" t="s">
        <v>60</v>
      </c>
      <c r="C126" t="s">
        <v>140</v>
      </c>
      <c r="D126" s="5">
        <v>0</v>
      </c>
      <c r="E126" s="5">
        <v>0</v>
      </c>
      <c r="F126" s="5">
        <v>0</v>
      </c>
      <c r="G126" s="5">
        <v>0</v>
      </c>
      <c r="H126" s="5">
        <v>0.74</v>
      </c>
      <c r="I126" s="5">
        <v>1.73</v>
      </c>
      <c r="J126" s="5">
        <v>0</v>
      </c>
      <c r="K126" s="5">
        <v>1.35</v>
      </c>
      <c r="L126" s="5">
        <v>0</v>
      </c>
      <c r="N126" s="5">
        <f t="shared" si="7"/>
        <v>3.82</v>
      </c>
    </row>
    <row r="127" spans="2:14" x14ac:dyDescent="0.2">
      <c r="B127" s="6" t="s">
        <v>46</v>
      </c>
      <c r="C127" s="6" t="s">
        <v>141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N127" s="7">
        <f t="shared" si="7"/>
        <v>0</v>
      </c>
    </row>
    <row r="128" spans="2:14" x14ac:dyDescent="0.2">
      <c r="B128" t="s">
        <v>47</v>
      </c>
      <c r="C128" t="s">
        <v>142</v>
      </c>
      <c r="D128" s="5">
        <v>15.4</v>
      </c>
      <c r="E128" s="5">
        <v>14.88</v>
      </c>
      <c r="F128" s="5">
        <v>15.44</v>
      </c>
      <c r="G128" s="5">
        <v>0</v>
      </c>
      <c r="H128" s="5">
        <v>9.76</v>
      </c>
      <c r="I128" s="5">
        <v>23.46</v>
      </c>
      <c r="J128" s="5">
        <v>7.82</v>
      </c>
      <c r="K128" s="5">
        <v>0</v>
      </c>
      <c r="L128" s="5">
        <v>0</v>
      </c>
      <c r="N128" s="5">
        <f t="shared" si="7"/>
        <v>86.759999999999991</v>
      </c>
    </row>
    <row r="129" spans="2:14" x14ac:dyDescent="0.2">
      <c r="B129" s="6" t="s">
        <v>48</v>
      </c>
      <c r="C129" s="6" t="s">
        <v>143</v>
      </c>
      <c r="D129" s="7">
        <v>6.12</v>
      </c>
      <c r="E129" s="7">
        <v>0</v>
      </c>
      <c r="F129" s="7">
        <v>0</v>
      </c>
      <c r="G129" s="7">
        <v>0</v>
      </c>
      <c r="H129" s="7">
        <v>13.05</v>
      </c>
      <c r="I129" s="7">
        <v>15.260000000000002</v>
      </c>
      <c r="J129" s="7">
        <v>0</v>
      </c>
      <c r="K129" s="7">
        <v>0</v>
      </c>
      <c r="L129" s="7">
        <v>0</v>
      </c>
      <c r="N129" s="7">
        <f t="shared" si="7"/>
        <v>34.430000000000007</v>
      </c>
    </row>
    <row r="130" spans="2:14" x14ac:dyDescent="0.2">
      <c r="B130" t="s">
        <v>49</v>
      </c>
      <c r="C130" t="s">
        <v>144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N130" s="5">
        <f t="shared" si="7"/>
        <v>0</v>
      </c>
    </row>
    <row r="131" spans="2:14" x14ac:dyDescent="0.2">
      <c r="B131" s="6" t="s">
        <v>50</v>
      </c>
      <c r="C131" s="6" t="s">
        <v>145</v>
      </c>
      <c r="D131" s="7">
        <v>0</v>
      </c>
      <c r="E131" s="7">
        <v>0</v>
      </c>
      <c r="F131" s="7">
        <v>0.38</v>
      </c>
      <c r="G131" s="7">
        <v>0</v>
      </c>
      <c r="H131" s="7">
        <v>0</v>
      </c>
      <c r="I131" s="7">
        <v>11.64</v>
      </c>
      <c r="J131" s="7">
        <v>0.11</v>
      </c>
      <c r="K131" s="7">
        <v>0</v>
      </c>
      <c r="L131" s="7">
        <v>0.18</v>
      </c>
      <c r="N131" s="7">
        <f t="shared" si="7"/>
        <v>12.31</v>
      </c>
    </row>
    <row r="132" spans="2:14" x14ac:dyDescent="0.2">
      <c r="B132" t="s">
        <v>51</v>
      </c>
      <c r="C132" t="s">
        <v>146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N132" s="5">
        <f t="shared" si="7"/>
        <v>0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212.5</v>
      </c>
      <c r="J133" s="7">
        <v>0</v>
      </c>
      <c r="K133" s="7">
        <v>0</v>
      </c>
      <c r="L133" s="7">
        <v>0</v>
      </c>
      <c r="N133" s="7">
        <f t="shared" si="7"/>
        <v>212.5</v>
      </c>
    </row>
    <row r="134" spans="2:14" x14ac:dyDescent="0.2">
      <c r="B134" t="s">
        <v>52</v>
      </c>
      <c r="C134" t="s">
        <v>148</v>
      </c>
      <c r="D134" s="5">
        <v>41</v>
      </c>
      <c r="E134" s="5">
        <v>30.92</v>
      </c>
      <c r="F134" s="5">
        <v>56.52</v>
      </c>
      <c r="G134" s="5">
        <v>44.48</v>
      </c>
      <c r="H134" s="5">
        <v>35.9</v>
      </c>
      <c r="I134" s="5">
        <v>80.459999999999994</v>
      </c>
      <c r="J134" s="5">
        <v>16.5</v>
      </c>
      <c r="K134" s="5">
        <v>7.33</v>
      </c>
      <c r="L134" s="5">
        <v>12.71</v>
      </c>
      <c r="N134" s="5">
        <f t="shared" si="7"/>
        <v>325.81999999999994</v>
      </c>
    </row>
    <row r="135" spans="2:14" x14ac:dyDescent="0.2">
      <c r="B135" s="6" t="s">
        <v>53</v>
      </c>
      <c r="C135" s="6" t="s">
        <v>149</v>
      </c>
      <c r="D135" s="7">
        <v>2.613</v>
      </c>
      <c r="E135" s="7">
        <v>2.8690000000000002</v>
      </c>
      <c r="F135" s="7">
        <v>5.2069999999999999</v>
      </c>
      <c r="G135" s="7">
        <v>11.55</v>
      </c>
      <c r="H135" s="7">
        <v>3.8610000000000002</v>
      </c>
      <c r="I135" s="7">
        <v>8.3810000000000002</v>
      </c>
      <c r="J135" s="7">
        <v>1.36</v>
      </c>
      <c r="K135" s="7">
        <v>0.47799999999999998</v>
      </c>
      <c r="L135" s="7">
        <v>2.15</v>
      </c>
      <c r="N135" s="7">
        <f t="shared" si="7"/>
        <v>38.469000000000001</v>
      </c>
    </row>
    <row r="136" spans="2:14" x14ac:dyDescent="0.2">
      <c r="B136" t="s">
        <v>54</v>
      </c>
      <c r="C136" t="s">
        <v>150</v>
      </c>
      <c r="D136" s="5">
        <v>16.5</v>
      </c>
      <c r="E136" s="5">
        <v>17.02</v>
      </c>
      <c r="F136" s="5">
        <v>24.2</v>
      </c>
      <c r="G136" s="5">
        <v>14</v>
      </c>
      <c r="H136" s="5">
        <v>28</v>
      </c>
      <c r="I136" s="5">
        <v>36.86</v>
      </c>
      <c r="J136" s="5">
        <v>3.0409999999999999</v>
      </c>
      <c r="K136" s="5">
        <v>1.9</v>
      </c>
      <c r="L136" s="5">
        <v>5.18</v>
      </c>
      <c r="N136" s="5">
        <f t="shared" si="7"/>
        <v>146.70099999999999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108.24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108.24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0.74</v>
      </c>
      <c r="G138" s="5">
        <v>0</v>
      </c>
      <c r="H138" s="5">
        <v>0</v>
      </c>
      <c r="I138" s="5">
        <v>0</v>
      </c>
      <c r="J138" s="5">
        <v>0.96</v>
      </c>
      <c r="K138" s="5">
        <v>0</v>
      </c>
      <c r="L138" s="5">
        <v>0</v>
      </c>
      <c r="N138" s="5">
        <f t="shared" si="7"/>
        <v>1.7</v>
      </c>
    </row>
    <row r="139" spans="2:14" x14ac:dyDescent="0.2">
      <c r="B139" s="6" t="s">
        <v>55</v>
      </c>
      <c r="C139" s="6" t="s">
        <v>153</v>
      </c>
      <c r="D139" s="7">
        <v>10.66</v>
      </c>
      <c r="E139" s="7">
        <v>6.86</v>
      </c>
      <c r="F139" s="7">
        <v>11.78</v>
      </c>
      <c r="G139" s="7">
        <v>7.75</v>
      </c>
      <c r="H139" s="7">
        <v>13.14</v>
      </c>
      <c r="I139" s="7">
        <v>13.24</v>
      </c>
      <c r="J139" s="7">
        <v>4.58</v>
      </c>
      <c r="K139" s="7">
        <v>0</v>
      </c>
      <c r="L139" s="7">
        <v>2.91</v>
      </c>
      <c r="N139" s="7">
        <f t="shared" si="7"/>
        <v>70.92</v>
      </c>
    </row>
    <row r="140" spans="2:14" x14ac:dyDescent="0.2">
      <c r="B140" t="s">
        <v>61</v>
      </c>
      <c r="C140" t="s">
        <v>154</v>
      </c>
      <c r="D140" s="5">
        <v>0</v>
      </c>
      <c r="E140" s="5">
        <v>0.1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N140" s="5">
        <f t="shared" si="7"/>
        <v>0.1</v>
      </c>
    </row>
    <row r="141" spans="2:14" x14ac:dyDescent="0.2">
      <c r="B141" s="6" t="s">
        <v>56</v>
      </c>
      <c r="C141" s="6" t="s">
        <v>155</v>
      </c>
      <c r="D141" s="7">
        <v>111.64</v>
      </c>
      <c r="E141" s="7">
        <v>82.2</v>
      </c>
      <c r="F141" s="7">
        <v>145.78</v>
      </c>
      <c r="G141" s="7">
        <v>192.64</v>
      </c>
      <c r="H141" s="7">
        <v>161.04</v>
      </c>
      <c r="I141" s="7">
        <v>286.08</v>
      </c>
      <c r="J141" s="7">
        <v>33.94</v>
      </c>
      <c r="K141" s="7">
        <v>9.8800000000000008</v>
      </c>
      <c r="L141" s="7">
        <v>18.23</v>
      </c>
      <c r="N141" s="7">
        <f t="shared" si="7"/>
        <v>1041.4299999999998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253.322</v>
      </c>
      <c r="E143" s="9">
        <f t="shared" si="8"/>
        <v>185.5</v>
      </c>
      <c r="F143" s="9">
        <f t="shared" si="8"/>
        <v>305.83199999999999</v>
      </c>
      <c r="G143" s="9">
        <f t="shared" si="8"/>
        <v>428.10999999999996</v>
      </c>
      <c r="H143" s="9">
        <f t="shared" si="8"/>
        <v>315.851</v>
      </c>
      <c r="I143" s="9">
        <f t="shared" si="8"/>
        <v>812.75749999999994</v>
      </c>
      <c r="J143" s="9">
        <f t="shared" si="8"/>
        <v>93.141999999999996</v>
      </c>
      <c r="K143" s="9">
        <f t="shared" si="8"/>
        <v>26.093000000000004</v>
      </c>
      <c r="L143" s="9">
        <f t="shared" si="8"/>
        <v>52.05</v>
      </c>
      <c r="N143" s="9">
        <f>SUM(D143:L143)</f>
        <v>2472.6574999999993</v>
      </c>
    </row>
    <row r="145" spans="1:14" x14ac:dyDescent="0.2">
      <c r="A145" t="s">
        <v>40</v>
      </c>
      <c r="B145" t="s">
        <v>39</v>
      </c>
      <c r="C145" t="s">
        <v>156</v>
      </c>
      <c r="D145" s="5">
        <v>77.5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77.5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77.5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77.5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0.21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0.18</v>
      </c>
      <c r="N149" s="7">
        <f t="shared" ref="N149:N174" si="10">SUM(D149:L149)</f>
        <v>0.39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0</v>
      </c>
    </row>
    <row r="151" spans="1:14" x14ac:dyDescent="0.2">
      <c r="B151" s="6" t="s">
        <v>38</v>
      </c>
      <c r="C151" s="6" t="s">
        <v>159</v>
      </c>
      <c r="D151" s="7">
        <v>131.78</v>
      </c>
      <c r="E151" s="7">
        <v>64.56</v>
      </c>
      <c r="F151" s="7">
        <v>121.49</v>
      </c>
      <c r="G151" s="7">
        <v>0</v>
      </c>
      <c r="H151" s="7">
        <v>93.539999999999992</v>
      </c>
      <c r="I151" s="7">
        <v>221.2</v>
      </c>
      <c r="J151" s="7">
        <v>26.28</v>
      </c>
      <c r="K151" s="7">
        <v>8.01</v>
      </c>
      <c r="L151" s="7">
        <v>13.92</v>
      </c>
      <c r="N151" s="7">
        <f t="shared" si="10"/>
        <v>680.77999999999986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N158" s="5">
        <f t="shared" si="10"/>
        <v>0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N159" s="7">
        <f t="shared" si="10"/>
        <v>0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N160" s="5">
        <f t="shared" si="10"/>
        <v>0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N161" s="7">
        <f t="shared" si="10"/>
        <v>0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131.99</v>
      </c>
      <c r="E176" s="9">
        <f t="shared" si="11"/>
        <v>64.56</v>
      </c>
      <c r="F176" s="9">
        <f t="shared" si="11"/>
        <v>121.49</v>
      </c>
      <c r="G176" s="9">
        <f t="shared" si="11"/>
        <v>0</v>
      </c>
      <c r="H176" s="9">
        <f t="shared" si="11"/>
        <v>93.539999999999992</v>
      </c>
      <c r="I176" s="9">
        <f t="shared" si="11"/>
        <v>221.2</v>
      </c>
      <c r="J176" s="9">
        <f t="shared" si="11"/>
        <v>26.28</v>
      </c>
      <c r="K176" s="9">
        <f t="shared" si="11"/>
        <v>8.01</v>
      </c>
      <c r="L176" s="9">
        <f t="shared" si="11"/>
        <v>14.1</v>
      </c>
      <c r="N176" s="9">
        <f>SUM(D176:L176)</f>
        <v>681.17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739.71199999999999</v>
      </c>
      <c r="E179" s="9">
        <f t="shared" si="12"/>
        <v>510.36</v>
      </c>
      <c r="F179" s="9">
        <f t="shared" si="12"/>
        <v>861.21199999999999</v>
      </c>
      <c r="G179" s="9">
        <f t="shared" si="12"/>
        <v>834.32999999999993</v>
      </c>
      <c r="H179" s="9">
        <f t="shared" si="12"/>
        <v>621.25099999999998</v>
      </c>
      <c r="I179" s="9">
        <f t="shared" si="12"/>
        <v>2090.6574999999998</v>
      </c>
      <c r="J179" s="9">
        <f t="shared" si="12"/>
        <v>218.642</v>
      </c>
      <c r="K179" s="9">
        <f t="shared" si="12"/>
        <v>77.483000000000018</v>
      </c>
      <c r="L179" s="9">
        <f t="shared" si="12"/>
        <v>133.41</v>
      </c>
      <c r="N179" s="9">
        <f>SUM(D179:L179)</f>
        <v>6087.057499999999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N179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96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57.58</v>
      </c>
      <c r="E29" s="5">
        <v>77.22</v>
      </c>
      <c r="F29" s="5">
        <v>130.58000000000001</v>
      </c>
      <c r="G29" s="5">
        <v>88.7</v>
      </c>
      <c r="H29" s="5">
        <v>33.119999999999997</v>
      </c>
      <c r="I29" s="5">
        <v>182.26</v>
      </c>
      <c r="J29" s="5">
        <v>30.8</v>
      </c>
      <c r="K29" s="5">
        <v>11.14</v>
      </c>
      <c r="L29" s="5">
        <v>17.66</v>
      </c>
      <c r="N29" s="5">
        <f>SUM(D29:L29)</f>
        <v>629.05999999999995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57.58</v>
      </c>
      <c r="E33" s="9">
        <f t="shared" si="2"/>
        <v>77.22</v>
      </c>
      <c r="F33" s="9">
        <f t="shared" si="2"/>
        <v>130.58000000000001</v>
      </c>
      <c r="G33" s="9">
        <f t="shared" si="2"/>
        <v>88.7</v>
      </c>
      <c r="H33" s="9">
        <f t="shared" si="2"/>
        <v>33.119999999999997</v>
      </c>
      <c r="I33" s="9">
        <f t="shared" si="2"/>
        <v>182.26</v>
      </c>
      <c r="J33" s="9">
        <f t="shared" si="2"/>
        <v>30.8</v>
      </c>
      <c r="K33" s="9">
        <f t="shared" si="2"/>
        <v>11.14</v>
      </c>
      <c r="L33" s="9">
        <f t="shared" si="2"/>
        <v>17.66</v>
      </c>
      <c r="N33" s="9">
        <f>SUM(D33:L33)</f>
        <v>629.05999999999995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19.260000000000002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19.260000000000002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5">
        <f t="shared" si="3"/>
        <v>0</v>
      </c>
    </row>
    <row r="37" spans="1:14" x14ac:dyDescent="0.2">
      <c r="B37" s="6" t="s">
        <v>27</v>
      </c>
      <c r="C37" s="6" t="s">
        <v>107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0</v>
      </c>
    </row>
    <row r="38" spans="1:14" x14ac:dyDescent="0.2">
      <c r="B38" t="s">
        <v>58</v>
      </c>
      <c r="C38" t="s">
        <v>108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1.99</v>
      </c>
      <c r="J38" s="5">
        <v>0</v>
      </c>
      <c r="K38" s="5">
        <v>0</v>
      </c>
      <c r="L38" s="5">
        <v>0</v>
      </c>
      <c r="N38" s="5">
        <f t="shared" si="3"/>
        <v>1.99</v>
      </c>
    </row>
    <row r="39" spans="1:14" x14ac:dyDescent="0.2">
      <c r="B39" s="6" t="s">
        <v>33</v>
      </c>
      <c r="C39" s="6" t="s">
        <v>109</v>
      </c>
      <c r="D39" s="7">
        <v>0</v>
      </c>
      <c r="E39" s="7">
        <v>0</v>
      </c>
      <c r="F39" s="7">
        <v>12.69</v>
      </c>
      <c r="G39" s="7">
        <v>0</v>
      </c>
      <c r="H39" s="7">
        <v>124</v>
      </c>
      <c r="I39" s="7">
        <v>156.916</v>
      </c>
      <c r="J39" s="7">
        <v>0</v>
      </c>
      <c r="K39" s="7">
        <v>0</v>
      </c>
      <c r="L39" s="7">
        <v>0</v>
      </c>
      <c r="N39" s="7">
        <f t="shared" si="3"/>
        <v>293.60599999999999</v>
      </c>
    </row>
    <row r="40" spans="1:14" x14ac:dyDescent="0.2">
      <c r="B40" t="s">
        <v>60</v>
      </c>
      <c r="C40" t="s">
        <v>110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5">
        <f t="shared" si="3"/>
        <v>0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0</v>
      </c>
      <c r="E65" s="9">
        <f t="shared" si="4"/>
        <v>0</v>
      </c>
      <c r="F65" s="9">
        <f t="shared" si="4"/>
        <v>12.69</v>
      </c>
      <c r="G65" s="9">
        <f t="shared" si="4"/>
        <v>0</v>
      </c>
      <c r="H65" s="9">
        <f t="shared" si="4"/>
        <v>143.26</v>
      </c>
      <c r="I65" s="9">
        <f t="shared" si="4"/>
        <v>158.90600000000001</v>
      </c>
      <c r="J65" s="9">
        <f t="shared" si="4"/>
        <v>0</v>
      </c>
      <c r="K65" s="9">
        <f t="shared" si="4"/>
        <v>0</v>
      </c>
      <c r="L65" s="9">
        <f t="shared" si="4"/>
        <v>0</v>
      </c>
      <c r="N65" s="9">
        <f>SUM(D65:L65)</f>
        <v>314.85599999999999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N67" s="5">
        <f t="shared" ref="N67:N95" si="5">SUM(D67:L67)</f>
        <v>0</v>
      </c>
    </row>
    <row r="68" spans="1:14" x14ac:dyDescent="0.2">
      <c r="B68" s="6" t="s">
        <v>33</v>
      </c>
      <c r="C68" s="6" t="s">
        <v>112</v>
      </c>
      <c r="D68" s="7">
        <v>142.08000000000001</v>
      </c>
      <c r="E68" s="7">
        <v>100.26</v>
      </c>
      <c r="F68" s="7">
        <v>233.85999999999999</v>
      </c>
      <c r="G68" s="7">
        <v>319.51</v>
      </c>
      <c r="H68" s="7">
        <v>0</v>
      </c>
      <c r="I68" s="7">
        <v>520.57000000000005</v>
      </c>
      <c r="J68" s="7">
        <v>41.64</v>
      </c>
      <c r="K68" s="7">
        <v>34.5</v>
      </c>
      <c r="L68" s="7">
        <v>37.4</v>
      </c>
      <c r="N68" s="7">
        <f t="shared" si="5"/>
        <v>1429.8200000000004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142.08000000000001</v>
      </c>
      <c r="E97" s="9">
        <f t="shared" si="6"/>
        <v>100.26</v>
      </c>
      <c r="F97" s="9">
        <f t="shared" si="6"/>
        <v>233.85999999999999</v>
      </c>
      <c r="G97" s="9">
        <f t="shared" si="6"/>
        <v>319.51</v>
      </c>
      <c r="H97" s="9">
        <f t="shared" si="6"/>
        <v>0</v>
      </c>
      <c r="I97" s="9">
        <f t="shared" si="6"/>
        <v>520.57000000000005</v>
      </c>
      <c r="J97" s="9">
        <f t="shared" si="6"/>
        <v>41.64</v>
      </c>
      <c r="K97" s="9">
        <f t="shared" si="6"/>
        <v>34.5</v>
      </c>
      <c r="L97" s="9">
        <f t="shared" si="6"/>
        <v>37.4</v>
      </c>
      <c r="N97" s="9">
        <f>SUM(D97:L97)</f>
        <v>1429.8200000000004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1.054</v>
      </c>
      <c r="J99" s="7">
        <v>0</v>
      </c>
      <c r="K99" s="7">
        <v>1.8500000000000003E-2</v>
      </c>
      <c r="L99" s="7">
        <v>0</v>
      </c>
      <c r="N99" s="7">
        <f t="shared" ref="N99:N141" si="7">SUM(D99:L99)</f>
        <v>1.0725</v>
      </c>
    </row>
    <row r="100" spans="1:14" x14ac:dyDescent="0.2">
      <c r="B100" t="s">
        <v>20</v>
      </c>
      <c r="C100" t="s">
        <v>114</v>
      </c>
      <c r="D100" s="5">
        <v>0.26</v>
      </c>
      <c r="E100" s="5">
        <v>0</v>
      </c>
      <c r="F100" s="5">
        <v>4.6500000000000004</v>
      </c>
      <c r="G100" s="5">
        <v>2.0099999999999998</v>
      </c>
      <c r="H100" s="5">
        <v>0</v>
      </c>
      <c r="I100" s="5">
        <v>6.97</v>
      </c>
      <c r="J100" s="5">
        <v>0.05</v>
      </c>
      <c r="K100" s="5">
        <v>0.38850000000000001</v>
      </c>
      <c r="L100" s="5">
        <v>0.38400000000000001</v>
      </c>
      <c r="N100" s="5">
        <f t="shared" si="7"/>
        <v>14.712500000000002</v>
      </c>
    </row>
    <row r="101" spans="1:14" x14ac:dyDescent="0.2">
      <c r="B101" s="6" t="s">
        <v>22</v>
      </c>
      <c r="C101" s="6" t="s">
        <v>115</v>
      </c>
      <c r="D101" s="7">
        <v>0</v>
      </c>
      <c r="E101" s="7">
        <v>0</v>
      </c>
      <c r="F101" s="7">
        <v>0.88</v>
      </c>
      <c r="G101" s="7">
        <v>0</v>
      </c>
      <c r="H101" s="7">
        <v>1.58</v>
      </c>
      <c r="I101" s="7">
        <v>0</v>
      </c>
      <c r="J101" s="7">
        <v>0</v>
      </c>
      <c r="K101" s="7">
        <v>0</v>
      </c>
      <c r="L101" s="7">
        <v>0</v>
      </c>
      <c r="N101" s="7">
        <f t="shared" si="7"/>
        <v>2.46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0.19700000000000001</v>
      </c>
      <c r="J102" s="5">
        <v>0</v>
      </c>
      <c r="K102" s="5">
        <v>4.5999999999999999E-2</v>
      </c>
      <c r="L102" s="5">
        <v>0</v>
      </c>
      <c r="N102" s="5">
        <f t="shared" si="7"/>
        <v>0.24299999999999999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0.1845</v>
      </c>
      <c r="J103" s="7">
        <v>0</v>
      </c>
      <c r="K103" s="7">
        <v>0</v>
      </c>
      <c r="L103" s="7">
        <v>0</v>
      </c>
      <c r="N103" s="7">
        <f t="shared" si="7"/>
        <v>0.1845</v>
      </c>
    </row>
    <row r="104" spans="1:14" x14ac:dyDescent="0.2">
      <c r="B104" t="s">
        <v>25</v>
      </c>
      <c r="C104" t="s">
        <v>118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1.38</v>
      </c>
      <c r="J104" s="5">
        <v>0</v>
      </c>
      <c r="K104" s="5">
        <v>9.0499999999999997E-2</v>
      </c>
      <c r="L104" s="5">
        <v>0.13850000000000001</v>
      </c>
      <c r="N104" s="5">
        <f t="shared" si="7"/>
        <v>1.609</v>
      </c>
    </row>
    <row r="105" spans="1:14" x14ac:dyDescent="0.2">
      <c r="B105" s="6" t="s">
        <v>26</v>
      </c>
      <c r="C105" s="6" t="s">
        <v>119</v>
      </c>
      <c r="D105" s="7">
        <v>20.440000000000001</v>
      </c>
      <c r="E105" s="7">
        <v>33.5</v>
      </c>
      <c r="F105" s="7">
        <v>27.6</v>
      </c>
      <c r="G105" s="7">
        <v>25.24</v>
      </c>
      <c r="H105" s="7">
        <v>12.06</v>
      </c>
      <c r="I105" s="7">
        <v>74.58</v>
      </c>
      <c r="J105" s="7">
        <v>10.86</v>
      </c>
      <c r="K105" s="7">
        <v>4.28</v>
      </c>
      <c r="L105" s="7">
        <v>6.24</v>
      </c>
      <c r="N105" s="7">
        <f t="shared" si="7"/>
        <v>214.79999999999998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38.28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38.28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0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0.22650000000000001</v>
      </c>
      <c r="J108" s="5">
        <v>0</v>
      </c>
      <c r="K108" s="5">
        <v>3.0000000000000001E-3</v>
      </c>
      <c r="L108" s="5">
        <v>0</v>
      </c>
      <c r="N108" s="5">
        <f t="shared" si="7"/>
        <v>0.22950000000000001</v>
      </c>
    </row>
    <row r="109" spans="1:14" x14ac:dyDescent="0.2">
      <c r="B109" s="6" t="s">
        <v>29</v>
      </c>
      <c r="C109" s="6" t="s">
        <v>123</v>
      </c>
      <c r="D109" s="7">
        <v>0</v>
      </c>
      <c r="E109" s="7">
        <v>0.318</v>
      </c>
      <c r="F109" s="7">
        <v>0</v>
      </c>
      <c r="G109" s="7">
        <v>0</v>
      </c>
      <c r="H109" s="7">
        <v>0.11799999999999999</v>
      </c>
      <c r="I109" s="7">
        <v>0.47699999999999998</v>
      </c>
      <c r="J109" s="7">
        <v>0</v>
      </c>
      <c r="K109" s="7">
        <v>0</v>
      </c>
      <c r="L109" s="7">
        <v>0</v>
      </c>
      <c r="N109" s="7">
        <f t="shared" si="7"/>
        <v>0.91300000000000003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0</v>
      </c>
      <c r="G110" s="5">
        <v>0</v>
      </c>
      <c r="H110" s="5">
        <v>6.64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6.64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0.17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f t="shared" si="7"/>
        <v>0.17</v>
      </c>
    </row>
    <row r="112" spans="1:14" x14ac:dyDescent="0.2">
      <c r="B112" t="s">
        <v>30</v>
      </c>
      <c r="C112" t="s">
        <v>126</v>
      </c>
      <c r="D112" s="5">
        <v>0.42</v>
      </c>
      <c r="E112" s="5">
        <v>0</v>
      </c>
      <c r="F112" s="5">
        <v>0</v>
      </c>
      <c r="G112" s="5">
        <v>0</v>
      </c>
      <c r="H112" s="5">
        <v>0</v>
      </c>
      <c r="I112" s="5">
        <v>0.12</v>
      </c>
      <c r="J112" s="5">
        <v>0</v>
      </c>
      <c r="K112" s="5">
        <v>0</v>
      </c>
      <c r="L112" s="5">
        <v>0</v>
      </c>
      <c r="N112" s="5">
        <f t="shared" si="7"/>
        <v>0.54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N113" s="7">
        <f t="shared" si="7"/>
        <v>0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2.63</v>
      </c>
      <c r="J114" s="5">
        <v>0</v>
      </c>
      <c r="K114" s="5">
        <v>0</v>
      </c>
      <c r="L114" s="5">
        <v>0</v>
      </c>
      <c r="N114" s="5">
        <f t="shared" si="7"/>
        <v>2.63</v>
      </c>
    </row>
    <row r="115" spans="2:14" x14ac:dyDescent="0.2">
      <c r="B115" s="6" t="s">
        <v>31</v>
      </c>
      <c r="C115" s="6" t="s">
        <v>129</v>
      </c>
      <c r="D115" s="7">
        <v>7.84</v>
      </c>
      <c r="E115" s="7">
        <v>2.9950000000000001</v>
      </c>
      <c r="F115" s="7">
        <v>8.1349999999999998</v>
      </c>
      <c r="G115" s="7">
        <v>10.92</v>
      </c>
      <c r="H115" s="7">
        <v>6.7080000000000002</v>
      </c>
      <c r="I115" s="7">
        <v>13.976000000000001</v>
      </c>
      <c r="J115" s="7">
        <v>4.18</v>
      </c>
      <c r="K115" s="7">
        <v>0.63900000000000001</v>
      </c>
      <c r="L115" s="7">
        <v>0</v>
      </c>
      <c r="N115" s="7">
        <f t="shared" si="7"/>
        <v>55.393000000000001</v>
      </c>
    </row>
    <row r="116" spans="2:14" x14ac:dyDescent="0.2">
      <c r="B116" t="s">
        <v>32</v>
      </c>
      <c r="C116" t="s">
        <v>130</v>
      </c>
      <c r="D116" s="5">
        <v>0</v>
      </c>
      <c r="E116" s="5">
        <v>0.17</v>
      </c>
      <c r="F116" s="5">
        <v>0</v>
      </c>
      <c r="G116" s="5">
        <v>0.18</v>
      </c>
      <c r="H116" s="5">
        <v>0.98</v>
      </c>
      <c r="I116" s="5">
        <v>0.71</v>
      </c>
      <c r="J116" s="5">
        <v>0</v>
      </c>
      <c r="K116" s="5">
        <v>0</v>
      </c>
      <c r="L116" s="5">
        <v>0</v>
      </c>
      <c r="N116" s="5">
        <f t="shared" si="7"/>
        <v>2.04</v>
      </c>
    </row>
    <row r="117" spans="2:14" x14ac:dyDescent="0.2">
      <c r="B117" s="6" t="s">
        <v>35</v>
      </c>
      <c r="C117" s="6" t="s">
        <v>131</v>
      </c>
      <c r="D117" s="7">
        <v>6.7530000000000001</v>
      </c>
      <c r="E117" s="7">
        <v>8.9320000000000004</v>
      </c>
      <c r="F117" s="7">
        <v>0</v>
      </c>
      <c r="G117" s="7">
        <v>1.23</v>
      </c>
      <c r="H117" s="7">
        <v>0.95699999999999996</v>
      </c>
      <c r="I117" s="7">
        <v>8.3190000000000008</v>
      </c>
      <c r="J117" s="7">
        <v>1.536</v>
      </c>
      <c r="K117" s="7">
        <v>0</v>
      </c>
      <c r="L117" s="7">
        <v>1.399</v>
      </c>
      <c r="N117" s="7">
        <f t="shared" si="7"/>
        <v>29.126000000000005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7.2999999999999995E-2</v>
      </c>
      <c r="J118" s="5">
        <v>0</v>
      </c>
      <c r="K118" s="5">
        <v>0</v>
      </c>
      <c r="L118" s="5">
        <v>0</v>
      </c>
      <c r="N118" s="5">
        <f t="shared" si="7"/>
        <v>7.2999999999999995E-2</v>
      </c>
    </row>
    <row r="119" spans="2:14" x14ac:dyDescent="0.2">
      <c r="B119" s="6" t="s">
        <v>41</v>
      </c>
      <c r="C119" s="6" t="s">
        <v>133</v>
      </c>
      <c r="D119" s="7">
        <v>6.52</v>
      </c>
      <c r="E119" s="7">
        <v>9.42</v>
      </c>
      <c r="F119" s="7">
        <v>8.01</v>
      </c>
      <c r="G119" s="7">
        <v>0</v>
      </c>
      <c r="H119" s="7">
        <v>11.04</v>
      </c>
      <c r="I119" s="7">
        <v>15.08</v>
      </c>
      <c r="J119" s="7">
        <v>2.2799999999999998</v>
      </c>
      <c r="K119" s="7">
        <v>0</v>
      </c>
      <c r="L119" s="7">
        <v>0</v>
      </c>
      <c r="N119" s="7">
        <f t="shared" si="7"/>
        <v>52.349999999999994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2.2000000000000002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2.2000000000000002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9.1999999999999993</v>
      </c>
      <c r="J121" s="7">
        <v>0</v>
      </c>
      <c r="K121" s="7">
        <v>0</v>
      </c>
      <c r="L121" s="7">
        <v>0</v>
      </c>
      <c r="N121" s="7">
        <f t="shared" si="7"/>
        <v>9.1999999999999993</v>
      </c>
    </row>
    <row r="122" spans="2:14" x14ac:dyDescent="0.2">
      <c r="B122" t="s">
        <v>42</v>
      </c>
      <c r="C122" t="s">
        <v>136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N122" s="5">
        <f t="shared" si="7"/>
        <v>0</v>
      </c>
    </row>
    <row r="123" spans="2:14" ht="25.5" x14ac:dyDescent="0.2">
      <c r="B123" s="8" t="s">
        <v>43</v>
      </c>
      <c r="C123" s="8" t="s">
        <v>137</v>
      </c>
      <c r="D123" s="7">
        <v>0.94</v>
      </c>
      <c r="E123" s="7">
        <v>1.41</v>
      </c>
      <c r="F123" s="7">
        <v>2.46</v>
      </c>
      <c r="G123" s="7">
        <v>0</v>
      </c>
      <c r="H123" s="7">
        <v>0</v>
      </c>
      <c r="I123" s="7">
        <v>0</v>
      </c>
      <c r="J123" s="7">
        <v>0.08</v>
      </c>
      <c r="K123" s="7">
        <v>0</v>
      </c>
      <c r="L123" s="7">
        <v>0</v>
      </c>
      <c r="N123" s="7">
        <f t="shared" si="7"/>
        <v>4.8899999999999997</v>
      </c>
    </row>
    <row r="124" spans="2:14" x14ac:dyDescent="0.2">
      <c r="B124" t="s">
        <v>44</v>
      </c>
      <c r="C124" t="s">
        <v>138</v>
      </c>
      <c r="D124" s="5">
        <v>0</v>
      </c>
      <c r="E124" s="5">
        <v>0</v>
      </c>
      <c r="F124" s="5">
        <v>1.8480000000000001</v>
      </c>
      <c r="G124" s="5">
        <v>0.9</v>
      </c>
      <c r="H124" s="5">
        <v>0</v>
      </c>
      <c r="I124" s="5">
        <v>2.12</v>
      </c>
      <c r="J124" s="5">
        <v>0</v>
      </c>
      <c r="K124" s="5">
        <v>0</v>
      </c>
      <c r="L124" s="5">
        <v>0</v>
      </c>
      <c r="N124" s="5">
        <f t="shared" si="7"/>
        <v>4.8680000000000003</v>
      </c>
    </row>
    <row r="125" spans="2:14" x14ac:dyDescent="0.2">
      <c r="B125" s="6" t="s">
        <v>45</v>
      </c>
      <c r="C125" s="6" t="s">
        <v>139</v>
      </c>
      <c r="D125" s="7">
        <v>0</v>
      </c>
      <c r="E125" s="7">
        <v>0</v>
      </c>
      <c r="F125" s="7">
        <v>0.32</v>
      </c>
      <c r="G125" s="7">
        <v>0</v>
      </c>
      <c r="H125" s="7">
        <v>0</v>
      </c>
      <c r="I125" s="7">
        <v>1.33</v>
      </c>
      <c r="J125" s="7">
        <v>0</v>
      </c>
      <c r="K125" s="7">
        <v>0</v>
      </c>
      <c r="L125" s="7">
        <v>0</v>
      </c>
      <c r="N125" s="7">
        <f t="shared" si="7"/>
        <v>1.6500000000000001</v>
      </c>
    </row>
    <row r="126" spans="2:14" x14ac:dyDescent="0.2">
      <c r="B126" t="s">
        <v>60</v>
      </c>
      <c r="C126" t="s">
        <v>140</v>
      </c>
      <c r="D126" s="5">
        <v>0</v>
      </c>
      <c r="E126" s="5">
        <v>0.15</v>
      </c>
      <c r="F126" s="5">
        <v>0</v>
      </c>
      <c r="G126" s="5">
        <v>0</v>
      </c>
      <c r="H126" s="5">
        <v>1.73</v>
      </c>
      <c r="I126" s="5">
        <v>3.1500000000000004</v>
      </c>
      <c r="J126" s="5">
        <v>0</v>
      </c>
      <c r="K126" s="5">
        <v>0</v>
      </c>
      <c r="L126" s="5">
        <v>0</v>
      </c>
      <c r="N126" s="5">
        <f t="shared" si="7"/>
        <v>5.03</v>
      </c>
    </row>
    <row r="127" spans="2:14" x14ac:dyDescent="0.2">
      <c r="B127" s="6" t="s">
        <v>46</v>
      </c>
      <c r="C127" s="6" t="s">
        <v>141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N127" s="7">
        <f t="shared" si="7"/>
        <v>0</v>
      </c>
    </row>
    <row r="128" spans="2:14" x14ac:dyDescent="0.2">
      <c r="B128" t="s">
        <v>47</v>
      </c>
      <c r="C128" t="s">
        <v>142</v>
      </c>
      <c r="D128" s="5">
        <v>17.079999999999998</v>
      </c>
      <c r="E128" s="5">
        <v>12.48</v>
      </c>
      <c r="F128" s="5">
        <v>4.82</v>
      </c>
      <c r="G128" s="5">
        <v>8.48</v>
      </c>
      <c r="H128" s="5">
        <v>8.1</v>
      </c>
      <c r="I128" s="5">
        <v>6.44</v>
      </c>
      <c r="J128" s="5">
        <v>9.68</v>
      </c>
      <c r="K128" s="5">
        <v>0</v>
      </c>
      <c r="L128" s="5">
        <v>0</v>
      </c>
      <c r="N128" s="5">
        <f t="shared" si="7"/>
        <v>67.08</v>
      </c>
    </row>
    <row r="129" spans="2:14" x14ac:dyDescent="0.2">
      <c r="B129" s="6" t="s">
        <v>48</v>
      </c>
      <c r="C129" s="6" t="s">
        <v>143</v>
      </c>
      <c r="D129" s="7">
        <v>6.88</v>
      </c>
      <c r="E129" s="7">
        <v>0.24</v>
      </c>
      <c r="F129" s="7">
        <v>0</v>
      </c>
      <c r="G129" s="7">
        <v>16.079999999999998</v>
      </c>
      <c r="H129" s="7">
        <v>0</v>
      </c>
      <c r="I129" s="7">
        <v>21.45</v>
      </c>
      <c r="J129" s="7">
        <v>0</v>
      </c>
      <c r="K129" s="7">
        <v>0</v>
      </c>
      <c r="L129" s="7">
        <v>0</v>
      </c>
      <c r="N129" s="7">
        <f t="shared" si="7"/>
        <v>44.65</v>
      </c>
    </row>
    <row r="130" spans="2:14" x14ac:dyDescent="0.2">
      <c r="B130" t="s">
        <v>49</v>
      </c>
      <c r="C130" t="s">
        <v>144</v>
      </c>
      <c r="D130" s="5">
        <v>0.11</v>
      </c>
      <c r="E130" s="5">
        <v>1.23</v>
      </c>
      <c r="F130" s="5">
        <v>0</v>
      </c>
      <c r="G130" s="5">
        <v>0</v>
      </c>
      <c r="H130" s="5">
        <v>0</v>
      </c>
      <c r="I130" s="5">
        <v>0</v>
      </c>
      <c r="J130" s="5">
        <v>0.3</v>
      </c>
      <c r="K130" s="5">
        <v>0</v>
      </c>
      <c r="L130" s="5">
        <v>0</v>
      </c>
      <c r="N130" s="5">
        <f t="shared" si="7"/>
        <v>1.6400000000000001</v>
      </c>
    </row>
    <row r="131" spans="2:14" x14ac:dyDescent="0.2">
      <c r="B131" s="6" t="s">
        <v>50</v>
      </c>
      <c r="C131" s="6" t="s">
        <v>145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N131" s="7">
        <f t="shared" si="7"/>
        <v>0</v>
      </c>
    </row>
    <row r="132" spans="2:14" x14ac:dyDescent="0.2">
      <c r="B132" t="s">
        <v>51</v>
      </c>
      <c r="C132" t="s">
        <v>146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N132" s="5">
        <f t="shared" si="7"/>
        <v>0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256.95999999999998</v>
      </c>
      <c r="J133" s="7">
        <v>0</v>
      </c>
      <c r="K133" s="7">
        <v>0</v>
      </c>
      <c r="L133" s="7">
        <v>0</v>
      </c>
      <c r="N133" s="7">
        <f t="shared" si="7"/>
        <v>256.95999999999998</v>
      </c>
    </row>
    <row r="134" spans="2:14" x14ac:dyDescent="0.2">
      <c r="B134" t="s">
        <v>52</v>
      </c>
      <c r="C134" t="s">
        <v>148</v>
      </c>
      <c r="D134" s="5">
        <v>41.96</v>
      </c>
      <c r="E134" s="5">
        <v>18.48</v>
      </c>
      <c r="F134" s="5">
        <v>38.39</v>
      </c>
      <c r="G134" s="5">
        <v>44</v>
      </c>
      <c r="H134" s="5">
        <v>26.32</v>
      </c>
      <c r="I134" s="5">
        <v>74.44</v>
      </c>
      <c r="J134" s="5">
        <v>17.3</v>
      </c>
      <c r="K134" s="5">
        <v>8.66</v>
      </c>
      <c r="L134" s="5">
        <v>6.82</v>
      </c>
      <c r="N134" s="5">
        <f t="shared" si="7"/>
        <v>276.37</v>
      </c>
    </row>
    <row r="135" spans="2:14" x14ac:dyDescent="0.2">
      <c r="B135" s="6" t="s">
        <v>53</v>
      </c>
      <c r="C135" s="6" t="s">
        <v>149</v>
      </c>
      <c r="D135" s="7">
        <v>4.1589999999999998</v>
      </c>
      <c r="E135" s="7">
        <v>1.5309999999999999</v>
      </c>
      <c r="F135" s="7">
        <v>4.6749999999999998</v>
      </c>
      <c r="G135" s="7">
        <v>5.54</v>
      </c>
      <c r="H135" s="7">
        <v>4.5670000000000002</v>
      </c>
      <c r="I135" s="7">
        <v>5.274</v>
      </c>
      <c r="J135" s="7">
        <v>1.734</v>
      </c>
      <c r="K135" s="7">
        <v>0.745</v>
      </c>
      <c r="L135" s="7">
        <v>0.89600000000000002</v>
      </c>
      <c r="N135" s="7">
        <f t="shared" si="7"/>
        <v>29.120999999999999</v>
      </c>
    </row>
    <row r="136" spans="2:14" x14ac:dyDescent="0.2">
      <c r="B136" t="s">
        <v>54</v>
      </c>
      <c r="C136" t="s">
        <v>150</v>
      </c>
      <c r="D136" s="5">
        <v>10.02</v>
      </c>
      <c r="E136" s="5">
        <v>7.46</v>
      </c>
      <c r="F136" s="5">
        <v>16.54</v>
      </c>
      <c r="G136" s="5">
        <v>0</v>
      </c>
      <c r="H136" s="5">
        <v>16.54</v>
      </c>
      <c r="I136" s="5">
        <v>30.6</v>
      </c>
      <c r="J136" s="5">
        <v>7.54</v>
      </c>
      <c r="K136" s="5">
        <v>3.22</v>
      </c>
      <c r="L136" s="5">
        <v>3.82</v>
      </c>
      <c r="N136" s="5">
        <f t="shared" si="7"/>
        <v>95.74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125.5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125.5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N138" s="5">
        <f t="shared" si="7"/>
        <v>0</v>
      </c>
    </row>
    <row r="139" spans="2:14" x14ac:dyDescent="0.2">
      <c r="B139" s="6" t="s">
        <v>55</v>
      </c>
      <c r="C139" s="6" t="s">
        <v>153</v>
      </c>
      <c r="D139" s="7">
        <v>10.44</v>
      </c>
      <c r="E139" s="7">
        <v>4.8</v>
      </c>
      <c r="F139" s="7">
        <v>10.08</v>
      </c>
      <c r="G139" s="7">
        <v>9.9</v>
      </c>
      <c r="H139" s="7">
        <v>8.5399999999999991</v>
      </c>
      <c r="I139" s="7">
        <v>12</v>
      </c>
      <c r="J139" s="7">
        <v>2.7</v>
      </c>
      <c r="K139" s="7">
        <v>0.94</v>
      </c>
      <c r="L139" s="7">
        <v>1.52</v>
      </c>
      <c r="N139" s="7">
        <f t="shared" si="7"/>
        <v>60.92</v>
      </c>
    </row>
    <row r="140" spans="2:14" x14ac:dyDescent="0.2">
      <c r="B140" t="s">
        <v>61</v>
      </c>
      <c r="C140" t="s">
        <v>154</v>
      </c>
      <c r="D140" s="5">
        <v>0</v>
      </c>
      <c r="E140" s="5">
        <v>0.05</v>
      </c>
      <c r="F140" s="5">
        <v>0</v>
      </c>
      <c r="G140" s="5">
        <v>0</v>
      </c>
      <c r="H140" s="5">
        <v>0</v>
      </c>
      <c r="I140" s="5">
        <v>2.94</v>
      </c>
      <c r="J140" s="5">
        <v>0</v>
      </c>
      <c r="K140" s="5">
        <v>0</v>
      </c>
      <c r="L140" s="5">
        <v>0</v>
      </c>
      <c r="N140" s="5">
        <f t="shared" si="7"/>
        <v>2.9899999999999998</v>
      </c>
    </row>
    <row r="141" spans="2:14" x14ac:dyDescent="0.2">
      <c r="B141" s="6" t="s">
        <v>56</v>
      </c>
      <c r="C141" s="6" t="s">
        <v>155</v>
      </c>
      <c r="D141" s="7">
        <v>75.36</v>
      </c>
      <c r="E141" s="7">
        <v>62.24</v>
      </c>
      <c r="F141" s="7">
        <v>116.26</v>
      </c>
      <c r="G141" s="7">
        <v>156.12</v>
      </c>
      <c r="H141" s="7">
        <v>126.68</v>
      </c>
      <c r="I141" s="7">
        <v>207.28</v>
      </c>
      <c r="J141" s="7">
        <v>25.86</v>
      </c>
      <c r="K141" s="7">
        <v>14.34</v>
      </c>
      <c r="L141" s="7">
        <v>14.93</v>
      </c>
      <c r="N141" s="7">
        <f t="shared" si="7"/>
        <v>799.07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209.18200000000002</v>
      </c>
      <c r="E143" s="9">
        <f t="shared" si="8"/>
        <v>165.57599999999999</v>
      </c>
      <c r="F143" s="9">
        <f t="shared" si="8"/>
        <v>244.66800000000001</v>
      </c>
      <c r="G143" s="9">
        <f t="shared" si="8"/>
        <v>446.58000000000004</v>
      </c>
      <c r="H143" s="9">
        <f t="shared" si="8"/>
        <v>232.56</v>
      </c>
      <c r="I143" s="9">
        <f t="shared" si="8"/>
        <v>759.16099999999994</v>
      </c>
      <c r="J143" s="9">
        <f t="shared" si="8"/>
        <v>84.100000000000009</v>
      </c>
      <c r="K143" s="9">
        <f t="shared" si="8"/>
        <v>33.3705</v>
      </c>
      <c r="L143" s="9">
        <f t="shared" si="8"/>
        <v>36.147500000000001</v>
      </c>
      <c r="N143" s="9">
        <f>SUM(D143:L143)</f>
        <v>2211.3449999999998</v>
      </c>
    </row>
    <row r="145" spans="1:14" x14ac:dyDescent="0.2">
      <c r="A145" t="s">
        <v>40</v>
      </c>
      <c r="B145" t="s">
        <v>39</v>
      </c>
      <c r="C145" t="s">
        <v>156</v>
      </c>
      <c r="D145" s="5">
        <v>52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52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52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52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0.19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0.15</v>
      </c>
      <c r="N149" s="7">
        <f t="shared" ref="N149:N174" si="10">SUM(D149:L149)</f>
        <v>0.33999999999999997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13.14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13.14</v>
      </c>
    </row>
    <row r="151" spans="1:14" x14ac:dyDescent="0.2">
      <c r="B151" s="6" t="s">
        <v>38</v>
      </c>
      <c r="C151" s="6" t="s">
        <v>159</v>
      </c>
      <c r="D151" s="7">
        <v>81.96</v>
      </c>
      <c r="E151" s="7">
        <v>51.739999999999995</v>
      </c>
      <c r="F151" s="7">
        <v>67.56</v>
      </c>
      <c r="G151" s="7">
        <v>0</v>
      </c>
      <c r="H151" s="7">
        <v>88.76</v>
      </c>
      <c r="I151" s="7">
        <v>129.1</v>
      </c>
      <c r="J151" s="7">
        <v>18.86</v>
      </c>
      <c r="K151" s="7">
        <v>8.56</v>
      </c>
      <c r="L151" s="7">
        <v>9.4</v>
      </c>
      <c r="N151" s="7">
        <f t="shared" si="10"/>
        <v>455.94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N158" s="5">
        <f t="shared" si="10"/>
        <v>0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N159" s="7">
        <f t="shared" si="10"/>
        <v>0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N160" s="5">
        <f t="shared" si="10"/>
        <v>0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N161" s="7">
        <f t="shared" si="10"/>
        <v>0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82.149999999999991</v>
      </c>
      <c r="E176" s="9">
        <f t="shared" si="11"/>
        <v>51.739999999999995</v>
      </c>
      <c r="F176" s="9">
        <f t="shared" si="11"/>
        <v>67.56</v>
      </c>
      <c r="G176" s="9">
        <f t="shared" si="11"/>
        <v>13.14</v>
      </c>
      <c r="H176" s="9">
        <f t="shared" si="11"/>
        <v>88.76</v>
      </c>
      <c r="I176" s="9">
        <f t="shared" si="11"/>
        <v>129.1</v>
      </c>
      <c r="J176" s="9">
        <f t="shared" si="11"/>
        <v>18.86</v>
      </c>
      <c r="K176" s="9">
        <f t="shared" si="11"/>
        <v>8.56</v>
      </c>
      <c r="L176" s="9">
        <f t="shared" si="11"/>
        <v>9.5500000000000007</v>
      </c>
      <c r="N176" s="9">
        <f>SUM(D176:L176)</f>
        <v>469.41999999999996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542.99200000000008</v>
      </c>
      <c r="E179" s="9">
        <f t="shared" si="12"/>
        <v>394.79600000000005</v>
      </c>
      <c r="F179" s="9">
        <f t="shared" si="12"/>
        <v>689.35799999999995</v>
      </c>
      <c r="G179" s="9">
        <f t="shared" si="12"/>
        <v>867.93</v>
      </c>
      <c r="H179" s="9">
        <f t="shared" si="12"/>
        <v>497.7</v>
      </c>
      <c r="I179" s="9">
        <f t="shared" si="12"/>
        <v>1749.9969999999998</v>
      </c>
      <c r="J179" s="9">
        <f t="shared" si="12"/>
        <v>175.40000000000003</v>
      </c>
      <c r="K179" s="9">
        <f t="shared" si="12"/>
        <v>87.57050000000001</v>
      </c>
      <c r="L179" s="9">
        <f t="shared" si="12"/>
        <v>100.75750000000001</v>
      </c>
      <c r="N179" s="9">
        <f>SUM(D179:L179)</f>
        <v>5106.5009999999984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N179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97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75.88</v>
      </c>
      <c r="E29" s="5">
        <v>66.400000000000006</v>
      </c>
      <c r="F29" s="5">
        <v>128.30000000000001</v>
      </c>
      <c r="G29" s="5">
        <v>63.66</v>
      </c>
      <c r="H29" s="5">
        <v>54.56</v>
      </c>
      <c r="I29" s="5">
        <v>178.5</v>
      </c>
      <c r="J29" s="5">
        <v>35.46</v>
      </c>
      <c r="K29" s="5">
        <v>0</v>
      </c>
      <c r="L29" s="5">
        <v>22</v>
      </c>
      <c r="N29" s="5">
        <f>SUM(D29:L29)</f>
        <v>624.76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75.88</v>
      </c>
      <c r="E33" s="9">
        <f t="shared" si="2"/>
        <v>66.400000000000006</v>
      </c>
      <c r="F33" s="9">
        <f t="shared" si="2"/>
        <v>128.30000000000001</v>
      </c>
      <c r="G33" s="9">
        <f t="shared" si="2"/>
        <v>63.66</v>
      </c>
      <c r="H33" s="9">
        <f t="shared" si="2"/>
        <v>54.56</v>
      </c>
      <c r="I33" s="9">
        <f t="shared" si="2"/>
        <v>178.5</v>
      </c>
      <c r="J33" s="9">
        <f t="shared" si="2"/>
        <v>35.46</v>
      </c>
      <c r="K33" s="9">
        <f t="shared" si="2"/>
        <v>0</v>
      </c>
      <c r="L33" s="9">
        <f t="shared" si="2"/>
        <v>22</v>
      </c>
      <c r="N33" s="9">
        <f>SUM(D33:L33)</f>
        <v>624.76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24.14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24.14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3.5</v>
      </c>
      <c r="J36" s="5">
        <v>0</v>
      </c>
      <c r="K36" s="5">
        <v>0</v>
      </c>
      <c r="L36" s="5">
        <v>0</v>
      </c>
      <c r="N36" s="5">
        <f t="shared" si="3"/>
        <v>3.5</v>
      </c>
    </row>
    <row r="37" spans="1:14" x14ac:dyDescent="0.2">
      <c r="B37" s="6" t="s">
        <v>27</v>
      </c>
      <c r="C37" s="6" t="s">
        <v>107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0</v>
      </c>
    </row>
    <row r="38" spans="1:14" x14ac:dyDescent="0.2">
      <c r="B38" t="s">
        <v>58</v>
      </c>
      <c r="C38" t="s">
        <v>108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3.43</v>
      </c>
      <c r="J38" s="5">
        <v>0</v>
      </c>
      <c r="K38" s="5">
        <v>0</v>
      </c>
      <c r="L38" s="5">
        <v>0</v>
      </c>
      <c r="N38" s="5">
        <f t="shared" si="3"/>
        <v>3.43</v>
      </c>
    </row>
    <row r="39" spans="1:14" x14ac:dyDescent="0.2">
      <c r="B39" s="6" t="s">
        <v>33</v>
      </c>
      <c r="C39" s="6" t="s">
        <v>109</v>
      </c>
      <c r="D39" s="7">
        <v>0</v>
      </c>
      <c r="E39" s="7">
        <v>6.82</v>
      </c>
      <c r="F39" s="7">
        <v>4.66</v>
      </c>
      <c r="G39" s="7">
        <v>0</v>
      </c>
      <c r="H39" s="7">
        <v>116.2</v>
      </c>
      <c r="I39" s="7">
        <v>9.3800000000000008</v>
      </c>
      <c r="J39" s="7">
        <v>0</v>
      </c>
      <c r="K39" s="7">
        <v>0</v>
      </c>
      <c r="L39" s="7">
        <v>0</v>
      </c>
      <c r="N39" s="7">
        <f t="shared" si="3"/>
        <v>137.06</v>
      </c>
    </row>
    <row r="40" spans="1:14" x14ac:dyDescent="0.2">
      <c r="B40" t="s">
        <v>60</v>
      </c>
      <c r="C40" t="s">
        <v>110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5">
        <f t="shared" si="3"/>
        <v>0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0</v>
      </c>
      <c r="E65" s="9">
        <f t="shared" si="4"/>
        <v>6.82</v>
      </c>
      <c r="F65" s="9">
        <f t="shared" si="4"/>
        <v>4.66</v>
      </c>
      <c r="G65" s="9">
        <f t="shared" si="4"/>
        <v>0</v>
      </c>
      <c r="H65" s="9">
        <f t="shared" si="4"/>
        <v>140.34</v>
      </c>
      <c r="I65" s="9">
        <f t="shared" si="4"/>
        <v>16.310000000000002</v>
      </c>
      <c r="J65" s="9">
        <f t="shared" si="4"/>
        <v>0</v>
      </c>
      <c r="K65" s="9">
        <f t="shared" si="4"/>
        <v>0</v>
      </c>
      <c r="L65" s="9">
        <f t="shared" si="4"/>
        <v>0</v>
      </c>
      <c r="N65" s="9">
        <f>SUM(D65:L65)</f>
        <v>168.13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1.84</v>
      </c>
      <c r="J67" s="5">
        <v>0</v>
      </c>
      <c r="K67" s="5">
        <v>0</v>
      </c>
      <c r="L67" s="5">
        <v>0</v>
      </c>
      <c r="N67" s="5">
        <f t="shared" ref="N67:N95" si="5">SUM(D67:L67)</f>
        <v>1.84</v>
      </c>
    </row>
    <row r="68" spans="1:14" x14ac:dyDescent="0.2">
      <c r="B68" s="6" t="s">
        <v>33</v>
      </c>
      <c r="C68" s="6" t="s">
        <v>112</v>
      </c>
      <c r="D68" s="7">
        <v>148.78</v>
      </c>
      <c r="E68" s="7">
        <v>105.98</v>
      </c>
      <c r="F68" s="7">
        <v>389.93999999999994</v>
      </c>
      <c r="G68" s="7">
        <v>233.03</v>
      </c>
      <c r="H68" s="7">
        <v>0</v>
      </c>
      <c r="I68" s="7">
        <v>681.18</v>
      </c>
      <c r="J68" s="7">
        <v>40.82</v>
      </c>
      <c r="K68" s="7">
        <v>13.28</v>
      </c>
      <c r="L68" s="7">
        <v>31.349999999999998</v>
      </c>
      <c r="N68" s="7">
        <f t="shared" si="5"/>
        <v>1644.3599999999997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148.78</v>
      </c>
      <c r="E97" s="9">
        <f t="shared" si="6"/>
        <v>105.98</v>
      </c>
      <c r="F97" s="9">
        <f t="shared" si="6"/>
        <v>389.93999999999994</v>
      </c>
      <c r="G97" s="9">
        <f t="shared" si="6"/>
        <v>233.03</v>
      </c>
      <c r="H97" s="9">
        <f t="shared" si="6"/>
        <v>0</v>
      </c>
      <c r="I97" s="9">
        <f t="shared" si="6"/>
        <v>683.02</v>
      </c>
      <c r="J97" s="9">
        <f t="shared" si="6"/>
        <v>40.82</v>
      </c>
      <c r="K97" s="9">
        <f t="shared" si="6"/>
        <v>13.28</v>
      </c>
      <c r="L97" s="9">
        <f t="shared" si="6"/>
        <v>31.349999999999998</v>
      </c>
      <c r="N97" s="9">
        <f>SUM(D97:L97)</f>
        <v>1646.1999999999998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0.56000000000000005</v>
      </c>
      <c r="I99" s="7">
        <v>1.1399999999999999</v>
      </c>
      <c r="J99" s="7">
        <v>0</v>
      </c>
      <c r="K99" s="7">
        <v>0</v>
      </c>
      <c r="L99" s="7">
        <v>0</v>
      </c>
      <c r="N99" s="7">
        <f t="shared" ref="N99:N141" si="7">SUM(D99:L99)</f>
        <v>1.7</v>
      </c>
    </row>
    <row r="100" spans="1:14" x14ac:dyDescent="0.2">
      <c r="B100" t="s">
        <v>20</v>
      </c>
      <c r="C100" t="s">
        <v>114</v>
      </c>
      <c r="D100" s="5">
        <v>0.31</v>
      </c>
      <c r="E100" s="5">
        <v>0</v>
      </c>
      <c r="F100" s="5">
        <v>0</v>
      </c>
      <c r="G100" s="5">
        <v>0.92</v>
      </c>
      <c r="H100" s="5">
        <v>0</v>
      </c>
      <c r="I100" s="5">
        <v>0</v>
      </c>
      <c r="J100" s="5">
        <v>0.2</v>
      </c>
      <c r="K100" s="5">
        <v>0</v>
      </c>
      <c r="L100" s="5">
        <v>0</v>
      </c>
      <c r="N100" s="5">
        <f t="shared" si="7"/>
        <v>1.43</v>
      </c>
    </row>
    <row r="101" spans="1:14" x14ac:dyDescent="0.2">
      <c r="B101" s="6" t="s">
        <v>22</v>
      </c>
      <c r="C101" s="6" t="s">
        <v>115</v>
      </c>
      <c r="D101" s="7">
        <v>0</v>
      </c>
      <c r="E101" s="7">
        <v>0.8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N101" s="7">
        <f t="shared" si="7"/>
        <v>0.8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8.6999999999999994E-2</v>
      </c>
      <c r="J102" s="5">
        <v>0</v>
      </c>
      <c r="K102" s="5">
        <v>0</v>
      </c>
      <c r="L102" s="5">
        <v>0</v>
      </c>
      <c r="N102" s="5">
        <f t="shared" si="7"/>
        <v>8.6999999999999994E-2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5.8500000000000003E-2</v>
      </c>
      <c r="J103" s="7">
        <v>0</v>
      </c>
      <c r="K103" s="7">
        <v>0</v>
      </c>
      <c r="L103" s="7">
        <v>0</v>
      </c>
      <c r="N103" s="7">
        <f t="shared" si="7"/>
        <v>5.8500000000000003E-2</v>
      </c>
    </row>
    <row r="104" spans="1:14" x14ac:dyDescent="0.2">
      <c r="B104" t="s">
        <v>25</v>
      </c>
      <c r="C104" t="s">
        <v>118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0.82</v>
      </c>
      <c r="J104" s="5">
        <v>0</v>
      </c>
      <c r="K104" s="5">
        <v>0</v>
      </c>
      <c r="L104" s="5">
        <v>0</v>
      </c>
      <c r="N104" s="5">
        <f t="shared" si="7"/>
        <v>0.82</v>
      </c>
    </row>
    <row r="105" spans="1:14" x14ac:dyDescent="0.2">
      <c r="B105" s="6" t="s">
        <v>26</v>
      </c>
      <c r="C105" s="6" t="s">
        <v>119</v>
      </c>
      <c r="D105" s="7">
        <v>23.44</v>
      </c>
      <c r="E105" s="7">
        <v>14.22</v>
      </c>
      <c r="F105" s="7">
        <v>19.46</v>
      </c>
      <c r="G105" s="7">
        <v>32.700000000000003</v>
      </c>
      <c r="H105" s="7">
        <v>18.48</v>
      </c>
      <c r="I105" s="7">
        <v>64.58</v>
      </c>
      <c r="J105" s="7">
        <v>7.62</v>
      </c>
      <c r="K105" s="7">
        <v>3.76</v>
      </c>
      <c r="L105" s="7">
        <v>7.55</v>
      </c>
      <c r="N105" s="7">
        <f t="shared" si="7"/>
        <v>191.81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22.56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22.56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0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4.0500000000000001E-2</v>
      </c>
      <c r="J108" s="5">
        <v>0</v>
      </c>
      <c r="K108" s="5">
        <v>0</v>
      </c>
      <c r="L108" s="5">
        <v>0</v>
      </c>
      <c r="N108" s="5">
        <f t="shared" si="7"/>
        <v>4.0500000000000001E-2</v>
      </c>
    </row>
    <row r="109" spans="1:14" x14ac:dyDescent="0.2">
      <c r="B109" s="6" t="s">
        <v>29</v>
      </c>
      <c r="C109" s="6" t="s">
        <v>123</v>
      </c>
      <c r="D109" s="7">
        <v>0.15</v>
      </c>
      <c r="E109" s="7">
        <v>0.254</v>
      </c>
      <c r="F109" s="7">
        <v>0</v>
      </c>
      <c r="G109" s="7">
        <v>0</v>
      </c>
      <c r="H109" s="7">
        <v>0</v>
      </c>
      <c r="I109" s="7">
        <v>0.23</v>
      </c>
      <c r="J109" s="7">
        <v>0</v>
      </c>
      <c r="K109" s="7">
        <v>0</v>
      </c>
      <c r="L109" s="7">
        <v>0</v>
      </c>
      <c r="N109" s="7">
        <f t="shared" si="7"/>
        <v>0.63400000000000001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0</v>
      </c>
      <c r="G110" s="5">
        <v>0</v>
      </c>
      <c r="H110" s="5">
        <v>4.32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4.32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f t="shared" si="7"/>
        <v>0</v>
      </c>
    </row>
    <row r="112" spans="1:14" x14ac:dyDescent="0.2">
      <c r="B112" t="s">
        <v>30</v>
      </c>
      <c r="C112" t="s">
        <v>126</v>
      </c>
      <c r="D112" s="5">
        <v>0</v>
      </c>
      <c r="E112" s="5">
        <v>0.2</v>
      </c>
      <c r="F112" s="5">
        <v>0</v>
      </c>
      <c r="G112" s="5">
        <v>0.55000000000000004</v>
      </c>
      <c r="H112" s="5">
        <v>0.34</v>
      </c>
      <c r="I112" s="5">
        <v>0.16</v>
      </c>
      <c r="J112" s="5">
        <v>0</v>
      </c>
      <c r="K112" s="5">
        <v>0</v>
      </c>
      <c r="L112" s="5">
        <v>0</v>
      </c>
      <c r="N112" s="5">
        <f t="shared" si="7"/>
        <v>1.25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N113" s="7">
        <f t="shared" si="7"/>
        <v>0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N114" s="5">
        <f t="shared" si="7"/>
        <v>0</v>
      </c>
    </row>
    <row r="115" spans="2:14" x14ac:dyDescent="0.2">
      <c r="B115" s="6" t="s">
        <v>31</v>
      </c>
      <c r="C115" s="6" t="s">
        <v>129</v>
      </c>
      <c r="D115" s="7">
        <v>4.9420000000000002</v>
      </c>
      <c r="E115" s="7">
        <v>1.635</v>
      </c>
      <c r="F115" s="7">
        <v>6.8209999999999997</v>
      </c>
      <c r="G115" s="7">
        <v>9.1199999999999992</v>
      </c>
      <c r="H115" s="7">
        <v>8.2989999999999995</v>
      </c>
      <c r="I115" s="7">
        <v>16.143000000000001</v>
      </c>
      <c r="J115" s="7">
        <v>0</v>
      </c>
      <c r="K115" s="7">
        <v>0.68100000000000005</v>
      </c>
      <c r="L115" s="7">
        <v>0</v>
      </c>
      <c r="N115" s="7">
        <f t="shared" si="7"/>
        <v>47.640999999999998</v>
      </c>
    </row>
    <row r="116" spans="2:14" x14ac:dyDescent="0.2">
      <c r="B116" t="s">
        <v>32</v>
      </c>
      <c r="C116" t="s">
        <v>130</v>
      </c>
      <c r="D116" s="5">
        <v>0</v>
      </c>
      <c r="E116" s="5">
        <v>0</v>
      </c>
      <c r="F116" s="5">
        <v>0</v>
      </c>
      <c r="G116" s="5">
        <v>0.49</v>
      </c>
      <c r="H116" s="5">
        <v>0</v>
      </c>
      <c r="I116" s="5">
        <v>0.22</v>
      </c>
      <c r="J116" s="5">
        <v>0</v>
      </c>
      <c r="K116" s="5">
        <v>0</v>
      </c>
      <c r="L116" s="5">
        <v>0</v>
      </c>
      <c r="N116" s="5">
        <f t="shared" si="7"/>
        <v>0.71</v>
      </c>
    </row>
    <row r="117" spans="2:14" x14ac:dyDescent="0.2">
      <c r="B117" s="6" t="s">
        <v>35</v>
      </c>
      <c r="C117" s="6" t="s">
        <v>131</v>
      </c>
      <c r="D117" s="7">
        <v>2.629</v>
      </c>
      <c r="E117" s="7">
        <v>6.5720000000000001</v>
      </c>
      <c r="F117" s="7">
        <v>1.5</v>
      </c>
      <c r="G117" s="7">
        <v>0.5</v>
      </c>
      <c r="H117" s="7">
        <v>0</v>
      </c>
      <c r="I117" s="7">
        <v>5.3070000000000004</v>
      </c>
      <c r="J117" s="7">
        <v>0</v>
      </c>
      <c r="K117" s="7">
        <v>0</v>
      </c>
      <c r="L117" s="7">
        <v>0</v>
      </c>
      <c r="N117" s="7">
        <f t="shared" si="7"/>
        <v>16.508000000000003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N118" s="5">
        <f t="shared" si="7"/>
        <v>0</v>
      </c>
    </row>
    <row r="119" spans="2:14" x14ac:dyDescent="0.2">
      <c r="B119" s="6" t="s">
        <v>41</v>
      </c>
      <c r="C119" s="6" t="s">
        <v>133</v>
      </c>
      <c r="D119" s="7">
        <v>9.19</v>
      </c>
      <c r="E119" s="7">
        <v>7.02</v>
      </c>
      <c r="F119" s="7">
        <v>6.49</v>
      </c>
      <c r="G119" s="7">
        <v>0</v>
      </c>
      <c r="H119" s="7">
        <v>11.38</v>
      </c>
      <c r="I119" s="7">
        <v>16.010000000000002</v>
      </c>
      <c r="J119" s="7">
        <v>2.13</v>
      </c>
      <c r="K119" s="7">
        <v>0</v>
      </c>
      <c r="L119" s="7">
        <v>0</v>
      </c>
      <c r="N119" s="7">
        <f t="shared" si="7"/>
        <v>52.220000000000006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2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2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N121" s="7">
        <f t="shared" si="7"/>
        <v>0</v>
      </c>
    </row>
    <row r="122" spans="2:14" x14ac:dyDescent="0.2">
      <c r="B122" t="s">
        <v>42</v>
      </c>
      <c r="C122" t="s">
        <v>136</v>
      </c>
      <c r="D122" s="5">
        <v>0.01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0.04</v>
      </c>
      <c r="N122" s="5">
        <f t="shared" si="7"/>
        <v>0.05</v>
      </c>
    </row>
    <row r="123" spans="2:14" ht="25.5" x14ac:dyDescent="0.2">
      <c r="B123" s="8" t="s">
        <v>43</v>
      </c>
      <c r="C123" s="8" t="s">
        <v>137</v>
      </c>
      <c r="D123" s="7">
        <v>1.28</v>
      </c>
      <c r="E123" s="7">
        <v>0.15</v>
      </c>
      <c r="F123" s="7">
        <v>2.42</v>
      </c>
      <c r="G123" s="7">
        <v>0</v>
      </c>
      <c r="H123" s="7">
        <v>0</v>
      </c>
      <c r="I123" s="7">
        <v>0</v>
      </c>
      <c r="J123" s="7">
        <v>0.28000000000000003</v>
      </c>
      <c r="K123" s="7">
        <v>0.56000000000000005</v>
      </c>
      <c r="L123" s="7">
        <v>0</v>
      </c>
      <c r="N123" s="7">
        <f t="shared" si="7"/>
        <v>4.6899999999999995</v>
      </c>
    </row>
    <row r="124" spans="2:14" x14ac:dyDescent="0.2">
      <c r="B124" t="s">
        <v>44</v>
      </c>
      <c r="C124" t="s">
        <v>138</v>
      </c>
      <c r="D124" s="5">
        <v>2.06</v>
      </c>
      <c r="E124" s="5">
        <v>0</v>
      </c>
      <c r="F124" s="5">
        <v>0</v>
      </c>
      <c r="G124" s="5">
        <v>0</v>
      </c>
      <c r="H124" s="5">
        <v>1.46</v>
      </c>
      <c r="I124" s="5">
        <v>0</v>
      </c>
      <c r="J124" s="5">
        <v>0</v>
      </c>
      <c r="K124" s="5">
        <v>0</v>
      </c>
      <c r="L124" s="5">
        <v>1.4079999999999999</v>
      </c>
      <c r="N124" s="5">
        <f t="shared" si="7"/>
        <v>4.9279999999999999</v>
      </c>
    </row>
    <row r="125" spans="2:14" x14ac:dyDescent="0.2">
      <c r="B125" s="6" t="s">
        <v>45</v>
      </c>
      <c r="C125" s="6" t="s">
        <v>139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N125" s="7">
        <f t="shared" si="7"/>
        <v>0</v>
      </c>
    </row>
    <row r="126" spans="2:14" x14ac:dyDescent="0.2">
      <c r="B126" t="s">
        <v>60</v>
      </c>
      <c r="C126" t="s">
        <v>140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N126" s="5">
        <f t="shared" si="7"/>
        <v>0</v>
      </c>
    </row>
    <row r="127" spans="2:14" x14ac:dyDescent="0.2">
      <c r="B127" s="6" t="s">
        <v>46</v>
      </c>
      <c r="C127" s="6" t="s">
        <v>141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N127" s="7">
        <f t="shared" si="7"/>
        <v>0</v>
      </c>
    </row>
    <row r="128" spans="2:14" x14ac:dyDescent="0.2">
      <c r="B128" t="s">
        <v>47</v>
      </c>
      <c r="C128" t="s">
        <v>142</v>
      </c>
      <c r="D128" s="5">
        <v>8.58</v>
      </c>
      <c r="E128" s="5">
        <v>10.46</v>
      </c>
      <c r="F128" s="5">
        <v>9.1</v>
      </c>
      <c r="G128" s="5">
        <v>7.42</v>
      </c>
      <c r="H128" s="5">
        <v>4.8600000000000003</v>
      </c>
      <c r="I128" s="5">
        <v>10.88</v>
      </c>
      <c r="J128" s="5">
        <v>0</v>
      </c>
      <c r="K128" s="5">
        <v>0</v>
      </c>
      <c r="L128" s="5">
        <v>0</v>
      </c>
      <c r="N128" s="5">
        <f t="shared" si="7"/>
        <v>51.300000000000004</v>
      </c>
    </row>
    <row r="129" spans="2:14" x14ac:dyDescent="0.2">
      <c r="B129" s="6" t="s">
        <v>48</v>
      </c>
      <c r="C129" s="6" t="s">
        <v>143</v>
      </c>
      <c r="D129" s="7">
        <v>6.49</v>
      </c>
      <c r="E129" s="7">
        <v>0</v>
      </c>
      <c r="F129" s="7">
        <v>11.33</v>
      </c>
      <c r="G129" s="7">
        <v>6.38</v>
      </c>
      <c r="H129" s="7">
        <v>0</v>
      </c>
      <c r="I129" s="7">
        <v>8.11</v>
      </c>
      <c r="J129" s="7">
        <v>0</v>
      </c>
      <c r="K129" s="7">
        <v>0</v>
      </c>
      <c r="L129" s="7">
        <v>0</v>
      </c>
      <c r="N129" s="7">
        <f t="shared" si="7"/>
        <v>32.31</v>
      </c>
    </row>
    <row r="130" spans="2:14" x14ac:dyDescent="0.2">
      <c r="B130" t="s">
        <v>49</v>
      </c>
      <c r="C130" t="s">
        <v>144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N130" s="5">
        <f t="shared" si="7"/>
        <v>0</v>
      </c>
    </row>
    <row r="131" spans="2:14" x14ac:dyDescent="0.2">
      <c r="B131" s="6" t="s">
        <v>50</v>
      </c>
      <c r="C131" s="6" t="s">
        <v>145</v>
      </c>
      <c r="D131" s="7">
        <v>0</v>
      </c>
      <c r="E131" s="7">
        <v>1</v>
      </c>
      <c r="F131" s="7">
        <v>6.5000000000000002E-2</v>
      </c>
      <c r="G131" s="7">
        <v>0</v>
      </c>
      <c r="H131" s="7">
        <v>0</v>
      </c>
      <c r="I131" s="7">
        <v>0</v>
      </c>
      <c r="J131" s="7">
        <v>0.27</v>
      </c>
      <c r="K131" s="7">
        <v>1.25</v>
      </c>
      <c r="L131" s="7">
        <v>0.26</v>
      </c>
      <c r="N131" s="7">
        <f t="shared" si="7"/>
        <v>2.8449999999999998</v>
      </c>
    </row>
    <row r="132" spans="2:14" x14ac:dyDescent="0.2">
      <c r="B132" t="s">
        <v>51</v>
      </c>
      <c r="C132" t="s">
        <v>146</v>
      </c>
      <c r="D132" s="5">
        <v>0</v>
      </c>
      <c r="E132" s="5">
        <v>9.1999999999999998E-2</v>
      </c>
      <c r="F132" s="5">
        <v>3.6999999999999998E-2</v>
      </c>
      <c r="G132" s="5">
        <v>0</v>
      </c>
      <c r="H132" s="5">
        <v>0</v>
      </c>
      <c r="I132" s="5">
        <v>0</v>
      </c>
      <c r="J132" s="5">
        <v>4.5999999999999999E-2</v>
      </c>
      <c r="K132" s="5">
        <v>0</v>
      </c>
      <c r="L132" s="5">
        <v>4.5999999999999999E-2</v>
      </c>
      <c r="N132" s="5">
        <f t="shared" si="7"/>
        <v>0.22099999999999997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247.52</v>
      </c>
      <c r="J133" s="7">
        <v>0</v>
      </c>
      <c r="K133" s="7">
        <v>0</v>
      </c>
      <c r="L133" s="7">
        <v>0</v>
      </c>
      <c r="N133" s="7">
        <f t="shared" si="7"/>
        <v>247.52</v>
      </c>
    </row>
    <row r="134" spans="2:14" x14ac:dyDescent="0.2">
      <c r="B134" t="s">
        <v>52</v>
      </c>
      <c r="C134" t="s">
        <v>148</v>
      </c>
      <c r="D134" s="5">
        <v>44.32</v>
      </c>
      <c r="E134" s="5">
        <v>16.72</v>
      </c>
      <c r="F134" s="5">
        <v>48.34</v>
      </c>
      <c r="G134" s="5">
        <v>45</v>
      </c>
      <c r="H134" s="5">
        <v>24.38</v>
      </c>
      <c r="I134" s="5">
        <v>57.66</v>
      </c>
      <c r="J134" s="5">
        <v>13.86</v>
      </c>
      <c r="K134" s="5">
        <v>8.4600000000000009</v>
      </c>
      <c r="L134" s="5">
        <v>8.86</v>
      </c>
      <c r="N134" s="5">
        <f t="shared" si="7"/>
        <v>267.59999999999997</v>
      </c>
    </row>
    <row r="135" spans="2:14" x14ac:dyDescent="0.2">
      <c r="B135" s="6" t="s">
        <v>53</v>
      </c>
      <c r="C135" s="6" t="s">
        <v>149</v>
      </c>
      <c r="D135" s="7">
        <v>1.837</v>
      </c>
      <c r="E135" s="7">
        <v>1.1020000000000001</v>
      </c>
      <c r="F135" s="7">
        <v>6.4649999999999999</v>
      </c>
      <c r="G135" s="7">
        <v>8.06</v>
      </c>
      <c r="H135" s="7">
        <v>4.1959999999999997</v>
      </c>
      <c r="I135" s="7">
        <v>6.5469999999999997</v>
      </c>
      <c r="J135" s="7">
        <v>2.6630000000000003</v>
      </c>
      <c r="K135" s="7">
        <v>0.57499999999999996</v>
      </c>
      <c r="L135" s="7">
        <v>1.849</v>
      </c>
      <c r="N135" s="7">
        <f t="shared" si="7"/>
        <v>33.293999999999997</v>
      </c>
    </row>
    <row r="136" spans="2:14" x14ac:dyDescent="0.2">
      <c r="B136" t="s">
        <v>54</v>
      </c>
      <c r="C136" t="s">
        <v>150</v>
      </c>
      <c r="D136" s="5">
        <v>20.58</v>
      </c>
      <c r="E136" s="5">
        <v>8.56</v>
      </c>
      <c r="F136" s="5">
        <v>21.42</v>
      </c>
      <c r="G136" s="5">
        <v>0</v>
      </c>
      <c r="H136" s="5">
        <v>15.3</v>
      </c>
      <c r="I136" s="5">
        <v>0</v>
      </c>
      <c r="J136" s="5">
        <v>0</v>
      </c>
      <c r="K136" s="5">
        <v>0.62</v>
      </c>
      <c r="L136" s="5">
        <v>1.99</v>
      </c>
      <c r="N136" s="5">
        <f t="shared" si="7"/>
        <v>68.47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31.74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31.74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0.8</v>
      </c>
      <c r="J138" s="5">
        <v>0</v>
      </c>
      <c r="K138" s="5">
        <v>0</v>
      </c>
      <c r="L138" s="5">
        <v>0</v>
      </c>
      <c r="N138" s="5">
        <f t="shared" si="7"/>
        <v>0.8</v>
      </c>
    </row>
    <row r="139" spans="2:14" x14ac:dyDescent="0.2">
      <c r="B139" s="6" t="s">
        <v>55</v>
      </c>
      <c r="C139" s="6" t="s">
        <v>153</v>
      </c>
      <c r="D139" s="7">
        <v>8.56</v>
      </c>
      <c r="E139" s="7">
        <v>4.45</v>
      </c>
      <c r="F139" s="7">
        <v>9.69</v>
      </c>
      <c r="G139" s="7">
        <v>5.63</v>
      </c>
      <c r="H139" s="7">
        <v>8.44</v>
      </c>
      <c r="I139" s="7">
        <v>10.58</v>
      </c>
      <c r="J139" s="7">
        <v>3.15</v>
      </c>
      <c r="K139" s="7">
        <v>0.8</v>
      </c>
      <c r="L139" s="7">
        <v>1</v>
      </c>
      <c r="N139" s="7">
        <f t="shared" si="7"/>
        <v>52.3</v>
      </c>
    </row>
    <row r="140" spans="2:14" x14ac:dyDescent="0.2">
      <c r="B140" t="s">
        <v>61</v>
      </c>
      <c r="C140" t="s">
        <v>154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N140" s="5">
        <f t="shared" si="7"/>
        <v>0</v>
      </c>
    </row>
    <row r="141" spans="2:14" x14ac:dyDescent="0.2">
      <c r="B141" s="6" t="s">
        <v>56</v>
      </c>
      <c r="C141" s="6" t="s">
        <v>155</v>
      </c>
      <c r="D141" s="7">
        <v>85.38</v>
      </c>
      <c r="E141" s="7">
        <v>68.48</v>
      </c>
      <c r="F141" s="7">
        <v>111.68</v>
      </c>
      <c r="G141" s="7">
        <v>181.58</v>
      </c>
      <c r="H141" s="7">
        <v>130.46</v>
      </c>
      <c r="I141" s="7">
        <v>205.48</v>
      </c>
      <c r="J141" s="7">
        <v>28.7</v>
      </c>
      <c r="K141" s="7">
        <v>14.41</v>
      </c>
      <c r="L141" s="7">
        <v>19.22</v>
      </c>
      <c r="N141" s="7">
        <f t="shared" si="7"/>
        <v>845.3900000000001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219.75800000000001</v>
      </c>
      <c r="E143" s="9">
        <f t="shared" si="8"/>
        <v>141.715</v>
      </c>
      <c r="F143" s="9">
        <f t="shared" si="8"/>
        <v>254.81800000000001</v>
      </c>
      <c r="G143" s="9">
        <f t="shared" si="8"/>
        <v>354.65</v>
      </c>
      <c r="H143" s="9">
        <f t="shared" si="8"/>
        <v>232.47499999999999</v>
      </c>
      <c r="I143" s="9">
        <f t="shared" si="8"/>
        <v>652.37300000000005</v>
      </c>
      <c r="J143" s="9">
        <f t="shared" si="8"/>
        <v>58.918999999999997</v>
      </c>
      <c r="K143" s="9">
        <f t="shared" si="8"/>
        <v>31.116</v>
      </c>
      <c r="L143" s="9">
        <f t="shared" si="8"/>
        <v>42.222999999999999</v>
      </c>
      <c r="N143" s="9">
        <f>SUM(D143:L143)</f>
        <v>1988.047</v>
      </c>
    </row>
    <row r="145" spans="1:14" x14ac:dyDescent="0.2">
      <c r="A145" t="s">
        <v>40</v>
      </c>
      <c r="B145" t="s">
        <v>39</v>
      </c>
      <c r="C145" t="s">
        <v>156</v>
      </c>
      <c r="D145" s="5">
        <v>51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51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51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51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0.19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0.17</v>
      </c>
      <c r="N149" s="7">
        <f t="shared" ref="N149:N174" si="10">SUM(D149:L149)</f>
        <v>0.36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14.12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14.12</v>
      </c>
    </row>
    <row r="151" spans="1:14" x14ac:dyDescent="0.2">
      <c r="B151" s="6" t="s">
        <v>38</v>
      </c>
      <c r="C151" s="6" t="s">
        <v>159</v>
      </c>
      <c r="D151" s="7">
        <v>75.14</v>
      </c>
      <c r="E151" s="7">
        <v>41.42</v>
      </c>
      <c r="F151" s="7">
        <v>68.12</v>
      </c>
      <c r="G151" s="7">
        <v>0</v>
      </c>
      <c r="H151" s="7">
        <v>18.82</v>
      </c>
      <c r="I151" s="7">
        <v>194.3</v>
      </c>
      <c r="J151" s="7">
        <v>18.34</v>
      </c>
      <c r="K151" s="7">
        <v>22.259999999999998</v>
      </c>
      <c r="L151" s="7">
        <v>18.77</v>
      </c>
      <c r="N151" s="7">
        <f t="shared" si="10"/>
        <v>457.16999999999996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30.86</v>
      </c>
      <c r="J158" s="5">
        <v>0</v>
      </c>
      <c r="K158" s="5">
        <v>0</v>
      </c>
      <c r="L158" s="5">
        <v>0</v>
      </c>
      <c r="N158" s="5">
        <f t="shared" si="10"/>
        <v>30.86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30.86</v>
      </c>
      <c r="J159" s="7">
        <v>0</v>
      </c>
      <c r="K159" s="7">
        <v>0</v>
      </c>
      <c r="L159" s="7">
        <v>0</v>
      </c>
      <c r="N159" s="7">
        <f t="shared" si="10"/>
        <v>30.86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30.86</v>
      </c>
      <c r="J160" s="5">
        <v>0</v>
      </c>
      <c r="K160" s="5">
        <v>0</v>
      </c>
      <c r="L160" s="5">
        <v>0</v>
      </c>
      <c r="N160" s="5">
        <f t="shared" si="10"/>
        <v>30.86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30.86</v>
      </c>
      <c r="J161" s="7">
        <v>0</v>
      </c>
      <c r="K161" s="7">
        <v>0</v>
      </c>
      <c r="L161" s="7">
        <v>0</v>
      </c>
      <c r="N161" s="7">
        <f t="shared" si="10"/>
        <v>30.86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75.33</v>
      </c>
      <c r="E176" s="9">
        <f t="shared" si="11"/>
        <v>41.42</v>
      </c>
      <c r="F176" s="9">
        <f t="shared" si="11"/>
        <v>68.12</v>
      </c>
      <c r="G176" s="9">
        <f t="shared" si="11"/>
        <v>14.12</v>
      </c>
      <c r="H176" s="9">
        <f t="shared" si="11"/>
        <v>18.82</v>
      </c>
      <c r="I176" s="9">
        <f t="shared" si="11"/>
        <v>317.74000000000007</v>
      </c>
      <c r="J176" s="9">
        <f t="shared" si="11"/>
        <v>18.34</v>
      </c>
      <c r="K176" s="9">
        <f t="shared" si="11"/>
        <v>22.259999999999998</v>
      </c>
      <c r="L176" s="9">
        <f t="shared" si="11"/>
        <v>18.940000000000001</v>
      </c>
      <c r="N176" s="9">
        <f>SUM(D176:L176)</f>
        <v>595.09000000000015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570.74800000000005</v>
      </c>
      <c r="E179" s="9">
        <f t="shared" si="12"/>
        <v>362.33499999999998</v>
      </c>
      <c r="F179" s="9">
        <f t="shared" si="12"/>
        <v>845.83799999999997</v>
      </c>
      <c r="G179" s="9">
        <f t="shared" si="12"/>
        <v>665.45999999999992</v>
      </c>
      <c r="H179" s="9">
        <f t="shared" si="12"/>
        <v>446.19499999999999</v>
      </c>
      <c r="I179" s="9">
        <f t="shared" si="12"/>
        <v>1847.943</v>
      </c>
      <c r="J179" s="9">
        <f t="shared" si="12"/>
        <v>153.53900000000002</v>
      </c>
      <c r="K179" s="9">
        <f t="shared" si="12"/>
        <v>66.656000000000006</v>
      </c>
      <c r="L179" s="9">
        <f t="shared" si="12"/>
        <v>114.51299999999999</v>
      </c>
      <c r="N179" s="9">
        <f>SUM(D179:L179)</f>
        <v>5073.2269999999999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N179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98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49.78</v>
      </c>
      <c r="E29" s="5">
        <v>70.540000000000006</v>
      </c>
      <c r="F29" s="5">
        <v>71.28</v>
      </c>
      <c r="G29" s="5">
        <v>42.54</v>
      </c>
      <c r="H29" s="5">
        <v>27.5</v>
      </c>
      <c r="I29" s="5">
        <v>187.8</v>
      </c>
      <c r="J29" s="5">
        <v>30.06</v>
      </c>
      <c r="K29" s="5">
        <v>0</v>
      </c>
      <c r="L29" s="5">
        <v>17.32</v>
      </c>
      <c r="N29" s="5">
        <f>SUM(D29:L29)</f>
        <v>496.82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49.78</v>
      </c>
      <c r="E33" s="9">
        <f t="shared" si="2"/>
        <v>70.540000000000006</v>
      </c>
      <c r="F33" s="9">
        <f t="shared" si="2"/>
        <v>71.28</v>
      </c>
      <c r="G33" s="9">
        <f t="shared" si="2"/>
        <v>42.54</v>
      </c>
      <c r="H33" s="9">
        <f t="shared" si="2"/>
        <v>27.5</v>
      </c>
      <c r="I33" s="9">
        <f t="shared" si="2"/>
        <v>187.8</v>
      </c>
      <c r="J33" s="9">
        <f t="shared" si="2"/>
        <v>30.06</v>
      </c>
      <c r="K33" s="9">
        <f t="shared" si="2"/>
        <v>0</v>
      </c>
      <c r="L33" s="9">
        <f t="shared" si="2"/>
        <v>17.32</v>
      </c>
      <c r="N33" s="9">
        <f>SUM(D33:L33)</f>
        <v>496.82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28.3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28.3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5">
        <f t="shared" si="3"/>
        <v>0</v>
      </c>
    </row>
    <row r="37" spans="1:14" x14ac:dyDescent="0.2">
      <c r="B37" s="6" t="s">
        <v>27</v>
      </c>
      <c r="C37" s="6" t="s">
        <v>107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0</v>
      </c>
    </row>
    <row r="38" spans="1:14" x14ac:dyDescent="0.2">
      <c r="B38" t="s">
        <v>58</v>
      </c>
      <c r="C38" t="s">
        <v>108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2.81</v>
      </c>
      <c r="J38" s="5">
        <v>0</v>
      </c>
      <c r="K38" s="5">
        <v>0</v>
      </c>
      <c r="L38" s="5">
        <v>0</v>
      </c>
      <c r="N38" s="5">
        <f t="shared" si="3"/>
        <v>2.81</v>
      </c>
    </row>
    <row r="39" spans="1:14" x14ac:dyDescent="0.2">
      <c r="B39" s="6" t="s">
        <v>33</v>
      </c>
      <c r="C39" s="6" t="s">
        <v>109</v>
      </c>
      <c r="D39" s="7">
        <v>11.28</v>
      </c>
      <c r="E39" s="7">
        <v>0</v>
      </c>
      <c r="F39" s="7">
        <v>4.82</v>
      </c>
      <c r="G39" s="7">
        <v>0</v>
      </c>
      <c r="H39" s="7">
        <v>98.13</v>
      </c>
      <c r="I39" s="7">
        <v>15.48</v>
      </c>
      <c r="J39" s="7">
        <v>0</v>
      </c>
      <c r="K39" s="7">
        <v>0</v>
      </c>
      <c r="L39" s="7">
        <v>0</v>
      </c>
      <c r="N39" s="7">
        <f t="shared" si="3"/>
        <v>129.70999999999998</v>
      </c>
    </row>
    <row r="40" spans="1:14" x14ac:dyDescent="0.2">
      <c r="B40" t="s">
        <v>60</v>
      </c>
      <c r="C40" t="s">
        <v>110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5">
        <f t="shared" si="3"/>
        <v>0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11.28</v>
      </c>
      <c r="E65" s="9">
        <f t="shared" si="4"/>
        <v>0</v>
      </c>
      <c r="F65" s="9">
        <f t="shared" si="4"/>
        <v>4.82</v>
      </c>
      <c r="G65" s="9">
        <f t="shared" si="4"/>
        <v>0</v>
      </c>
      <c r="H65" s="9">
        <f t="shared" si="4"/>
        <v>126.42999999999999</v>
      </c>
      <c r="I65" s="9">
        <f t="shared" si="4"/>
        <v>18.29</v>
      </c>
      <c r="J65" s="9">
        <f t="shared" si="4"/>
        <v>0</v>
      </c>
      <c r="K65" s="9">
        <f t="shared" si="4"/>
        <v>0</v>
      </c>
      <c r="L65" s="9">
        <f t="shared" si="4"/>
        <v>0</v>
      </c>
      <c r="N65" s="9">
        <f>SUM(D65:L65)</f>
        <v>160.82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5.28</v>
      </c>
      <c r="J67" s="5">
        <v>0</v>
      </c>
      <c r="K67" s="5">
        <v>0</v>
      </c>
      <c r="L67" s="5">
        <v>0.254</v>
      </c>
      <c r="N67" s="5">
        <f t="shared" ref="N67:N95" si="5">SUM(D67:L67)</f>
        <v>5.5340000000000007</v>
      </c>
    </row>
    <row r="68" spans="1:14" x14ac:dyDescent="0.2">
      <c r="B68" s="6" t="s">
        <v>33</v>
      </c>
      <c r="C68" s="6" t="s">
        <v>112</v>
      </c>
      <c r="D68" s="7">
        <v>109.92999999999999</v>
      </c>
      <c r="E68" s="7">
        <v>96.85</v>
      </c>
      <c r="F68" s="7">
        <v>163.32</v>
      </c>
      <c r="G68" s="7">
        <v>235.36</v>
      </c>
      <c r="H68" s="7">
        <v>0</v>
      </c>
      <c r="I68" s="7">
        <v>620.65</v>
      </c>
      <c r="J68" s="7">
        <v>44.56</v>
      </c>
      <c r="K68" s="7">
        <v>17.850000000000001</v>
      </c>
      <c r="L68" s="7">
        <v>27.279999999999998</v>
      </c>
      <c r="N68" s="7">
        <f t="shared" si="5"/>
        <v>1315.8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109.92999999999999</v>
      </c>
      <c r="E97" s="9">
        <f t="shared" si="6"/>
        <v>96.85</v>
      </c>
      <c r="F97" s="9">
        <f t="shared" si="6"/>
        <v>163.32</v>
      </c>
      <c r="G97" s="9">
        <f t="shared" si="6"/>
        <v>235.36</v>
      </c>
      <c r="H97" s="9">
        <f t="shared" si="6"/>
        <v>0</v>
      </c>
      <c r="I97" s="9">
        <f t="shared" si="6"/>
        <v>625.92999999999995</v>
      </c>
      <c r="J97" s="9">
        <f t="shared" si="6"/>
        <v>44.56</v>
      </c>
      <c r="K97" s="9">
        <f t="shared" si="6"/>
        <v>17.850000000000001</v>
      </c>
      <c r="L97" s="9">
        <f t="shared" si="6"/>
        <v>27.533999999999999</v>
      </c>
      <c r="N97" s="9">
        <f>SUM(D97:L97)</f>
        <v>1321.3339999999998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0.56000000000000005</v>
      </c>
      <c r="J99" s="7">
        <v>0</v>
      </c>
      <c r="K99" s="7">
        <v>0</v>
      </c>
      <c r="L99" s="7">
        <v>5.3999999999999999E-2</v>
      </c>
      <c r="N99" s="7">
        <f t="shared" ref="N99:N141" si="7">SUM(D99:L99)</f>
        <v>0.6140000000000001</v>
      </c>
    </row>
    <row r="100" spans="1:14" x14ac:dyDescent="0.2">
      <c r="B100" t="s">
        <v>20</v>
      </c>
      <c r="C100" t="s">
        <v>114</v>
      </c>
      <c r="D100" s="5">
        <v>0.19</v>
      </c>
      <c r="E100" s="5">
        <v>1.8560000000000001</v>
      </c>
      <c r="F100" s="5">
        <v>3.31</v>
      </c>
      <c r="G100" s="5">
        <v>0</v>
      </c>
      <c r="H100" s="5">
        <v>3.86</v>
      </c>
      <c r="I100" s="5">
        <v>5.86</v>
      </c>
      <c r="J100" s="5">
        <v>0.16</v>
      </c>
      <c r="K100" s="5">
        <v>0</v>
      </c>
      <c r="L100" s="5">
        <v>0.16</v>
      </c>
      <c r="N100" s="5">
        <f t="shared" si="7"/>
        <v>15.396000000000001</v>
      </c>
    </row>
    <row r="101" spans="1:14" x14ac:dyDescent="0.2">
      <c r="B101" s="6" t="s">
        <v>22</v>
      </c>
      <c r="C101" s="6" t="s">
        <v>115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N101" s="7">
        <f t="shared" si="7"/>
        <v>0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0.10600000000000001</v>
      </c>
      <c r="J102" s="5">
        <v>0</v>
      </c>
      <c r="K102" s="5">
        <v>0</v>
      </c>
      <c r="L102" s="5">
        <v>9.8000000000000004E-2</v>
      </c>
      <c r="N102" s="5">
        <f t="shared" si="7"/>
        <v>0.20400000000000001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0.69</v>
      </c>
      <c r="J103" s="7">
        <v>0</v>
      </c>
      <c r="K103" s="7">
        <v>0</v>
      </c>
      <c r="L103" s="7">
        <v>1.0999999999999999E-2</v>
      </c>
      <c r="N103" s="7">
        <f t="shared" si="7"/>
        <v>0.70099999999999996</v>
      </c>
    </row>
    <row r="104" spans="1:14" x14ac:dyDescent="0.2">
      <c r="B104" t="s">
        <v>25</v>
      </c>
      <c r="C104" t="s">
        <v>118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0.29299999999999998</v>
      </c>
      <c r="J104" s="5">
        <v>0.03</v>
      </c>
      <c r="K104" s="5">
        <v>0</v>
      </c>
      <c r="L104" s="5">
        <v>0.42799999999999999</v>
      </c>
      <c r="N104" s="5">
        <f t="shared" si="7"/>
        <v>0.75099999999999989</v>
      </c>
    </row>
    <row r="105" spans="1:14" x14ac:dyDescent="0.2">
      <c r="B105" s="6" t="s">
        <v>26</v>
      </c>
      <c r="C105" s="6" t="s">
        <v>119</v>
      </c>
      <c r="D105" s="7">
        <v>16.66</v>
      </c>
      <c r="E105" s="7">
        <v>14.24</v>
      </c>
      <c r="F105" s="7">
        <v>12.36</v>
      </c>
      <c r="G105" s="7">
        <v>28.36</v>
      </c>
      <c r="H105" s="7">
        <v>18.98</v>
      </c>
      <c r="I105" s="7">
        <v>61.68</v>
      </c>
      <c r="J105" s="7">
        <v>8.68</v>
      </c>
      <c r="K105" s="7">
        <v>2.56</v>
      </c>
      <c r="L105" s="7">
        <v>5.48</v>
      </c>
      <c r="N105" s="7">
        <f t="shared" si="7"/>
        <v>169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30.42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30.42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1.66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1.66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0.89500000000000002</v>
      </c>
      <c r="J108" s="5">
        <v>0</v>
      </c>
      <c r="K108" s="5">
        <v>0</v>
      </c>
      <c r="L108" s="5">
        <v>0</v>
      </c>
      <c r="N108" s="5">
        <f t="shared" si="7"/>
        <v>0.89500000000000002</v>
      </c>
    </row>
    <row r="109" spans="1:14" x14ac:dyDescent="0.2">
      <c r="B109" s="6" t="s">
        <v>29</v>
      </c>
      <c r="C109" s="6" t="s">
        <v>123</v>
      </c>
      <c r="D109" s="7">
        <v>0</v>
      </c>
      <c r="E109" s="7">
        <v>0.112</v>
      </c>
      <c r="F109" s="7">
        <v>0</v>
      </c>
      <c r="G109" s="7">
        <v>0</v>
      </c>
      <c r="H109" s="7">
        <v>0.1356</v>
      </c>
      <c r="I109" s="7">
        <v>0.16800000000000001</v>
      </c>
      <c r="J109" s="7">
        <v>0</v>
      </c>
      <c r="K109" s="7">
        <v>0</v>
      </c>
      <c r="L109" s="7">
        <v>0</v>
      </c>
      <c r="N109" s="7">
        <f t="shared" si="7"/>
        <v>0.41559999999999997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0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f t="shared" si="7"/>
        <v>0</v>
      </c>
    </row>
    <row r="112" spans="1:14" x14ac:dyDescent="0.2">
      <c r="B112" t="s">
        <v>30</v>
      </c>
      <c r="C112" t="s">
        <v>126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0.125</v>
      </c>
      <c r="J112" s="5">
        <v>0</v>
      </c>
      <c r="K112" s="5">
        <v>0</v>
      </c>
      <c r="L112" s="5">
        <v>0</v>
      </c>
      <c r="N112" s="5">
        <f t="shared" si="7"/>
        <v>0.125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N113" s="7">
        <f t="shared" si="7"/>
        <v>0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N114" s="5">
        <f t="shared" si="7"/>
        <v>0</v>
      </c>
    </row>
    <row r="115" spans="2:14" x14ac:dyDescent="0.2">
      <c r="B115" s="6" t="s">
        <v>31</v>
      </c>
      <c r="C115" s="6" t="s">
        <v>129</v>
      </c>
      <c r="D115" s="7">
        <v>7.4950000000000001</v>
      </c>
      <c r="E115" s="7">
        <v>3.677</v>
      </c>
      <c r="F115" s="7">
        <v>11.146000000000001</v>
      </c>
      <c r="G115" s="7">
        <v>15.8</v>
      </c>
      <c r="H115" s="7">
        <v>8.9610000000000003</v>
      </c>
      <c r="I115" s="7">
        <v>13.686999999999999</v>
      </c>
      <c r="J115" s="7">
        <v>2.585</v>
      </c>
      <c r="K115" s="7">
        <v>0.71099999999999997</v>
      </c>
      <c r="L115" s="7">
        <v>0</v>
      </c>
      <c r="N115" s="7">
        <f t="shared" si="7"/>
        <v>64.061999999999998</v>
      </c>
    </row>
    <row r="116" spans="2:14" x14ac:dyDescent="0.2">
      <c r="B116" t="s">
        <v>32</v>
      </c>
      <c r="C116" t="s">
        <v>130</v>
      </c>
      <c r="D116" s="5">
        <v>0.2</v>
      </c>
      <c r="E116" s="5">
        <v>0</v>
      </c>
      <c r="F116" s="5">
        <v>0</v>
      </c>
      <c r="G116" s="5">
        <v>0.36</v>
      </c>
      <c r="H116" s="5">
        <v>0.02</v>
      </c>
      <c r="I116" s="5">
        <v>0.33999999999999997</v>
      </c>
      <c r="J116" s="5">
        <v>0</v>
      </c>
      <c r="K116" s="5">
        <v>0.05</v>
      </c>
      <c r="L116" s="5">
        <v>0.254</v>
      </c>
      <c r="N116" s="5">
        <f t="shared" si="7"/>
        <v>1.2240000000000002</v>
      </c>
    </row>
    <row r="117" spans="2:14" x14ac:dyDescent="0.2">
      <c r="B117" s="6" t="s">
        <v>35</v>
      </c>
      <c r="C117" s="6" t="s">
        <v>131</v>
      </c>
      <c r="D117" s="7">
        <v>3.5449999999999999</v>
      </c>
      <c r="E117" s="7">
        <v>4.3849999999999998</v>
      </c>
      <c r="F117" s="7">
        <v>0.34899999999999998</v>
      </c>
      <c r="G117" s="7">
        <v>1</v>
      </c>
      <c r="H117" s="7">
        <v>0.97899999999999998</v>
      </c>
      <c r="I117" s="7">
        <v>6.6870000000000003</v>
      </c>
      <c r="J117" s="7">
        <v>3.0779999999999998</v>
      </c>
      <c r="K117" s="7">
        <v>0</v>
      </c>
      <c r="L117" s="7">
        <v>0</v>
      </c>
      <c r="N117" s="7">
        <f t="shared" si="7"/>
        <v>20.023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0.71499999999999997</v>
      </c>
      <c r="J118" s="5">
        <v>0</v>
      </c>
      <c r="K118" s="5">
        <v>0</v>
      </c>
      <c r="L118" s="5">
        <v>4.4999999999999998E-2</v>
      </c>
      <c r="N118" s="5">
        <f t="shared" si="7"/>
        <v>0.76</v>
      </c>
    </row>
    <row r="119" spans="2:14" x14ac:dyDescent="0.2">
      <c r="B119" s="6" t="s">
        <v>41</v>
      </c>
      <c r="C119" s="6" t="s">
        <v>133</v>
      </c>
      <c r="D119" s="7">
        <v>4.32</v>
      </c>
      <c r="E119" s="7">
        <v>4.7960000000000003</v>
      </c>
      <c r="F119" s="7">
        <v>8.58</v>
      </c>
      <c r="G119" s="7">
        <v>0</v>
      </c>
      <c r="H119" s="7">
        <v>8.76</v>
      </c>
      <c r="I119" s="7">
        <v>15.76</v>
      </c>
      <c r="J119" s="7">
        <v>2.1</v>
      </c>
      <c r="K119" s="7">
        <v>0</v>
      </c>
      <c r="L119" s="7">
        <v>0</v>
      </c>
      <c r="N119" s="7">
        <f t="shared" si="7"/>
        <v>44.315999999999995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1.8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1.8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1.54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N121" s="7">
        <f t="shared" si="7"/>
        <v>1.54</v>
      </c>
    </row>
    <row r="122" spans="2:14" x14ac:dyDescent="0.2">
      <c r="B122" t="s">
        <v>42</v>
      </c>
      <c r="C122" t="s">
        <v>136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N122" s="5">
        <f t="shared" si="7"/>
        <v>0</v>
      </c>
    </row>
    <row r="123" spans="2:14" ht="25.5" x14ac:dyDescent="0.2">
      <c r="B123" s="8" t="s">
        <v>43</v>
      </c>
      <c r="C123" s="8" t="s">
        <v>137</v>
      </c>
      <c r="D123" s="7">
        <v>1.4</v>
      </c>
      <c r="E123" s="7">
        <v>0</v>
      </c>
      <c r="F123" s="7">
        <v>0.72</v>
      </c>
      <c r="G123" s="7">
        <v>0</v>
      </c>
      <c r="H123" s="7">
        <v>0</v>
      </c>
      <c r="I123" s="7">
        <v>0</v>
      </c>
      <c r="J123" s="7">
        <v>7.0000000000000007E-2</v>
      </c>
      <c r="K123" s="7">
        <v>0</v>
      </c>
      <c r="L123" s="7">
        <v>0.16</v>
      </c>
      <c r="N123" s="7">
        <f t="shared" si="7"/>
        <v>2.35</v>
      </c>
    </row>
    <row r="124" spans="2:14" x14ac:dyDescent="0.2">
      <c r="B124" t="s">
        <v>44</v>
      </c>
      <c r="C124" t="s">
        <v>138</v>
      </c>
      <c r="D124" s="5">
        <v>0</v>
      </c>
      <c r="E124" s="5">
        <v>0</v>
      </c>
      <c r="F124" s="5">
        <v>0</v>
      </c>
      <c r="G124" s="5">
        <v>1.9</v>
      </c>
      <c r="H124" s="5">
        <v>0</v>
      </c>
      <c r="I124" s="5">
        <v>1.56</v>
      </c>
      <c r="J124" s="5">
        <v>1.496</v>
      </c>
      <c r="K124" s="5">
        <v>0</v>
      </c>
      <c r="L124" s="5">
        <v>0</v>
      </c>
      <c r="N124" s="5">
        <f t="shared" si="7"/>
        <v>4.9559999999999995</v>
      </c>
    </row>
    <row r="125" spans="2:14" x14ac:dyDescent="0.2">
      <c r="B125" s="6" t="s">
        <v>45</v>
      </c>
      <c r="C125" s="6" t="s">
        <v>139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N125" s="7">
        <f t="shared" si="7"/>
        <v>0</v>
      </c>
    </row>
    <row r="126" spans="2:14" x14ac:dyDescent="0.2">
      <c r="B126" t="s">
        <v>60</v>
      </c>
      <c r="C126" t="s">
        <v>140</v>
      </c>
      <c r="D126" s="5">
        <v>0</v>
      </c>
      <c r="E126" s="5">
        <v>0</v>
      </c>
      <c r="F126" s="5">
        <v>0</v>
      </c>
      <c r="G126" s="5">
        <v>0</v>
      </c>
      <c r="H126" s="5">
        <v>0.48</v>
      </c>
      <c r="I126" s="5">
        <v>0</v>
      </c>
      <c r="J126" s="5">
        <v>0</v>
      </c>
      <c r="K126" s="5">
        <v>0.7</v>
      </c>
      <c r="L126" s="5">
        <v>0.254</v>
      </c>
      <c r="N126" s="5">
        <f t="shared" si="7"/>
        <v>1.4339999999999999</v>
      </c>
    </row>
    <row r="127" spans="2:14" x14ac:dyDescent="0.2">
      <c r="B127" s="6" t="s">
        <v>46</v>
      </c>
      <c r="C127" s="6" t="s">
        <v>141</v>
      </c>
      <c r="D127" s="7">
        <v>0</v>
      </c>
      <c r="E127" s="7">
        <v>0</v>
      </c>
      <c r="F127" s="7">
        <v>10.44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N127" s="7">
        <f t="shared" si="7"/>
        <v>10.44</v>
      </c>
    </row>
    <row r="128" spans="2:14" x14ac:dyDescent="0.2">
      <c r="B128" t="s">
        <v>47</v>
      </c>
      <c r="C128" t="s">
        <v>142</v>
      </c>
      <c r="D128" s="5">
        <v>8.66</v>
      </c>
      <c r="E128" s="5">
        <v>12.04</v>
      </c>
      <c r="F128" s="5">
        <v>0</v>
      </c>
      <c r="G128" s="5">
        <v>0</v>
      </c>
      <c r="H128" s="5">
        <v>0</v>
      </c>
      <c r="I128" s="5">
        <v>7.7</v>
      </c>
      <c r="J128" s="5">
        <v>8.4600000000000009</v>
      </c>
      <c r="K128" s="5">
        <v>0</v>
      </c>
      <c r="L128" s="5">
        <v>0</v>
      </c>
      <c r="N128" s="5">
        <f t="shared" si="7"/>
        <v>36.86</v>
      </c>
    </row>
    <row r="129" spans="2:14" x14ac:dyDescent="0.2">
      <c r="B129" s="6" t="s">
        <v>48</v>
      </c>
      <c r="C129" s="6" t="s">
        <v>143</v>
      </c>
      <c r="D129" s="7">
        <v>6.29</v>
      </c>
      <c r="E129" s="7">
        <v>0</v>
      </c>
      <c r="F129" s="7">
        <v>0</v>
      </c>
      <c r="G129" s="7">
        <v>11.4</v>
      </c>
      <c r="H129" s="7">
        <v>12.82</v>
      </c>
      <c r="I129" s="7">
        <v>5.62</v>
      </c>
      <c r="J129" s="7">
        <v>0</v>
      </c>
      <c r="K129" s="7">
        <v>0.02</v>
      </c>
      <c r="L129" s="7">
        <v>0.254</v>
      </c>
      <c r="N129" s="7">
        <f t="shared" si="7"/>
        <v>36.404000000000003</v>
      </c>
    </row>
    <row r="130" spans="2:14" x14ac:dyDescent="0.2">
      <c r="B130" t="s">
        <v>49</v>
      </c>
      <c r="C130" t="s">
        <v>144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N130" s="5">
        <f t="shared" si="7"/>
        <v>0</v>
      </c>
    </row>
    <row r="131" spans="2:14" x14ac:dyDescent="0.2">
      <c r="B131" s="6" t="s">
        <v>50</v>
      </c>
      <c r="C131" s="6" t="s">
        <v>145</v>
      </c>
      <c r="D131" s="7">
        <v>0.02</v>
      </c>
      <c r="E131" s="7">
        <v>0</v>
      </c>
      <c r="F131" s="7">
        <v>1.02</v>
      </c>
      <c r="G131" s="7">
        <v>0</v>
      </c>
      <c r="H131" s="7">
        <v>0</v>
      </c>
      <c r="I131" s="7">
        <v>11.48</v>
      </c>
      <c r="J131" s="7">
        <v>0.14000000000000001</v>
      </c>
      <c r="K131" s="7">
        <v>0.1</v>
      </c>
      <c r="L131" s="7">
        <v>0.254</v>
      </c>
      <c r="N131" s="7">
        <f t="shared" si="7"/>
        <v>13.013999999999999</v>
      </c>
    </row>
    <row r="132" spans="2:14" x14ac:dyDescent="0.2">
      <c r="B132" t="s">
        <v>51</v>
      </c>
      <c r="C132" t="s">
        <v>146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N132" s="5">
        <f t="shared" si="7"/>
        <v>0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245.98</v>
      </c>
      <c r="J133" s="7">
        <v>0</v>
      </c>
      <c r="K133" s="7">
        <v>0</v>
      </c>
      <c r="L133" s="7">
        <v>0</v>
      </c>
      <c r="N133" s="7">
        <f t="shared" si="7"/>
        <v>245.98</v>
      </c>
    </row>
    <row r="134" spans="2:14" x14ac:dyDescent="0.2">
      <c r="B134" t="s">
        <v>52</v>
      </c>
      <c r="C134" t="s">
        <v>148</v>
      </c>
      <c r="D134" s="5">
        <v>27.38</v>
      </c>
      <c r="E134" s="5">
        <v>24.1</v>
      </c>
      <c r="F134" s="5">
        <v>34.659999999999997</v>
      </c>
      <c r="G134" s="5">
        <v>25.5</v>
      </c>
      <c r="H134" s="5">
        <v>21.52</v>
      </c>
      <c r="I134" s="5">
        <v>62.78</v>
      </c>
      <c r="J134" s="5">
        <v>14.08</v>
      </c>
      <c r="K134" s="5">
        <v>5</v>
      </c>
      <c r="L134" s="5">
        <v>6.75</v>
      </c>
      <c r="N134" s="5">
        <f t="shared" si="7"/>
        <v>221.77</v>
      </c>
    </row>
    <row r="135" spans="2:14" x14ac:dyDescent="0.2">
      <c r="B135" s="6" t="s">
        <v>53</v>
      </c>
      <c r="C135" s="6" t="s">
        <v>149</v>
      </c>
      <c r="D135" s="7">
        <v>3.88</v>
      </c>
      <c r="E135" s="7">
        <v>2.0790000000000002</v>
      </c>
      <c r="F135" s="7">
        <v>4.4249999999999998</v>
      </c>
      <c r="G135" s="7">
        <v>10.59</v>
      </c>
      <c r="H135" s="7">
        <v>5.3289999999999997</v>
      </c>
      <c r="I135" s="7">
        <v>8.0299999999999994</v>
      </c>
      <c r="J135" s="7">
        <v>2.4609999999999999</v>
      </c>
      <c r="K135" s="7">
        <v>0.39700000000000002</v>
      </c>
      <c r="L135" s="7">
        <v>2.5059999999999998</v>
      </c>
      <c r="N135" s="7">
        <f t="shared" si="7"/>
        <v>39.696999999999996</v>
      </c>
    </row>
    <row r="136" spans="2:14" x14ac:dyDescent="0.2">
      <c r="B136" t="s">
        <v>54</v>
      </c>
      <c r="C136" t="s">
        <v>150</v>
      </c>
      <c r="D136" s="5">
        <v>14.9</v>
      </c>
      <c r="E136" s="5">
        <v>8.18</v>
      </c>
      <c r="F136" s="5">
        <v>8.24</v>
      </c>
      <c r="G136" s="5">
        <v>14</v>
      </c>
      <c r="H136" s="5">
        <v>23.64</v>
      </c>
      <c r="I136" s="5">
        <v>23.48</v>
      </c>
      <c r="J136" s="5">
        <v>7.3</v>
      </c>
      <c r="K136" s="5">
        <v>1.27</v>
      </c>
      <c r="L136" s="5">
        <v>4.03</v>
      </c>
      <c r="N136" s="5">
        <f t="shared" si="7"/>
        <v>105.04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88.98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88.98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N138" s="5">
        <f t="shared" si="7"/>
        <v>0</v>
      </c>
    </row>
    <row r="139" spans="2:14" x14ac:dyDescent="0.2">
      <c r="B139" s="6" t="s">
        <v>55</v>
      </c>
      <c r="C139" s="6" t="s">
        <v>153</v>
      </c>
      <c r="D139" s="7">
        <v>6.96</v>
      </c>
      <c r="E139" s="7">
        <v>4.6500000000000004</v>
      </c>
      <c r="F139" s="7">
        <v>7.39</v>
      </c>
      <c r="G139" s="7">
        <v>6.18</v>
      </c>
      <c r="H139" s="7">
        <v>10.5</v>
      </c>
      <c r="I139" s="7">
        <v>7.24</v>
      </c>
      <c r="J139" s="7">
        <v>3.2</v>
      </c>
      <c r="K139" s="7">
        <v>0</v>
      </c>
      <c r="L139" s="7">
        <v>1.2</v>
      </c>
      <c r="N139" s="7">
        <f t="shared" si="7"/>
        <v>47.320000000000007</v>
      </c>
    </row>
    <row r="140" spans="2:14" x14ac:dyDescent="0.2">
      <c r="B140" t="s">
        <v>61</v>
      </c>
      <c r="C140" t="s">
        <v>154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0.01</v>
      </c>
      <c r="L140" s="5">
        <v>0</v>
      </c>
      <c r="N140" s="5">
        <f t="shared" si="7"/>
        <v>0.01</v>
      </c>
    </row>
    <row r="141" spans="2:14" x14ac:dyDescent="0.2">
      <c r="B141" s="6" t="s">
        <v>56</v>
      </c>
      <c r="C141" s="6" t="s">
        <v>155</v>
      </c>
      <c r="D141" s="7">
        <v>73.12</v>
      </c>
      <c r="E141" s="7">
        <v>60.72</v>
      </c>
      <c r="F141" s="7">
        <v>102.06</v>
      </c>
      <c r="G141" s="7">
        <v>147.44</v>
      </c>
      <c r="H141" s="7">
        <v>96.52</v>
      </c>
      <c r="I141" s="7">
        <v>191.64</v>
      </c>
      <c r="J141" s="7">
        <v>29.64</v>
      </c>
      <c r="K141" s="7">
        <v>7.42</v>
      </c>
      <c r="L141" s="7">
        <v>15.969999999999999</v>
      </c>
      <c r="N141" s="7">
        <f t="shared" si="7"/>
        <v>724.53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175.01999999999998</v>
      </c>
      <c r="E143" s="9">
        <f t="shared" si="8"/>
        <v>140.83499999999998</v>
      </c>
      <c r="F143" s="9">
        <f t="shared" si="8"/>
        <v>206.24</v>
      </c>
      <c r="G143" s="9">
        <f t="shared" si="8"/>
        <v>385.39</v>
      </c>
      <c r="H143" s="9">
        <f t="shared" si="8"/>
        <v>212.50459999999998</v>
      </c>
      <c r="I143" s="9">
        <f t="shared" si="8"/>
        <v>673.07600000000002</v>
      </c>
      <c r="J143" s="9">
        <f t="shared" si="8"/>
        <v>83.47999999999999</v>
      </c>
      <c r="K143" s="9">
        <f t="shared" si="8"/>
        <v>18.238</v>
      </c>
      <c r="L143" s="9">
        <f t="shared" si="8"/>
        <v>37.908000000000001</v>
      </c>
      <c r="N143" s="9">
        <f>SUM(D143:L143)</f>
        <v>1932.6915999999999</v>
      </c>
    </row>
    <row r="145" spans="1:14" x14ac:dyDescent="0.2">
      <c r="A145" t="s">
        <v>40</v>
      </c>
      <c r="B145" t="s">
        <v>39</v>
      </c>
      <c r="C145" t="s">
        <v>156</v>
      </c>
      <c r="D145" s="5">
        <v>55.7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55.7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55.7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55.7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0.23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0.21</v>
      </c>
      <c r="N149" s="7">
        <f t="shared" ref="N149:N174" si="10">SUM(D149:L149)</f>
        <v>0.44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10.72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10.72</v>
      </c>
    </row>
    <row r="151" spans="1:14" x14ac:dyDescent="0.2">
      <c r="B151" s="6" t="s">
        <v>38</v>
      </c>
      <c r="C151" s="6" t="s">
        <v>159</v>
      </c>
      <c r="D151" s="7">
        <v>64.72</v>
      </c>
      <c r="E151" s="7">
        <v>37.56</v>
      </c>
      <c r="F151" s="7">
        <v>61.64</v>
      </c>
      <c r="G151" s="7">
        <v>0</v>
      </c>
      <c r="H151" s="7">
        <v>78.740000000000009</v>
      </c>
      <c r="I151" s="7">
        <v>127.75999999999999</v>
      </c>
      <c r="J151" s="7">
        <v>20.840000000000003</v>
      </c>
      <c r="K151" s="7">
        <v>8</v>
      </c>
      <c r="L151" s="7">
        <v>7.39</v>
      </c>
      <c r="N151" s="7">
        <f t="shared" si="10"/>
        <v>406.65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N158" s="5">
        <f t="shared" si="10"/>
        <v>0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N159" s="7">
        <f t="shared" si="10"/>
        <v>0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N160" s="5">
        <f t="shared" si="10"/>
        <v>0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N161" s="7">
        <f t="shared" si="10"/>
        <v>0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64.95</v>
      </c>
      <c r="E176" s="9">
        <f t="shared" si="11"/>
        <v>37.56</v>
      </c>
      <c r="F176" s="9">
        <f t="shared" si="11"/>
        <v>61.64</v>
      </c>
      <c r="G176" s="9">
        <f t="shared" si="11"/>
        <v>10.72</v>
      </c>
      <c r="H176" s="9">
        <f t="shared" si="11"/>
        <v>78.740000000000009</v>
      </c>
      <c r="I176" s="9">
        <f t="shared" si="11"/>
        <v>127.75999999999999</v>
      </c>
      <c r="J176" s="9">
        <f t="shared" si="11"/>
        <v>20.840000000000003</v>
      </c>
      <c r="K176" s="9">
        <f t="shared" si="11"/>
        <v>8</v>
      </c>
      <c r="L176" s="9">
        <f t="shared" si="11"/>
        <v>7.6</v>
      </c>
      <c r="N176" s="9">
        <f>SUM(D176:L176)</f>
        <v>417.81000000000006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466.65999999999997</v>
      </c>
      <c r="E179" s="9">
        <f t="shared" si="12"/>
        <v>345.78499999999997</v>
      </c>
      <c r="F179" s="9">
        <f t="shared" si="12"/>
        <v>507.29999999999995</v>
      </c>
      <c r="G179" s="9">
        <f t="shared" si="12"/>
        <v>674.01</v>
      </c>
      <c r="H179" s="9">
        <f t="shared" si="12"/>
        <v>445.1746</v>
      </c>
      <c r="I179" s="9">
        <f t="shared" si="12"/>
        <v>1632.856</v>
      </c>
      <c r="J179" s="9">
        <f t="shared" si="12"/>
        <v>178.94</v>
      </c>
      <c r="K179" s="9">
        <f t="shared" si="12"/>
        <v>44.088000000000001</v>
      </c>
      <c r="L179" s="9">
        <f t="shared" si="12"/>
        <v>90.361999999999995</v>
      </c>
      <c r="N179" s="9">
        <f>SUM(D179:L179)</f>
        <v>4385.1755999999996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N179"/>
  <sheetViews>
    <sheetView workbookViewId="0"/>
  </sheetViews>
  <sheetFormatPr defaultRowHeight="12.75" x14ac:dyDescent="0.2"/>
  <cols>
    <col min="1" max="1" width="16" bestFit="1" customWidth="1"/>
    <col min="2" max="2" width="29.7109375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2" t="s">
        <v>99</v>
      </c>
      <c r="B1" s="2" t="s">
        <v>92</v>
      </c>
    </row>
    <row r="3" spans="1:14" ht="38.25" x14ac:dyDescent="0.2">
      <c r="A3" s="2" t="s">
        <v>17</v>
      </c>
      <c r="B3" s="2" t="s">
        <v>15</v>
      </c>
      <c r="D3" s="11" t="s">
        <v>19</v>
      </c>
      <c r="E3" s="11" t="s">
        <v>57</v>
      </c>
      <c r="F3" s="11" t="s">
        <v>62</v>
      </c>
      <c r="G3" s="11" t="s">
        <v>67</v>
      </c>
      <c r="H3" s="11" t="s">
        <v>74</v>
      </c>
      <c r="I3" s="11" t="s">
        <v>77</v>
      </c>
      <c r="J3" s="11" t="s">
        <v>85</v>
      </c>
      <c r="K3" s="11" t="s">
        <v>87</v>
      </c>
      <c r="L3" s="11" t="s">
        <v>88</v>
      </c>
      <c r="N3" s="11" t="s">
        <v>18</v>
      </c>
    </row>
    <row r="5" spans="1:14" x14ac:dyDescent="0.2">
      <c r="B5" s="6" t="s">
        <v>75</v>
      </c>
      <c r="C5" s="6" t="s">
        <v>75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7">
        <f t="shared" ref="N5:N25" si="0">SUM(D5:L5)</f>
        <v>0</v>
      </c>
    </row>
    <row r="6" spans="1:14" x14ac:dyDescent="0.2">
      <c r="B6" t="s">
        <v>75</v>
      </c>
      <c r="C6" t="s">
        <v>75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5">
        <f t="shared" si="0"/>
        <v>0</v>
      </c>
    </row>
    <row r="7" spans="1:14" x14ac:dyDescent="0.2">
      <c r="B7" s="6" t="s">
        <v>75</v>
      </c>
      <c r="C7" s="6" t="s">
        <v>75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7">
        <f t="shared" si="0"/>
        <v>0</v>
      </c>
    </row>
    <row r="8" spans="1:14" x14ac:dyDescent="0.2">
      <c r="B8" t="s">
        <v>63</v>
      </c>
      <c r="C8" t="s">
        <v>63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>
        <f t="shared" si="0"/>
        <v>0</v>
      </c>
    </row>
    <row r="9" spans="1:14" x14ac:dyDescent="0.2">
      <c r="B9" s="6" t="s">
        <v>63</v>
      </c>
      <c r="C9" s="6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7">
        <f t="shared" si="0"/>
        <v>0</v>
      </c>
    </row>
    <row r="10" spans="1:14" x14ac:dyDescent="0.2">
      <c r="B10" t="s">
        <v>20</v>
      </c>
      <c r="C10" t="s">
        <v>20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5">
        <f t="shared" si="0"/>
        <v>0</v>
      </c>
    </row>
    <row r="11" spans="1:14" x14ac:dyDescent="0.2">
      <c r="B11" s="6" t="s">
        <v>20</v>
      </c>
      <c r="C11" s="6" t="s">
        <v>20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N11" s="7">
        <f t="shared" si="0"/>
        <v>0</v>
      </c>
    </row>
    <row r="12" spans="1:14" x14ac:dyDescent="0.2">
      <c r="B12" t="s">
        <v>20</v>
      </c>
      <c r="C12" t="s">
        <v>20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5">
        <f t="shared" si="0"/>
        <v>0</v>
      </c>
    </row>
    <row r="13" spans="1:14" x14ac:dyDescent="0.2">
      <c r="B13" s="6" t="s">
        <v>22</v>
      </c>
      <c r="C13" s="6" t="s">
        <v>22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N13" s="7">
        <f t="shared" si="0"/>
        <v>0</v>
      </c>
    </row>
    <row r="14" spans="1:14" x14ac:dyDescent="0.2">
      <c r="B14" t="s">
        <v>23</v>
      </c>
      <c r="C14" t="s">
        <v>23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N14" s="5">
        <f t="shared" si="0"/>
        <v>0</v>
      </c>
    </row>
    <row r="15" spans="1:14" x14ac:dyDescent="0.2">
      <c r="B15" s="6" t="s">
        <v>78</v>
      </c>
      <c r="C15" s="6" t="s">
        <v>78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7">
        <f t="shared" si="0"/>
        <v>0</v>
      </c>
    </row>
    <row r="16" spans="1:14" x14ac:dyDescent="0.2">
      <c r="B16" t="s">
        <v>78</v>
      </c>
      <c r="C16" t="s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5">
        <f t="shared" si="0"/>
        <v>0</v>
      </c>
    </row>
    <row r="17" spans="1:14" x14ac:dyDescent="0.2">
      <c r="B17" s="6" t="s">
        <v>79</v>
      </c>
      <c r="C17" s="6" t="s">
        <v>79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7">
        <f t="shared" si="0"/>
        <v>0</v>
      </c>
    </row>
    <row r="18" spans="1:14" x14ac:dyDescent="0.2">
      <c r="B18" t="s">
        <v>79</v>
      </c>
      <c r="C18" t="s">
        <v>79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f t="shared" si="0"/>
        <v>0</v>
      </c>
    </row>
    <row r="19" spans="1:14" x14ac:dyDescent="0.2">
      <c r="B19" s="6" t="s">
        <v>25</v>
      </c>
      <c r="C19" s="6" t="s">
        <v>25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</v>
      </c>
    </row>
    <row r="20" spans="1:14" x14ac:dyDescent="0.2">
      <c r="B20" t="s">
        <v>25</v>
      </c>
      <c r="C20" t="s">
        <v>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f t="shared" si="0"/>
        <v>0</v>
      </c>
    </row>
    <row r="21" spans="1:14" x14ac:dyDescent="0.2">
      <c r="B21" s="6" t="s">
        <v>25</v>
      </c>
      <c r="C21" s="6" t="s">
        <v>25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7">
        <f t="shared" si="0"/>
        <v>0</v>
      </c>
    </row>
    <row r="22" spans="1:14" x14ac:dyDescent="0.2">
      <c r="B22" t="s">
        <v>26</v>
      </c>
      <c r="C22" t="s">
        <v>26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5">
        <f t="shared" si="0"/>
        <v>0</v>
      </c>
    </row>
    <row r="23" spans="1:14" x14ac:dyDescent="0.2">
      <c r="B23" s="6" t="s">
        <v>26</v>
      </c>
      <c r="C23" s="6" t="s">
        <v>26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7">
        <f t="shared" si="0"/>
        <v>0</v>
      </c>
    </row>
    <row r="24" spans="1:14" x14ac:dyDescent="0.2">
      <c r="B24" t="s">
        <v>26</v>
      </c>
      <c r="C24" t="s">
        <v>26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5">
        <f t="shared" si="0"/>
        <v>0</v>
      </c>
    </row>
    <row r="25" spans="1:14" x14ac:dyDescent="0.2">
      <c r="B25" s="6" t="s">
        <v>27</v>
      </c>
      <c r="C25" s="6" t="s">
        <v>27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N25" s="7">
        <f t="shared" si="0"/>
        <v>0</v>
      </c>
    </row>
    <row r="26" spans="1:14" ht="13.5" thickBot="1" x14ac:dyDescent="0.25"/>
    <row r="27" spans="1:14" ht="13.5" thickBot="1" x14ac:dyDescent="0.25">
      <c r="B27" s="10" t="s">
        <v>160</v>
      </c>
      <c r="D27" s="9">
        <f t="shared" ref="D27:L27" si="1">SUM(D5:D25)</f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N27" s="9">
        <f>SUM(D27:L27)</f>
        <v>0</v>
      </c>
    </row>
    <row r="29" spans="1:14" x14ac:dyDescent="0.2">
      <c r="A29" t="s">
        <v>37</v>
      </c>
      <c r="B29" t="s">
        <v>36</v>
      </c>
      <c r="C29" t="s">
        <v>104</v>
      </c>
      <c r="D29" s="5">
        <v>8.24</v>
      </c>
      <c r="E29" s="5">
        <v>9.56</v>
      </c>
      <c r="F29" s="5">
        <v>18.16</v>
      </c>
      <c r="G29" s="5">
        <v>9.36</v>
      </c>
      <c r="H29" s="5">
        <v>9.5399999999999991</v>
      </c>
      <c r="I29" s="5">
        <v>64.86</v>
      </c>
      <c r="J29" s="5">
        <v>7.38</v>
      </c>
      <c r="K29" s="5">
        <v>1.34</v>
      </c>
      <c r="L29" s="5">
        <v>1.4</v>
      </c>
      <c r="N29" s="5">
        <f>SUM(D29:L29)</f>
        <v>129.84</v>
      </c>
    </row>
    <row r="30" spans="1:14" x14ac:dyDescent="0.2">
      <c r="B30" s="6" t="s">
        <v>70</v>
      </c>
      <c r="C30" s="6" t="s">
        <v>70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f>SUM(D30:L30)</f>
        <v>0</v>
      </c>
    </row>
    <row r="31" spans="1:14" x14ac:dyDescent="0.2">
      <c r="B31" t="s">
        <v>70</v>
      </c>
      <c r="C31" t="s">
        <v>70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5">
        <f>SUM(D31:L31)</f>
        <v>0</v>
      </c>
    </row>
    <row r="32" spans="1:14" ht="13.5" thickBot="1" x14ac:dyDescent="0.25"/>
    <row r="33" spans="1:14" ht="13.5" thickBot="1" x14ac:dyDescent="0.25">
      <c r="B33" s="10" t="s">
        <v>160</v>
      </c>
      <c r="D33" s="9">
        <f t="shared" ref="D33:L33" si="2">SUM(D29:D31)</f>
        <v>8.24</v>
      </c>
      <c r="E33" s="9">
        <f t="shared" si="2"/>
        <v>9.56</v>
      </c>
      <c r="F33" s="9">
        <f t="shared" si="2"/>
        <v>18.16</v>
      </c>
      <c r="G33" s="9">
        <f t="shared" si="2"/>
        <v>9.36</v>
      </c>
      <c r="H33" s="9">
        <f t="shared" si="2"/>
        <v>9.5399999999999991</v>
      </c>
      <c r="I33" s="9">
        <f t="shared" si="2"/>
        <v>64.86</v>
      </c>
      <c r="J33" s="9">
        <f t="shared" si="2"/>
        <v>7.38</v>
      </c>
      <c r="K33" s="9">
        <f t="shared" si="2"/>
        <v>1.34</v>
      </c>
      <c r="L33" s="9">
        <f t="shared" si="2"/>
        <v>1.4</v>
      </c>
      <c r="N33" s="9">
        <f>SUM(D33:L33)</f>
        <v>129.84</v>
      </c>
    </row>
    <row r="35" spans="1:14" x14ac:dyDescent="0.2">
      <c r="A35" t="s">
        <v>28</v>
      </c>
      <c r="B35" s="6" t="s">
        <v>76</v>
      </c>
      <c r="C35" s="6" t="s">
        <v>105</v>
      </c>
      <c r="D35" s="7">
        <v>0</v>
      </c>
      <c r="E35" s="7">
        <v>0</v>
      </c>
      <c r="F35" s="7">
        <v>0</v>
      </c>
      <c r="G35" s="7">
        <v>0</v>
      </c>
      <c r="H35" s="7">
        <v>12.98</v>
      </c>
      <c r="I35" s="7">
        <v>0</v>
      </c>
      <c r="J35" s="7">
        <v>0</v>
      </c>
      <c r="K35" s="7">
        <v>0</v>
      </c>
      <c r="L35" s="7">
        <v>0</v>
      </c>
      <c r="N35" s="7">
        <f t="shared" ref="N35:N63" si="3">SUM(D35:L35)</f>
        <v>12.98</v>
      </c>
    </row>
    <row r="36" spans="1:14" x14ac:dyDescent="0.2">
      <c r="B36" t="s">
        <v>80</v>
      </c>
      <c r="C36" t="s">
        <v>106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5">
        <f t="shared" si="3"/>
        <v>0</v>
      </c>
    </row>
    <row r="37" spans="1:14" x14ac:dyDescent="0.2">
      <c r="B37" s="6" t="s">
        <v>27</v>
      </c>
      <c r="C37" s="6" t="s">
        <v>107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N37" s="7">
        <f t="shared" si="3"/>
        <v>0</v>
      </c>
    </row>
    <row r="38" spans="1:14" x14ac:dyDescent="0.2">
      <c r="B38" t="s">
        <v>58</v>
      </c>
      <c r="C38" t="s">
        <v>108</v>
      </c>
      <c r="D38" s="5">
        <v>0</v>
      </c>
      <c r="E38" s="5">
        <v>0.01</v>
      </c>
      <c r="F38" s="5">
        <v>0</v>
      </c>
      <c r="G38" s="5">
        <v>0</v>
      </c>
      <c r="H38" s="5">
        <v>0</v>
      </c>
      <c r="I38" s="5">
        <v>2.0299999999999998</v>
      </c>
      <c r="J38" s="5">
        <v>0</v>
      </c>
      <c r="K38" s="5">
        <v>0</v>
      </c>
      <c r="L38" s="5">
        <v>0</v>
      </c>
      <c r="N38" s="5">
        <f t="shared" si="3"/>
        <v>2.0399999999999996</v>
      </c>
    </row>
    <row r="39" spans="1:14" x14ac:dyDescent="0.2">
      <c r="B39" s="6" t="s">
        <v>33</v>
      </c>
      <c r="C39" s="6" t="s">
        <v>109</v>
      </c>
      <c r="D39" s="7">
        <v>14.16</v>
      </c>
      <c r="E39" s="7">
        <v>5.5</v>
      </c>
      <c r="F39" s="7">
        <v>8.58</v>
      </c>
      <c r="G39" s="7">
        <v>0</v>
      </c>
      <c r="H39" s="7">
        <v>117.006</v>
      </c>
      <c r="I39" s="7">
        <v>5.6</v>
      </c>
      <c r="J39" s="7">
        <v>0</v>
      </c>
      <c r="K39" s="7">
        <v>0</v>
      </c>
      <c r="L39" s="7">
        <v>0</v>
      </c>
      <c r="N39" s="7">
        <f t="shared" si="3"/>
        <v>150.846</v>
      </c>
    </row>
    <row r="40" spans="1:14" x14ac:dyDescent="0.2">
      <c r="B40" t="s">
        <v>60</v>
      </c>
      <c r="C40" t="s">
        <v>110</v>
      </c>
      <c r="D40" s="5">
        <v>0</v>
      </c>
      <c r="E40" s="5">
        <v>0.06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0.01</v>
      </c>
      <c r="N40" s="5">
        <f t="shared" si="3"/>
        <v>6.9999999999999993E-2</v>
      </c>
    </row>
    <row r="41" spans="1:14" x14ac:dyDescent="0.2">
      <c r="B41" s="6" t="s">
        <v>59</v>
      </c>
      <c r="C41" s="6" t="s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N41" s="7">
        <f t="shared" si="3"/>
        <v>0</v>
      </c>
    </row>
    <row r="42" spans="1:14" x14ac:dyDescent="0.2">
      <c r="B42" t="s">
        <v>30</v>
      </c>
      <c r="C42" t="s">
        <v>30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f t="shared" si="3"/>
        <v>0</v>
      </c>
    </row>
    <row r="43" spans="1:14" x14ac:dyDescent="0.2">
      <c r="B43" s="6" t="s">
        <v>30</v>
      </c>
      <c r="C43" s="6" t="s">
        <v>30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N43" s="7">
        <f t="shared" si="3"/>
        <v>0</v>
      </c>
    </row>
    <row r="44" spans="1:14" x14ac:dyDescent="0.2">
      <c r="B44" t="s">
        <v>30</v>
      </c>
      <c r="C4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5">
        <f t="shared" si="3"/>
        <v>0</v>
      </c>
    </row>
    <row r="45" spans="1:14" x14ac:dyDescent="0.2">
      <c r="B45" s="6" t="s">
        <v>31</v>
      </c>
      <c r="C45" s="6" t="s">
        <v>31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N45" s="7">
        <f t="shared" si="3"/>
        <v>0</v>
      </c>
    </row>
    <row r="46" spans="1:14" x14ac:dyDescent="0.2">
      <c r="B46" t="s">
        <v>31</v>
      </c>
      <c r="C46" t="s">
        <v>31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f t="shared" si="3"/>
        <v>0</v>
      </c>
    </row>
    <row r="47" spans="1:14" x14ac:dyDescent="0.2">
      <c r="B47" s="6" t="s">
        <v>31</v>
      </c>
      <c r="C47" s="6" t="s">
        <v>31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f t="shared" si="3"/>
        <v>0</v>
      </c>
    </row>
    <row r="48" spans="1:14" x14ac:dyDescent="0.2">
      <c r="B48" t="s">
        <v>32</v>
      </c>
      <c r="C48" t="s">
        <v>32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5">
        <f t="shared" si="3"/>
        <v>0</v>
      </c>
    </row>
    <row r="49" spans="2:14" x14ac:dyDescent="0.2">
      <c r="B49" s="6" t="s">
        <v>32</v>
      </c>
      <c r="C49" s="6" t="s">
        <v>32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N49" s="7">
        <f t="shared" si="3"/>
        <v>0</v>
      </c>
    </row>
    <row r="50" spans="2:14" x14ac:dyDescent="0.2">
      <c r="B50" t="s">
        <v>32</v>
      </c>
      <c r="C50" t="s">
        <v>32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5">
        <f t="shared" si="3"/>
        <v>0</v>
      </c>
    </row>
    <row r="51" spans="2:14" x14ac:dyDescent="0.2">
      <c r="B51" s="6" t="s">
        <v>33</v>
      </c>
      <c r="C51" s="6" t="s">
        <v>33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N51" s="7">
        <f t="shared" si="3"/>
        <v>0</v>
      </c>
    </row>
    <row r="52" spans="2:14" x14ac:dyDescent="0.2">
      <c r="B52" t="s">
        <v>33</v>
      </c>
      <c r="C52" t="s">
        <v>33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5">
        <f t="shared" si="3"/>
        <v>0</v>
      </c>
    </row>
    <row r="53" spans="2:14" x14ac:dyDescent="0.2">
      <c r="B53" s="6" t="s">
        <v>33</v>
      </c>
      <c r="C53" s="6" t="s">
        <v>33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N53" s="7">
        <f t="shared" si="3"/>
        <v>0</v>
      </c>
    </row>
    <row r="54" spans="2:14" x14ac:dyDescent="0.2">
      <c r="B54" t="s">
        <v>35</v>
      </c>
      <c r="C54" t="s">
        <v>35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5">
        <f t="shared" si="3"/>
        <v>0</v>
      </c>
    </row>
    <row r="55" spans="2:14" x14ac:dyDescent="0.2">
      <c r="B55" s="6" t="s">
        <v>35</v>
      </c>
      <c r="C55" s="6" t="s">
        <v>35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N55" s="7">
        <f t="shared" si="3"/>
        <v>0</v>
      </c>
    </row>
    <row r="56" spans="2:14" x14ac:dyDescent="0.2">
      <c r="B56" t="s">
        <v>35</v>
      </c>
      <c r="C56" t="s">
        <v>35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5">
        <f t="shared" si="3"/>
        <v>0</v>
      </c>
    </row>
    <row r="57" spans="2:14" x14ac:dyDescent="0.2">
      <c r="B57" s="6" t="s">
        <v>36</v>
      </c>
      <c r="C57" s="6" t="s">
        <v>36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N57" s="7">
        <f t="shared" si="3"/>
        <v>0</v>
      </c>
    </row>
    <row r="58" spans="2:14" x14ac:dyDescent="0.2">
      <c r="B58" t="s">
        <v>36</v>
      </c>
      <c r="C58" t="s">
        <v>36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5">
        <f t="shared" si="3"/>
        <v>0</v>
      </c>
    </row>
    <row r="59" spans="2:14" x14ac:dyDescent="0.2">
      <c r="B59" s="6" t="s">
        <v>36</v>
      </c>
      <c r="C59" s="6" t="s">
        <v>36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N59" s="7">
        <f t="shared" si="3"/>
        <v>0</v>
      </c>
    </row>
    <row r="60" spans="2:14" x14ac:dyDescent="0.2">
      <c r="B60" t="s">
        <v>86</v>
      </c>
      <c r="C60" t="s">
        <v>86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N60" s="5">
        <f t="shared" si="3"/>
        <v>0</v>
      </c>
    </row>
    <row r="61" spans="2:14" x14ac:dyDescent="0.2">
      <c r="B61" s="6" t="s">
        <v>38</v>
      </c>
      <c r="C61" s="6" t="s">
        <v>38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N61" s="7">
        <f t="shared" si="3"/>
        <v>0</v>
      </c>
    </row>
    <row r="62" spans="2:14" x14ac:dyDescent="0.2">
      <c r="B62" t="s">
        <v>38</v>
      </c>
      <c r="C62" t="s">
        <v>38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N62" s="5">
        <f t="shared" si="3"/>
        <v>0</v>
      </c>
    </row>
    <row r="63" spans="2:14" x14ac:dyDescent="0.2">
      <c r="B63" s="6" t="s">
        <v>38</v>
      </c>
      <c r="C63" s="6" t="s">
        <v>38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N63" s="7">
        <f t="shared" si="3"/>
        <v>0</v>
      </c>
    </row>
    <row r="64" spans="2:14" ht="13.5" thickBot="1" x14ac:dyDescent="0.25"/>
    <row r="65" spans="1:14" ht="13.5" thickBot="1" x14ac:dyDescent="0.25">
      <c r="B65" s="10" t="s">
        <v>160</v>
      </c>
      <c r="D65" s="9">
        <f t="shared" ref="D65:L65" si="4">SUM(D35:D63)</f>
        <v>14.16</v>
      </c>
      <c r="E65" s="9">
        <f t="shared" si="4"/>
        <v>5.5699999999999994</v>
      </c>
      <c r="F65" s="9">
        <f t="shared" si="4"/>
        <v>8.58</v>
      </c>
      <c r="G65" s="9">
        <f t="shared" si="4"/>
        <v>0</v>
      </c>
      <c r="H65" s="9">
        <f t="shared" si="4"/>
        <v>129.98599999999999</v>
      </c>
      <c r="I65" s="9">
        <f t="shared" si="4"/>
        <v>7.629999999999999</v>
      </c>
      <c r="J65" s="9">
        <f t="shared" si="4"/>
        <v>0</v>
      </c>
      <c r="K65" s="9">
        <f t="shared" si="4"/>
        <v>0</v>
      </c>
      <c r="L65" s="9">
        <f t="shared" si="4"/>
        <v>0.01</v>
      </c>
      <c r="N65" s="9">
        <f>SUM(D65:L65)</f>
        <v>165.93599999999998</v>
      </c>
    </row>
    <row r="67" spans="1:14" x14ac:dyDescent="0.2">
      <c r="A67" t="s">
        <v>34</v>
      </c>
      <c r="B67" t="s">
        <v>63</v>
      </c>
      <c r="C67" t="s">
        <v>111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0.01</v>
      </c>
      <c r="N67" s="5">
        <f t="shared" ref="N67:N95" si="5">SUM(D67:L67)</f>
        <v>0.01</v>
      </c>
    </row>
    <row r="68" spans="1:14" x14ac:dyDescent="0.2">
      <c r="B68" s="6" t="s">
        <v>33</v>
      </c>
      <c r="C68" s="6" t="s">
        <v>112</v>
      </c>
      <c r="D68" s="7">
        <v>98.34</v>
      </c>
      <c r="E68" s="7">
        <v>87.84</v>
      </c>
      <c r="F68" s="7">
        <v>169.32</v>
      </c>
      <c r="G68" s="7">
        <v>211.33</v>
      </c>
      <c r="H68" s="7">
        <v>0</v>
      </c>
      <c r="I68" s="7">
        <v>548.28</v>
      </c>
      <c r="J68" s="7">
        <v>33.5</v>
      </c>
      <c r="K68" s="7">
        <v>16.330000000000002</v>
      </c>
      <c r="L68" s="7">
        <v>37.195999999999998</v>
      </c>
      <c r="N68" s="7">
        <f t="shared" si="5"/>
        <v>1202.136</v>
      </c>
    </row>
    <row r="69" spans="1:14" x14ac:dyDescent="0.2">
      <c r="B69" t="s">
        <v>83</v>
      </c>
      <c r="C69" t="s">
        <v>83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5">
        <f t="shared" si="5"/>
        <v>0</v>
      </c>
    </row>
    <row r="70" spans="1:14" x14ac:dyDescent="0.2">
      <c r="B70" s="6" t="s">
        <v>41</v>
      </c>
      <c r="C70" s="6" t="s">
        <v>41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N70" s="7">
        <f t="shared" si="5"/>
        <v>0</v>
      </c>
    </row>
    <row r="71" spans="1:14" x14ac:dyDescent="0.2">
      <c r="B71" t="s">
        <v>65</v>
      </c>
      <c r="C71" t="s">
        <v>65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N71" s="5">
        <f t="shared" si="5"/>
        <v>0</v>
      </c>
    </row>
    <row r="72" spans="1:14" x14ac:dyDescent="0.2">
      <c r="B72" s="6" t="s">
        <v>42</v>
      </c>
      <c r="C72" s="6" t="s">
        <v>42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f t="shared" si="5"/>
        <v>0</v>
      </c>
    </row>
    <row r="73" spans="1:14" x14ac:dyDescent="0.2">
      <c r="B73" t="s">
        <v>42</v>
      </c>
      <c r="C73" t="s">
        <v>42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N73" s="5">
        <f t="shared" si="5"/>
        <v>0</v>
      </c>
    </row>
    <row r="74" spans="1:14" ht="25.5" x14ac:dyDescent="0.2">
      <c r="B74" s="8" t="s">
        <v>43</v>
      </c>
      <c r="C74" s="8" t="s">
        <v>43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N74" s="7">
        <f t="shared" si="5"/>
        <v>0</v>
      </c>
    </row>
    <row r="75" spans="1:14" ht="25.5" x14ac:dyDescent="0.2">
      <c r="B75" s="4" t="s">
        <v>43</v>
      </c>
      <c r="C75" s="4" t="s">
        <v>43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N75" s="5">
        <f t="shared" si="5"/>
        <v>0</v>
      </c>
    </row>
    <row r="76" spans="1:14" ht="25.5" x14ac:dyDescent="0.2">
      <c r="B76" s="8" t="s">
        <v>43</v>
      </c>
      <c r="C76" s="8" t="s">
        <v>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7">
        <f t="shared" si="5"/>
        <v>0</v>
      </c>
    </row>
    <row r="77" spans="1:14" x14ac:dyDescent="0.2">
      <c r="B77" t="s">
        <v>44</v>
      </c>
      <c r="C77" t="s">
        <v>44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N77" s="5">
        <f t="shared" si="5"/>
        <v>0</v>
      </c>
    </row>
    <row r="78" spans="1:14" x14ac:dyDescent="0.2">
      <c r="B78" s="6" t="s">
        <v>44</v>
      </c>
      <c r="C78" s="6" t="s">
        <v>44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N78" s="7">
        <f t="shared" si="5"/>
        <v>0</v>
      </c>
    </row>
    <row r="79" spans="1:14" x14ac:dyDescent="0.2">
      <c r="B79" t="s">
        <v>44</v>
      </c>
      <c r="C79" t="s">
        <v>44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N79" s="5">
        <f t="shared" si="5"/>
        <v>0</v>
      </c>
    </row>
    <row r="80" spans="1:14" x14ac:dyDescent="0.2">
      <c r="B80" s="6" t="s">
        <v>45</v>
      </c>
      <c r="C80" s="6" t="s">
        <v>45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</v>
      </c>
    </row>
    <row r="81" spans="2:14" x14ac:dyDescent="0.2">
      <c r="B81" t="s">
        <v>45</v>
      </c>
      <c r="C81" t="s">
        <v>45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5">
        <f t="shared" si="5"/>
        <v>0</v>
      </c>
    </row>
    <row r="82" spans="2:14" x14ac:dyDescent="0.2">
      <c r="B82" s="6" t="s">
        <v>60</v>
      </c>
      <c r="C82" s="6" t="s">
        <v>60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N82" s="7">
        <f t="shared" si="5"/>
        <v>0</v>
      </c>
    </row>
    <row r="83" spans="2:14" x14ac:dyDescent="0.2">
      <c r="B83" t="s">
        <v>60</v>
      </c>
      <c r="C83" t="s">
        <v>60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N83" s="5">
        <f t="shared" si="5"/>
        <v>0</v>
      </c>
    </row>
    <row r="84" spans="2:14" x14ac:dyDescent="0.2">
      <c r="B84" s="6" t="s">
        <v>46</v>
      </c>
      <c r="C84" s="6" t="s">
        <v>46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N84" s="7">
        <f t="shared" si="5"/>
        <v>0</v>
      </c>
    </row>
    <row r="85" spans="2:14" x14ac:dyDescent="0.2">
      <c r="B85" t="s">
        <v>46</v>
      </c>
      <c r="C85" t="s">
        <v>46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N85" s="5">
        <f t="shared" si="5"/>
        <v>0</v>
      </c>
    </row>
    <row r="86" spans="2:14" x14ac:dyDescent="0.2">
      <c r="B86" s="6" t="s">
        <v>46</v>
      </c>
      <c r="C86" s="6" t="s">
        <v>46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N86" s="7">
        <f t="shared" si="5"/>
        <v>0</v>
      </c>
    </row>
    <row r="87" spans="2:14" x14ac:dyDescent="0.2">
      <c r="B87" t="s">
        <v>47</v>
      </c>
      <c r="C87" t="s">
        <v>47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N87" s="5">
        <f t="shared" si="5"/>
        <v>0</v>
      </c>
    </row>
    <row r="88" spans="2:14" x14ac:dyDescent="0.2">
      <c r="B88" s="6" t="s">
        <v>48</v>
      </c>
      <c r="C88" s="6" t="s">
        <v>48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N88" s="7">
        <f t="shared" si="5"/>
        <v>0</v>
      </c>
    </row>
    <row r="89" spans="2:14" x14ac:dyDescent="0.2">
      <c r="B89" t="s">
        <v>48</v>
      </c>
      <c r="C89" t="s">
        <v>48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N89" s="5">
        <f t="shared" si="5"/>
        <v>0</v>
      </c>
    </row>
    <row r="90" spans="2:14" x14ac:dyDescent="0.2">
      <c r="B90" s="6" t="s">
        <v>49</v>
      </c>
      <c r="C90" s="6" t="s">
        <v>49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N90" s="7">
        <f t="shared" si="5"/>
        <v>0</v>
      </c>
    </row>
    <row r="91" spans="2:14" x14ac:dyDescent="0.2">
      <c r="B91" t="s">
        <v>50</v>
      </c>
      <c r="C91" t="s">
        <v>50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5">
        <f t="shared" si="5"/>
        <v>0</v>
      </c>
    </row>
    <row r="92" spans="2:14" x14ac:dyDescent="0.2">
      <c r="B92" s="6" t="s">
        <v>50</v>
      </c>
      <c r="C92" s="6" t="s">
        <v>50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7">
        <f t="shared" si="5"/>
        <v>0</v>
      </c>
    </row>
    <row r="93" spans="2:14" x14ac:dyDescent="0.2">
      <c r="B93" t="s">
        <v>50</v>
      </c>
      <c r="C93" t="s">
        <v>50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5">
        <f t="shared" si="5"/>
        <v>0</v>
      </c>
    </row>
    <row r="94" spans="2:14" x14ac:dyDescent="0.2">
      <c r="B94" s="6" t="s">
        <v>51</v>
      </c>
      <c r="C94" s="6" t="s">
        <v>51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7">
        <f t="shared" si="5"/>
        <v>0</v>
      </c>
    </row>
    <row r="95" spans="2:14" x14ac:dyDescent="0.2">
      <c r="B95" t="s">
        <v>51</v>
      </c>
      <c r="C95" t="s">
        <v>51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5">
        <f t="shared" si="5"/>
        <v>0</v>
      </c>
    </row>
    <row r="96" spans="2:14" ht="13.5" thickBot="1" x14ac:dyDescent="0.25"/>
    <row r="97" spans="1:14" ht="13.5" thickBot="1" x14ac:dyDescent="0.25">
      <c r="B97" s="10" t="s">
        <v>160</v>
      </c>
      <c r="D97" s="9">
        <f t="shared" ref="D97:L97" si="6">SUM(D67:D95)</f>
        <v>98.34</v>
      </c>
      <c r="E97" s="9">
        <f t="shared" si="6"/>
        <v>87.84</v>
      </c>
      <c r="F97" s="9">
        <f t="shared" si="6"/>
        <v>169.32</v>
      </c>
      <c r="G97" s="9">
        <f t="shared" si="6"/>
        <v>211.33</v>
      </c>
      <c r="H97" s="9">
        <f t="shared" si="6"/>
        <v>0</v>
      </c>
      <c r="I97" s="9">
        <f t="shared" si="6"/>
        <v>548.28</v>
      </c>
      <c r="J97" s="9">
        <f t="shared" si="6"/>
        <v>33.5</v>
      </c>
      <c r="K97" s="9">
        <f t="shared" si="6"/>
        <v>16.330000000000002</v>
      </c>
      <c r="L97" s="9">
        <f t="shared" si="6"/>
        <v>37.205999999999996</v>
      </c>
      <c r="N97" s="9">
        <f>SUM(D97:L97)</f>
        <v>1202.146</v>
      </c>
    </row>
    <row r="99" spans="1:14" x14ac:dyDescent="0.2">
      <c r="A99" t="s">
        <v>21</v>
      </c>
      <c r="B99" s="6" t="s">
        <v>75</v>
      </c>
      <c r="C99" s="6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6.7000000000000004E-2</v>
      </c>
      <c r="J99" s="7">
        <v>0</v>
      </c>
      <c r="K99" s="7">
        <v>0</v>
      </c>
      <c r="L99" s="7">
        <v>0</v>
      </c>
      <c r="N99" s="7">
        <f t="shared" ref="N99:N141" si="7">SUM(D99:L99)</f>
        <v>6.7000000000000004E-2</v>
      </c>
    </row>
    <row r="100" spans="1:14" x14ac:dyDescent="0.2">
      <c r="B100" t="s">
        <v>20</v>
      </c>
      <c r="C100" t="s">
        <v>114</v>
      </c>
      <c r="D100" s="5">
        <v>0.14000000000000001</v>
      </c>
      <c r="E100" s="5">
        <v>0</v>
      </c>
      <c r="F100" s="5">
        <v>0</v>
      </c>
      <c r="G100" s="5">
        <v>0.86</v>
      </c>
      <c r="H100" s="5">
        <v>0</v>
      </c>
      <c r="I100" s="5">
        <v>0</v>
      </c>
      <c r="J100" s="5">
        <v>0</v>
      </c>
      <c r="K100" s="5">
        <v>0.31</v>
      </c>
      <c r="L100" s="5">
        <v>0.19</v>
      </c>
      <c r="N100" s="5">
        <f t="shared" si="7"/>
        <v>1.5</v>
      </c>
    </row>
    <row r="101" spans="1:14" x14ac:dyDescent="0.2">
      <c r="B101" s="6" t="s">
        <v>22</v>
      </c>
      <c r="C101" s="6" t="s">
        <v>115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N101" s="7">
        <f t="shared" si="7"/>
        <v>0</v>
      </c>
    </row>
    <row r="102" spans="1:14" x14ac:dyDescent="0.2">
      <c r="B102" t="s">
        <v>78</v>
      </c>
      <c r="C102" t="s">
        <v>116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6.8000000000000005E-2</v>
      </c>
      <c r="J102" s="5">
        <v>0</v>
      </c>
      <c r="K102" s="5">
        <v>0</v>
      </c>
      <c r="L102" s="5">
        <v>0</v>
      </c>
      <c r="N102" s="5">
        <f t="shared" si="7"/>
        <v>6.8000000000000005E-2</v>
      </c>
    </row>
    <row r="103" spans="1:14" x14ac:dyDescent="0.2">
      <c r="B103" s="6" t="s">
        <v>79</v>
      </c>
      <c r="C103" s="6" t="s">
        <v>117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1.4999999999999999E-2</v>
      </c>
      <c r="J103" s="7">
        <v>0</v>
      </c>
      <c r="K103" s="7">
        <v>0</v>
      </c>
      <c r="L103" s="7">
        <v>0</v>
      </c>
      <c r="N103" s="7">
        <f t="shared" si="7"/>
        <v>1.4999999999999999E-2</v>
      </c>
    </row>
    <row r="104" spans="1:14" x14ac:dyDescent="0.2">
      <c r="B104" t="s">
        <v>25</v>
      </c>
      <c r="C104" t="s">
        <v>118</v>
      </c>
      <c r="D104" s="5">
        <v>0</v>
      </c>
      <c r="E104" s="5">
        <v>0.14000000000000001</v>
      </c>
      <c r="F104" s="5">
        <v>0</v>
      </c>
      <c r="G104" s="5">
        <v>0</v>
      </c>
      <c r="H104" s="5">
        <v>0</v>
      </c>
      <c r="I104" s="5">
        <v>0.13550000000000001</v>
      </c>
      <c r="J104" s="5">
        <v>0</v>
      </c>
      <c r="K104" s="5">
        <v>0</v>
      </c>
      <c r="L104" s="5">
        <v>0</v>
      </c>
      <c r="N104" s="5">
        <f t="shared" si="7"/>
        <v>0.27550000000000002</v>
      </c>
    </row>
    <row r="105" spans="1:14" x14ac:dyDescent="0.2">
      <c r="B105" s="6" t="s">
        <v>26</v>
      </c>
      <c r="C105" s="6" t="s">
        <v>119</v>
      </c>
      <c r="D105" s="7">
        <v>27.92</v>
      </c>
      <c r="E105" s="7">
        <v>26.32</v>
      </c>
      <c r="F105" s="7">
        <v>33.86</v>
      </c>
      <c r="G105" s="7">
        <v>37.799999999999997</v>
      </c>
      <c r="H105" s="7">
        <v>21.64</v>
      </c>
      <c r="I105" s="7">
        <v>86.04</v>
      </c>
      <c r="J105" s="7">
        <v>9.82</v>
      </c>
      <c r="K105" s="7">
        <v>4.3279999999999994</v>
      </c>
      <c r="L105" s="7">
        <v>5.6800000000000006</v>
      </c>
      <c r="N105" s="7">
        <f t="shared" si="7"/>
        <v>253.40799999999999</v>
      </c>
    </row>
    <row r="106" spans="1:14" x14ac:dyDescent="0.2">
      <c r="B106" t="s">
        <v>68</v>
      </c>
      <c r="C106" t="s">
        <v>120</v>
      </c>
      <c r="D106" s="5">
        <v>0</v>
      </c>
      <c r="E106" s="5">
        <v>0</v>
      </c>
      <c r="F106" s="5">
        <v>0</v>
      </c>
      <c r="G106" s="5">
        <v>23.46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N106" s="5">
        <f t="shared" si="7"/>
        <v>23.46</v>
      </c>
    </row>
    <row r="107" spans="1:14" x14ac:dyDescent="0.2">
      <c r="B107" s="6" t="s">
        <v>69</v>
      </c>
      <c r="C107" s="6" t="s">
        <v>121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N107" s="7">
        <f t="shared" si="7"/>
        <v>0</v>
      </c>
    </row>
    <row r="108" spans="1:14" x14ac:dyDescent="0.2">
      <c r="B108" t="s">
        <v>70</v>
      </c>
      <c r="C108" t="s">
        <v>122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0.64500000000000002</v>
      </c>
      <c r="J108" s="5">
        <v>0</v>
      </c>
      <c r="K108" s="5">
        <v>0</v>
      </c>
      <c r="L108" s="5">
        <v>0</v>
      </c>
      <c r="N108" s="5">
        <f t="shared" si="7"/>
        <v>0.64500000000000002</v>
      </c>
    </row>
    <row r="109" spans="1:14" x14ac:dyDescent="0.2">
      <c r="B109" s="6" t="s">
        <v>29</v>
      </c>
      <c r="C109" s="6" t="s">
        <v>123</v>
      </c>
      <c r="D109" s="7">
        <v>0</v>
      </c>
      <c r="E109" s="7">
        <v>0.375</v>
      </c>
      <c r="F109" s="7">
        <v>0</v>
      </c>
      <c r="G109" s="7">
        <v>0</v>
      </c>
      <c r="H109" s="7">
        <v>0</v>
      </c>
      <c r="I109" s="7">
        <v>0.57799999999999996</v>
      </c>
      <c r="J109" s="7">
        <v>0</v>
      </c>
      <c r="K109" s="7">
        <v>0</v>
      </c>
      <c r="L109" s="7">
        <v>0</v>
      </c>
      <c r="N109" s="7">
        <f t="shared" si="7"/>
        <v>0.95299999999999996</v>
      </c>
    </row>
    <row r="110" spans="1:14" x14ac:dyDescent="0.2">
      <c r="B110" t="s">
        <v>64</v>
      </c>
      <c r="C110" t="s">
        <v>124</v>
      </c>
      <c r="D110" s="5">
        <v>0</v>
      </c>
      <c r="E110" s="5">
        <v>0</v>
      </c>
      <c r="F110" s="5">
        <v>0</v>
      </c>
      <c r="G110" s="5">
        <v>0</v>
      </c>
      <c r="H110" s="5">
        <v>5.9</v>
      </c>
      <c r="I110" s="5">
        <v>0</v>
      </c>
      <c r="J110" s="5">
        <v>0</v>
      </c>
      <c r="K110" s="5">
        <v>0</v>
      </c>
      <c r="L110" s="5">
        <v>0</v>
      </c>
      <c r="N110" s="5">
        <f t="shared" si="7"/>
        <v>5.9</v>
      </c>
    </row>
    <row r="111" spans="1:14" x14ac:dyDescent="0.2">
      <c r="B111" s="6" t="s">
        <v>59</v>
      </c>
      <c r="C111" s="6" t="s">
        <v>125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f t="shared" si="7"/>
        <v>0</v>
      </c>
    </row>
    <row r="112" spans="1:14" x14ac:dyDescent="0.2">
      <c r="B112" t="s">
        <v>30</v>
      </c>
      <c r="C112" t="s">
        <v>126</v>
      </c>
      <c r="D112" s="5">
        <v>0.16900000000000001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0.25700000000000001</v>
      </c>
      <c r="L112" s="5">
        <v>0</v>
      </c>
      <c r="N112" s="5">
        <f t="shared" si="7"/>
        <v>0.42600000000000005</v>
      </c>
    </row>
    <row r="113" spans="2:14" x14ac:dyDescent="0.2">
      <c r="B113" s="6" t="s">
        <v>81</v>
      </c>
      <c r="C113" s="6" t="s">
        <v>127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N113" s="7">
        <f t="shared" si="7"/>
        <v>0</v>
      </c>
    </row>
    <row r="114" spans="2:14" x14ac:dyDescent="0.2">
      <c r="B114" t="s">
        <v>82</v>
      </c>
      <c r="C114" t="s">
        <v>128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N114" s="5">
        <f t="shared" si="7"/>
        <v>0</v>
      </c>
    </row>
    <row r="115" spans="2:14" x14ac:dyDescent="0.2">
      <c r="B115" s="6" t="s">
        <v>31</v>
      </c>
      <c r="C115" s="6" t="s">
        <v>129</v>
      </c>
      <c r="D115" s="7">
        <v>2.0910000000000002</v>
      </c>
      <c r="E115" s="7">
        <v>1.996</v>
      </c>
      <c r="F115" s="7">
        <v>5.0540000000000003</v>
      </c>
      <c r="G115" s="7">
        <v>5.6</v>
      </c>
      <c r="H115" s="7">
        <v>5.0250000000000004</v>
      </c>
      <c r="I115" s="7">
        <v>9.3490000000000002</v>
      </c>
      <c r="J115" s="7">
        <v>2.0369999999999999</v>
      </c>
      <c r="K115" s="7">
        <v>0.81899999999999995</v>
      </c>
      <c r="L115" s="7">
        <v>0</v>
      </c>
      <c r="N115" s="7">
        <f t="shared" si="7"/>
        <v>31.970999999999997</v>
      </c>
    </row>
    <row r="116" spans="2:14" x14ac:dyDescent="0.2">
      <c r="B116" t="s">
        <v>32</v>
      </c>
      <c r="C116" t="s">
        <v>130</v>
      </c>
      <c r="D116" s="5">
        <v>0</v>
      </c>
      <c r="E116" s="5">
        <v>0</v>
      </c>
      <c r="F116" s="5">
        <v>0</v>
      </c>
      <c r="G116" s="5">
        <v>0.13</v>
      </c>
      <c r="H116" s="5">
        <v>0.02</v>
      </c>
      <c r="I116" s="5">
        <v>0.18</v>
      </c>
      <c r="J116" s="5">
        <v>0</v>
      </c>
      <c r="K116" s="5">
        <v>0</v>
      </c>
      <c r="L116" s="5">
        <v>0</v>
      </c>
      <c r="N116" s="5">
        <f t="shared" si="7"/>
        <v>0.32999999999999996</v>
      </c>
    </row>
    <row r="117" spans="2:14" x14ac:dyDescent="0.2">
      <c r="B117" s="6" t="s">
        <v>35</v>
      </c>
      <c r="C117" s="6" t="s">
        <v>131</v>
      </c>
      <c r="D117" s="7">
        <v>2.794</v>
      </c>
      <c r="E117" s="7">
        <v>10.646000000000001</v>
      </c>
      <c r="F117" s="7">
        <v>1.891</v>
      </c>
      <c r="G117" s="7">
        <v>0.8</v>
      </c>
      <c r="H117" s="7">
        <v>0</v>
      </c>
      <c r="I117" s="7">
        <v>11.848000000000001</v>
      </c>
      <c r="J117" s="7">
        <v>4.1909999999999998</v>
      </c>
      <c r="K117" s="7">
        <v>1.962</v>
      </c>
      <c r="L117" s="7">
        <v>1.639</v>
      </c>
      <c r="N117" s="7">
        <f t="shared" si="7"/>
        <v>35.771000000000008</v>
      </c>
    </row>
    <row r="118" spans="2:14" x14ac:dyDescent="0.2">
      <c r="B118" t="s">
        <v>83</v>
      </c>
      <c r="C118" t="s">
        <v>132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N118" s="5">
        <f t="shared" si="7"/>
        <v>0</v>
      </c>
    </row>
    <row r="119" spans="2:14" x14ac:dyDescent="0.2">
      <c r="B119" s="6" t="s">
        <v>41</v>
      </c>
      <c r="C119" s="6" t="s">
        <v>133</v>
      </c>
      <c r="D119" s="7">
        <v>3.3</v>
      </c>
      <c r="E119" s="7">
        <v>3.27</v>
      </c>
      <c r="F119" s="7">
        <v>4.9000000000000004</v>
      </c>
      <c r="G119" s="7">
        <v>0</v>
      </c>
      <c r="H119" s="7">
        <v>6.78</v>
      </c>
      <c r="I119" s="7">
        <v>9.42</v>
      </c>
      <c r="J119" s="7">
        <v>0.63</v>
      </c>
      <c r="K119" s="7">
        <v>0</v>
      </c>
      <c r="L119" s="7">
        <v>0</v>
      </c>
      <c r="N119" s="7">
        <f t="shared" si="7"/>
        <v>28.3</v>
      </c>
    </row>
    <row r="120" spans="2:14" x14ac:dyDescent="0.2">
      <c r="B120" t="s">
        <v>72</v>
      </c>
      <c r="C120" t="s">
        <v>134</v>
      </c>
      <c r="D120" s="5">
        <v>0</v>
      </c>
      <c r="E120" s="5">
        <v>0</v>
      </c>
      <c r="F120" s="5">
        <v>0</v>
      </c>
      <c r="G120" s="5">
        <v>1.5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N120" s="5">
        <f t="shared" si="7"/>
        <v>1.5</v>
      </c>
    </row>
    <row r="121" spans="2:14" x14ac:dyDescent="0.2">
      <c r="B121" s="6" t="s">
        <v>65</v>
      </c>
      <c r="C121" s="6" t="s">
        <v>135</v>
      </c>
      <c r="D121" s="7">
        <v>0</v>
      </c>
      <c r="E121" s="7">
        <v>0</v>
      </c>
      <c r="F121" s="7">
        <v>1.72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N121" s="7">
        <f t="shared" si="7"/>
        <v>1.72</v>
      </c>
    </row>
    <row r="122" spans="2:14" x14ac:dyDescent="0.2">
      <c r="B122" t="s">
        <v>42</v>
      </c>
      <c r="C122" t="s">
        <v>136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N122" s="5">
        <f t="shared" si="7"/>
        <v>0</v>
      </c>
    </row>
    <row r="123" spans="2:14" ht="25.5" x14ac:dyDescent="0.2">
      <c r="B123" s="8" t="s">
        <v>43</v>
      </c>
      <c r="C123" s="8" t="s">
        <v>137</v>
      </c>
      <c r="D123" s="7">
        <v>0.37</v>
      </c>
      <c r="E123" s="7">
        <v>0.04</v>
      </c>
      <c r="F123" s="7">
        <v>1.9300000000000002</v>
      </c>
      <c r="G123" s="7">
        <v>0</v>
      </c>
      <c r="H123" s="7">
        <v>0.28999999999999998</v>
      </c>
      <c r="I123" s="7">
        <v>1.2E-2</v>
      </c>
      <c r="J123" s="7">
        <v>0</v>
      </c>
      <c r="K123" s="7">
        <v>0.06</v>
      </c>
      <c r="L123" s="7">
        <v>0</v>
      </c>
      <c r="N123" s="7">
        <f t="shared" si="7"/>
        <v>2.7020000000000004</v>
      </c>
    </row>
    <row r="124" spans="2:14" x14ac:dyDescent="0.2">
      <c r="B124" t="s">
        <v>44</v>
      </c>
      <c r="C124" t="s">
        <v>138</v>
      </c>
      <c r="D124" s="5">
        <v>0</v>
      </c>
      <c r="E124" s="5">
        <v>0</v>
      </c>
      <c r="F124" s="5">
        <v>1.76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N124" s="5">
        <f t="shared" si="7"/>
        <v>1.76</v>
      </c>
    </row>
    <row r="125" spans="2:14" x14ac:dyDescent="0.2">
      <c r="B125" s="6" t="s">
        <v>45</v>
      </c>
      <c r="C125" s="6" t="s">
        <v>139</v>
      </c>
      <c r="D125" s="7">
        <v>0.62</v>
      </c>
      <c r="E125" s="7">
        <v>0.52800000000000002</v>
      </c>
      <c r="F125" s="7">
        <v>0</v>
      </c>
      <c r="G125" s="7">
        <v>0</v>
      </c>
      <c r="H125" s="7">
        <v>0.42</v>
      </c>
      <c r="I125" s="7">
        <v>0</v>
      </c>
      <c r="J125" s="7">
        <v>0</v>
      </c>
      <c r="K125" s="7">
        <v>0</v>
      </c>
      <c r="L125" s="7">
        <v>0</v>
      </c>
      <c r="N125" s="7">
        <f t="shared" si="7"/>
        <v>1.5680000000000001</v>
      </c>
    </row>
    <row r="126" spans="2:14" x14ac:dyDescent="0.2">
      <c r="B126" t="s">
        <v>60</v>
      </c>
      <c r="C126" t="s">
        <v>140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2.6</v>
      </c>
      <c r="J126" s="5">
        <v>0</v>
      </c>
      <c r="K126" s="5">
        <v>0</v>
      </c>
      <c r="L126" s="5">
        <v>0</v>
      </c>
      <c r="N126" s="5">
        <f t="shared" si="7"/>
        <v>2.6</v>
      </c>
    </row>
    <row r="127" spans="2:14" x14ac:dyDescent="0.2">
      <c r="B127" s="6" t="s">
        <v>46</v>
      </c>
      <c r="C127" s="6" t="s">
        <v>141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N127" s="7">
        <f t="shared" si="7"/>
        <v>0</v>
      </c>
    </row>
    <row r="128" spans="2:14" x14ac:dyDescent="0.2">
      <c r="B128" t="s">
        <v>47</v>
      </c>
      <c r="C128" t="s">
        <v>142</v>
      </c>
      <c r="D128" s="5">
        <v>5.76</v>
      </c>
      <c r="E128" s="5">
        <v>9.9</v>
      </c>
      <c r="F128" s="5">
        <v>3.64</v>
      </c>
      <c r="G128" s="5">
        <v>0</v>
      </c>
      <c r="H128" s="5">
        <v>0</v>
      </c>
      <c r="I128" s="5">
        <v>0</v>
      </c>
      <c r="J128" s="5">
        <v>8.5399999999999991</v>
      </c>
      <c r="K128" s="5">
        <v>0</v>
      </c>
      <c r="L128" s="5">
        <v>0</v>
      </c>
      <c r="N128" s="5">
        <f t="shared" si="7"/>
        <v>27.84</v>
      </c>
    </row>
    <row r="129" spans="2:14" x14ac:dyDescent="0.2">
      <c r="B129" s="6" t="s">
        <v>48</v>
      </c>
      <c r="C129" s="6" t="s">
        <v>143</v>
      </c>
      <c r="D129" s="7">
        <v>5.96</v>
      </c>
      <c r="E129" s="7">
        <v>0.24</v>
      </c>
      <c r="F129" s="7">
        <v>0</v>
      </c>
      <c r="G129" s="7">
        <v>5.32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N129" s="7">
        <f t="shared" si="7"/>
        <v>11.52</v>
      </c>
    </row>
    <row r="130" spans="2:14" x14ac:dyDescent="0.2">
      <c r="B130" t="s">
        <v>49</v>
      </c>
      <c r="C130" t="s">
        <v>144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N130" s="5">
        <f t="shared" si="7"/>
        <v>0</v>
      </c>
    </row>
    <row r="131" spans="2:14" x14ac:dyDescent="0.2">
      <c r="B131" s="6" t="s">
        <v>50</v>
      </c>
      <c r="C131" s="6" t="s">
        <v>145</v>
      </c>
      <c r="D131" s="7">
        <v>0</v>
      </c>
      <c r="E131" s="7">
        <v>1.21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0.52</v>
      </c>
      <c r="L131" s="7">
        <v>0.01</v>
      </c>
      <c r="N131" s="7">
        <f t="shared" si="7"/>
        <v>1.74</v>
      </c>
    </row>
    <row r="132" spans="2:14" x14ac:dyDescent="0.2">
      <c r="B132" t="s">
        <v>51</v>
      </c>
      <c r="C132" t="s">
        <v>146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N132" s="5">
        <f t="shared" si="7"/>
        <v>0</v>
      </c>
    </row>
    <row r="133" spans="2:14" x14ac:dyDescent="0.2">
      <c r="B133" s="6" t="s">
        <v>84</v>
      </c>
      <c r="C133" s="6" t="s">
        <v>147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203.74</v>
      </c>
      <c r="J133" s="7">
        <v>0</v>
      </c>
      <c r="K133" s="7">
        <v>0</v>
      </c>
      <c r="L133" s="7">
        <v>0</v>
      </c>
      <c r="N133" s="7">
        <f t="shared" si="7"/>
        <v>203.74</v>
      </c>
    </row>
    <row r="134" spans="2:14" x14ac:dyDescent="0.2">
      <c r="B134" t="s">
        <v>52</v>
      </c>
      <c r="C134" t="s">
        <v>148</v>
      </c>
      <c r="D134" s="5">
        <v>22.52</v>
      </c>
      <c r="E134" s="5">
        <v>9.2799999999999994</v>
      </c>
      <c r="F134" s="5">
        <v>27.16</v>
      </c>
      <c r="G134" s="5">
        <v>16.5</v>
      </c>
      <c r="H134" s="5">
        <v>10.58</v>
      </c>
      <c r="I134" s="5">
        <v>40.36</v>
      </c>
      <c r="J134" s="5">
        <v>9.36</v>
      </c>
      <c r="K134" s="5">
        <v>2.64</v>
      </c>
      <c r="L134" s="5">
        <v>3.87</v>
      </c>
      <c r="N134" s="5">
        <f t="shared" si="7"/>
        <v>142.26999999999998</v>
      </c>
    </row>
    <row r="135" spans="2:14" x14ac:dyDescent="0.2">
      <c r="B135" s="6" t="s">
        <v>53</v>
      </c>
      <c r="C135" s="6" t="s">
        <v>149</v>
      </c>
      <c r="D135" s="7">
        <v>1.034</v>
      </c>
      <c r="E135" s="7">
        <v>1.026</v>
      </c>
      <c r="F135" s="7">
        <v>2.714</v>
      </c>
      <c r="G135" s="7">
        <v>4.0599999999999996</v>
      </c>
      <c r="H135" s="7">
        <v>3.2890000000000001</v>
      </c>
      <c r="I135" s="7">
        <v>3.0249999999999999</v>
      </c>
      <c r="J135" s="7">
        <v>1.1759999999999999</v>
      </c>
      <c r="K135" s="7">
        <v>0.41399999999999998</v>
      </c>
      <c r="L135" s="7">
        <v>0.64700000000000002</v>
      </c>
      <c r="N135" s="7">
        <f t="shared" si="7"/>
        <v>17.384999999999998</v>
      </c>
    </row>
    <row r="136" spans="2:14" x14ac:dyDescent="0.2">
      <c r="B136" t="s">
        <v>54</v>
      </c>
      <c r="C136" t="s">
        <v>150</v>
      </c>
      <c r="D136" s="5">
        <v>8.06</v>
      </c>
      <c r="E136" s="5">
        <v>0</v>
      </c>
      <c r="F136" s="5">
        <v>14.28</v>
      </c>
      <c r="G136" s="5">
        <v>7</v>
      </c>
      <c r="H136" s="5">
        <v>7.08</v>
      </c>
      <c r="I136" s="5">
        <v>20.66</v>
      </c>
      <c r="J136" s="5">
        <v>6.5</v>
      </c>
      <c r="K136" s="5">
        <v>1.42</v>
      </c>
      <c r="L136" s="5">
        <v>1.53</v>
      </c>
      <c r="N136" s="5">
        <f t="shared" si="7"/>
        <v>66.53</v>
      </c>
    </row>
    <row r="137" spans="2:14" x14ac:dyDescent="0.2">
      <c r="B137" s="6" t="s">
        <v>73</v>
      </c>
      <c r="C137" s="6" t="s">
        <v>151</v>
      </c>
      <c r="D137" s="7">
        <v>0</v>
      </c>
      <c r="E137" s="7">
        <v>0</v>
      </c>
      <c r="F137" s="7">
        <v>0</v>
      </c>
      <c r="G137" s="7">
        <v>26.94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N137" s="7">
        <f t="shared" si="7"/>
        <v>26.94</v>
      </c>
    </row>
    <row r="138" spans="2:14" x14ac:dyDescent="0.2">
      <c r="B138" t="s">
        <v>66</v>
      </c>
      <c r="C138" t="s">
        <v>152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N138" s="5">
        <f t="shared" si="7"/>
        <v>0</v>
      </c>
    </row>
    <row r="139" spans="2:14" x14ac:dyDescent="0.2">
      <c r="B139" s="6" t="s">
        <v>55</v>
      </c>
      <c r="C139" s="6" t="s">
        <v>153</v>
      </c>
      <c r="D139" s="7">
        <v>5.5</v>
      </c>
      <c r="E139" s="7">
        <v>3.98</v>
      </c>
      <c r="F139" s="7">
        <v>5.12</v>
      </c>
      <c r="G139" s="7">
        <v>4.95</v>
      </c>
      <c r="H139" s="7">
        <v>6.9</v>
      </c>
      <c r="I139" s="7">
        <v>6.38</v>
      </c>
      <c r="J139" s="7">
        <v>1.3</v>
      </c>
      <c r="K139" s="7">
        <v>0.74</v>
      </c>
      <c r="L139" s="7">
        <v>0.97</v>
      </c>
      <c r="N139" s="7">
        <f t="shared" si="7"/>
        <v>35.840000000000003</v>
      </c>
    </row>
    <row r="140" spans="2:14" x14ac:dyDescent="0.2">
      <c r="B140" t="s">
        <v>61</v>
      </c>
      <c r="C140" t="s">
        <v>154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0.01</v>
      </c>
      <c r="N140" s="5">
        <f t="shared" si="7"/>
        <v>0.01</v>
      </c>
    </row>
    <row r="141" spans="2:14" x14ac:dyDescent="0.2">
      <c r="B141" s="6" t="s">
        <v>56</v>
      </c>
      <c r="C141" s="6" t="s">
        <v>155</v>
      </c>
      <c r="D141" s="7">
        <v>43.24</v>
      </c>
      <c r="E141" s="7">
        <v>29.44</v>
      </c>
      <c r="F141" s="7">
        <v>56.87</v>
      </c>
      <c r="G141" s="7">
        <v>62.19</v>
      </c>
      <c r="H141" s="7">
        <v>64.64</v>
      </c>
      <c r="I141" s="7">
        <v>120.33</v>
      </c>
      <c r="J141" s="7">
        <v>15.76</v>
      </c>
      <c r="K141" s="7">
        <v>8.9600000000000009</v>
      </c>
      <c r="L141" s="7">
        <v>8.7200000000000006</v>
      </c>
      <c r="N141" s="7">
        <f t="shared" si="7"/>
        <v>410.15</v>
      </c>
    </row>
    <row r="142" spans="2:14" ht="13.5" thickBot="1" x14ac:dyDescent="0.25"/>
    <row r="143" spans="2:14" ht="13.5" thickBot="1" x14ac:dyDescent="0.25">
      <c r="B143" s="10" t="s">
        <v>160</v>
      </c>
      <c r="D143" s="9">
        <f t="shared" ref="D143:L143" si="8">SUM(D99:D141)</f>
        <v>129.47800000000001</v>
      </c>
      <c r="E143" s="9">
        <f t="shared" si="8"/>
        <v>98.391000000000005</v>
      </c>
      <c r="F143" s="9">
        <f t="shared" si="8"/>
        <v>160.899</v>
      </c>
      <c r="G143" s="9">
        <f t="shared" si="8"/>
        <v>197.10999999999999</v>
      </c>
      <c r="H143" s="9">
        <f t="shared" si="8"/>
        <v>132.56400000000002</v>
      </c>
      <c r="I143" s="9">
        <f t="shared" si="8"/>
        <v>515.45249999999999</v>
      </c>
      <c r="J143" s="9">
        <f t="shared" si="8"/>
        <v>59.313999999999993</v>
      </c>
      <c r="K143" s="9">
        <f t="shared" si="8"/>
        <v>22.43</v>
      </c>
      <c r="L143" s="9">
        <f t="shared" si="8"/>
        <v>23.266000000000002</v>
      </c>
      <c r="N143" s="9">
        <f>SUM(D143:L143)</f>
        <v>1338.9045000000001</v>
      </c>
    </row>
    <row r="145" spans="1:14" x14ac:dyDescent="0.2">
      <c r="A145" t="s">
        <v>40</v>
      </c>
      <c r="B145" t="s">
        <v>39</v>
      </c>
      <c r="C145" t="s">
        <v>156</v>
      </c>
      <c r="D145" s="5">
        <v>56.3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N145" s="5">
        <f>SUM(D145:L145)</f>
        <v>56.3</v>
      </c>
    </row>
    <row r="146" spans="1:14" ht="13.5" thickBot="1" x14ac:dyDescent="0.25"/>
    <row r="147" spans="1:14" ht="13.5" thickBot="1" x14ac:dyDescent="0.25">
      <c r="B147" s="10" t="s">
        <v>160</v>
      </c>
      <c r="D147" s="9">
        <f t="shared" ref="D147:L147" si="9">SUM(D145:D146)</f>
        <v>56.3</v>
      </c>
      <c r="E147" s="9">
        <f t="shared" si="9"/>
        <v>0</v>
      </c>
      <c r="F147" s="9">
        <f t="shared" si="9"/>
        <v>0</v>
      </c>
      <c r="G147" s="9">
        <f t="shared" si="9"/>
        <v>0</v>
      </c>
      <c r="H147" s="9">
        <f t="shared" si="9"/>
        <v>0</v>
      </c>
      <c r="I147" s="9">
        <f t="shared" si="9"/>
        <v>0</v>
      </c>
      <c r="J147" s="9">
        <f t="shared" si="9"/>
        <v>0</v>
      </c>
      <c r="K147" s="9">
        <f t="shared" si="9"/>
        <v>0</v>
      </c>
      <c r="L147" s="9">
        <f t="shared" si="9"/>
        <v>0</v>
      </c>
      <c r="N147" s="9">
        <f>SUM(D147:L147)</f>
        <v>56.3</v>
      </c>
    </row>
    <row r="149" spans="1:14" x14ac:dyDescent="0.2">
      <c r="A149" t="s">
        <v>24</v>
      </c>
      <c r="B149" s="6" t="s">
        <v>23</v>
      </c>
      <c r="C149" s="6" t="s">
        <v>157</v>
      </c>
      <c r="D149" s="7">
        <v>0.14000000000000001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0.15</v>
      </c>
      <c r="N149" s="7">
        <f t="shared" ref="N149:N174" si="10">SUM(D149:L149)</f>
        <v>0.29000000000000004</v>
      </c>
    </row>
    <row r="150" spans="1:14" ht="25.5" x14ac:dyDescent="0.2">
      <c r="B150" s="4" t="s">
        <v>71</v>
      </c>
      <c r="C150" s="4" t="s">
        <v>158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N150" s="5">
        <f t="shared" si="10"/>
        <v>0</v>
      </c>
    </row>
    <row r="151" spans="1:14" x14ac:dyDescent="0.2">
      <c r="B151" s="6" t="s">
        <v>38</v>
      </c>
      <c r="C151" s="6" t="s">
        <v>159</v>
      </c>
      <c r="D151" s="7">
        <v>22.72</v>
      </c>
      <c r="E151" s="7">
        <v>18.940000000000001</v>
      </c>
      <c r="F151" s="7">
        <v>32.799999999999997</v>
      </c>
      <c r="G151" s="7">
        <v>0</v>
      </c>
      <c r="H151" s="7">
        <v>23.28</v>
      </c>
      <c r="I151" s="7">
        <v>63.74</v>
      </c>
      <c r="J151" s="7">
        <v>9.0399999999999991</v>
      </c>
      <c r="K151" s="7">
        <v>0</v>
      </c>
      <c r="L151" s="7">
        <v>11.18</v>
      </c>
      <c r="N151" s="7">
        <f t="shared" si="10"/>
        <v>181.7</v>
      </c>
    </row>
    <row r="152" spans="1:14" x14ac:dyDescent="0.2">
      <c r="B152" t="s">
        <v>52</v>
      </c>
      <c r="C152" t="s">
        <v>52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N152" s="5">
        <f t="shared" si="10"/>
        <v>0</v>
      </c>
    </row>
    <row r="153" spans="1:14" x14ac:dyDescent="0.2">
      <c r="B153" s="6" t="s">
        <v>52</v>
      </c>
      <c r="C153" s="6" t="s">
        <v>52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N153" s="7">
        <f t="shared" si="10"/>
        <v>0</v>
      </c>
    </row>
    <row r="154" spans="1:14" x14ac:dyDescent="0.2">
      <c r="B154" t="s">
        <v>52</v>
      </c>
      <c r="C154" t="s">
        <v>52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N154" s="5">
        <f t="shared" si="10"/>
        <v>0</v>
      </c>
    </row>
    <row r="155" spans="1:14" x14ac:dyDescent="0.2">
      <c r="B155" s="6" t="s">
        <v>53</v>
      </c>
      <c r="C155" s="6" t="s">
        <v>53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N155" s="7">
        <f t="shared" si="10"/>
        <v>0</v>
      </c>
    </row>
    <row r="156" spans="1:14" x14ac:dyDescent="0.2">
      <c r="B156" t="s">
        <v>53</v>
      </c>
      <c r="C156" t="s">
        <v>53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N156" s="5">
        <f t="shared" si="10"/>
        <v>0</v>
      </c>
    </row>
    <row r="157" spans="1:14" x14ac:dyDescent="0.2">
      <c r="B157" s="6" t="s">
        <v>53</v>
      </c>
      <c r="C157" s="6" t="s">
        <v>53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N157" s="7">
        <f t="shared" si="10"/>
        <v>0</v>
      </c>
    </row>
    <row r="158" spans="1:14" x14ac:dyDescent="0.2">
      <c r="B158" t="s">
        <v>54</v>
      </c>
      <c r="C158" t="s">
        <v>54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N158" s="5">
        <f t="shared" si="10"/>
        <v>0</v>
      </c>
    </row>
    <row r="159" spans="1:14" x14ac:dyDescent="0.2">
      <c r="B159" s="6" t="s">
        <v>54</v>
      </c>
      <c r="C159" s="6" t="s">
        <v>54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N159" s="7">
        <f t="shared" si="10"/>
        <v>0</v>
      </c>
    </row>
    <row r="160" spans="1:14" x14ac:dyDescent="0.2">
      <c r="B160" t="s">
        <v>54</v>
      </c>
      <c r="C160" t="s">
        <v>54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N160" s="5">
        <f t="shared" si="10"/>
        <v>0</v>
      </c>
    </row>
    <row r="161" spans="2:14" x14ac:dyDescent="0.2">
      <c r="B161" s="6" t="s">
        <v>54</v>
      </c>
      <c r="C161" s="6" t="s">
        <v>54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N161" s="7">
        <f t="shared" si="10"/>
        <v>0</v>
      </c>
    </row>
    <row r="162" spans="2:14" x14ac:dyDescent="0.2">
      <c r="B162" t="s">
        <v>66</v>
      </c>
      <c r="C162" t="s">
        <v>66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N162" s="5">
        <f t="shared" si="10"/>
        <v>0</v>
      </c>
    </row>
    <row r="163" spans="2:14" x14ac:dyDescent="0.2">
      <c r="B163" s="6" t="s">
        <v>66</v>
      </c>
      <c r="C163" s="6" t="s">
        <v>66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N163" s="7">
        <f t="shared" si="10"/>
        <v>0</v>
      </c>
    </row>
    <row r="164" spans="2:14" x14ac:dyDescent="0.2">
      <c r="B164" t="s">
        <v>55</v>
      </c>
      <c r="C164" t="s">
        <v>55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N164" s="5">
        <f t="shared" si="10"/>
        <v>0</v>
      </c>
    </row>
    <row r="165" spans="2:14" x14ac:dyDescent="0.2">
      <c r="B165" s="6" t="s">
        <v>55</v>
      </c>
      <c r="C165" s="6" t="s">
        <v>55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N165" s="7">
        <f t="shared" si="10"/>
        <v>0</v>
      </c>
    </row>
    <row r="166" spans="2:14" x14ac:dyDescent="0.2">
      <c r="B166" t="s">
        <v>55</v>
      </c>
      <c r="C166" t="s">
        <v>55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N166" s="5">
        <f t="shared" si="10"/>
        <v>0</v>
      </c>
    </row>
    <row r="167" spans="2:14" x14ac:dyDescent="0.2">
      <c r="B167" s="6" t="s">
        <v>55</v>
      </c>
      <c r="C167" s="6" t="s">
        <v>55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f t="shared" si="10"/>
        <v>0</v>
      </c>
    </row>
    <row r="168" spans="2:14" x14ac:dyDescent="0.2">
      <c r="B168" t="s">
        <v>61</v>
      </c>
      <c r="C168" t="s">
        <v>61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N168" s="5">
        <f t="shared" si="10"/>
        <v>0</v>
      </c>
    </row>
    <row r="169" spans="2:14" x14ac:dyDescent="0.2">
      <c r="B169" s="6" t="s">
        <v>61</v>
      </c>
      <c r="C169" s="6" t="s">
        <v>61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N169" s="7">
        <f t="shared" si="10"/>
        <v>0</v>
      </c>
    </row>
    <row r="170" spans="2:14" x14ac:dyDescent="0.2">
      <c r="B170" t="s">
        <v>61</v>
      </c>
      <c r="C170" t="s">
        <v>61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N170" s="5">
        <f t="shared" si="10"/>
        <v>0</v>
      </c>
    </row>
    <row r="171" spans="2:14" x14ac:dyDescent="0.2">
      <c r="B171" s="6" t="s">
        <v>56</v>
      </c>
      <c r="C171" s="6" t="s">
        <v>56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N171" s="7">
        <f t="shared" si="10"/>
        <v>0</v>
      </c>
    </row>
    <row r="172" spans="2:14" x14ac:dyDescent="0.2">
      <c r="B172" t="s">
        <v>56</v>
      </c>
      <c r="C172" t="s">
        <v>56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N172" s="5">
        <f t="shared" si="10"/>
        <v>0</v>
      </c>
    </row>
    <row r="173" spans="2:14" x14ac:dyDescent="0.2">
      <c r="B173" s="6" t="s">
        <v>56</v>
      </c>
      <c r="C173" s="6" t="s">
        <v>56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N173" s="7">
        <f t="shared" si="10"/>
        <v>0</v>
      </c>
    </row>
    <row r="174" spans="2:14" x14ac:dyDescent="0.2">
      <c r="B174" t="s">
        <v>56</v>
      </c>
      <c r="C174" t="s">
        <v>56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N174" s="5">
        <f t="shared" si="10"/>
        <v>0</v>
      </c>
    </row>
    <row r="175" spans="2:14" ht="13.5" thickBot="1" x14ac:dyDescent="0.25"/>
    <row r="176" spans="2:14" ht="13.5" thickBot="1" x14ac:dyDescent="0.25">
      <c r="B176" s="10" t="s">
        <v>160</v>
      </c>
      <c r="D176" s="9">
        <f t="shared" ref="D176:L176" si="11">SUM(D149:D175)</f>
        <v>22.86</v>
      </c>
      <c r="E176" s="9">
        <f t="shared" si="11"/>
        <v>18.940000000000001</v>
      </c>
      <c r="F176" s="9">
        <f t="shared" si="11"/>
        <v>32.799999999999997</v>
      </c>
      <c r="G176" s="9">
        <f t="shared" si="11"/>
        <v>0</v>
      </c>
      <c r="H176" s="9">
        <f t="shared" si="11"/>
        <v>23.28</v>
      </c>
      <c r="I176" s="9">
        <f t="shared" si="11"/>
        <v>63.74</v>
      </c>
      <c r="J176" s="9">
        <f t="shared" si="11"/>
        <v>9.0399999999999991</v>
      </c>
      <c r="K176" s="9">
        <f t="shared" si="11"/>
        <v>0</v>
      </c>
      <c r="L176" s="9">
        <f t="shared" si="11"/>
        <v>11.33</v>
      </c>
      <c r="N176" s="9">
        <f>SUM(D176:L176)</f>
        <v>181.99</v>
      </c>
    </row>
    <row r="178" spans="2:14" ht="13.5" thickBot="1" x14ac:dyDescent="0.25"/>
    <row r="179" spans="2:14" ht="13.5" thickBot="1" x14ac:dyDescent="0.25">
      <c r="B179" s="10" t="s">
        <v>161</v>
      </c>
      <c r="D179" s="9">
        <f t="shared" ref="D179:L179" si="12">SUM(D27)+(D33)+(D65)+(D97)+(D143)+(D147)+(D176)</f>
        <v>329.37800000000004</v>
      </c>
      <c r="E179" s="9">
        <f t="shared" si="12"/>
        <v>220.30099999999999</v>
      </c>
      <c r="F179" s="9">
        <f t="shared" si="12"/>
        <v>389.75900000000001</v>
      </c>
      <c r="G179" s="9">
        <f t="shared" si="12"/>
        <v>417.79999999999995</v>
      </c>
      <c r="H179" s="9">
        <f t="shared" si="12"/>
        <v>295.37</v>
      </c>
      <c r="I179" s="9">
        <f t="shared" si="12"/>
        <v>1199.9624999999999</v>
      </c>
      <c r="J179" s="9">
        <f t="shared" si="12"/>
        <v>109.23399999999998</v>
      </c>
      <c r="K179" s="9">
        <f t="shared" si="12"/>
        <v>40.1</v>
      </c>
      <c r="L179" s="9">
        <f t="shared" si="12"/>
        <v>73.211999999999989</v>
      </c>
      <c r="N179" s="9">
        <f>SUM(D179:L179)</f>
        <v>3075.1164999999996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Cumulative Totals</vt:lpstr>
      <vt:lpstr>QueryImport</vt:lpstr>
      <vt:lpstr>Dates</vt:lpstr>
      <vt:lpstr>DataRange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 RAI</dc:creator>
  <cp:lastModifiedBy>NAV RAI</cp:lastModifiedBy>
  <cp:lastPrinted>2007-06-06T14:47:09Z</cp:lastPrinted>
  <dcterms:created xsi:type="dcterms:W3CDTF">2007-05-23T10:20:41Z</dcterms:created>
  <dcterms:modified xsi:type="dcterms:W3CDTF">2020-01-28T10:25:58Z</dcterms:modified>
</cp:coreProperties>
</file>