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rai1\Desktop\"/>
    </mc:Choice>
  </mc:AlternateContent>
  <xr:revisionPtr revIDLastSave="0" documentId="8_{8262BAFF-5C96-444C-B48B-428A5B609486}" xr6:coauthVersionLast="41" xr6:coauthVersionMax="41" xr10:uidLastSave="{00000000-0000-0000-0000-000000000000}"/>
  <bookViews>
    <workbookView xWindow="-120" yWindow="-120" windowWidth="29040" windowHeight="17640" tabRatio="690"/>
  </bookViews>
  <sheets>
    <sheet name="April" sheetId="2" r:id="rId1"/>
    <sheet name="May" sheetId="3" r:id="rId2"/>
    <sheet name="June" sheetId="4" r:id="rId3"/>
    <sheet name="July" sheetId="5" r:id="rId4"/>
    <sheet name="August" sheetId="6" r:id="rId5"/>
    <sheet name="September" sheetId="7" r:id="rId6"/>
    <sheet name="October" sheetId="8" r:id="rId7"/>
    <sheet name="November" sheetId="9" r:id="rId8"/>
    <sheet name="December" sheetId="10" r:id="rId9"/>
    <sheet name="January" sheetId="11" r:id="rId10"/>
    <sheet name="February" sheetId="12" r:id="rId11"/>
    <sheet name="March" sheetId="13" r:id="rId12"/>
    <sheet name="Cumulative Totals" sheetId="14" r:id="rId13"/>
    <sheet name="QueryImport" sheetId="1" r:id="rId14"/>
    <sheet name="Dates" sheetId="15" state="hidden" r:id="rId15"/>
  </sheets>
  <definedNames>
    <definedName name="DataRange">QueryImport!$A$2:$P$278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2" i="13" l="1"/>
  <c r="N79" i="13"/>
  <c r="N77" i="13"/>
  <c r="N76" i="13"/>
  <c r="N75" i="13"/>
  <c r="N74" i="13"/>
  <c r="N73" i="13"/>
  <c r="N71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2" i="13"/>
  <c r="N20" i="13"/>
  <c r="N19" i="13"/>
  <c r="N18" i="13"/>
  <c r="N17" i="13"/>
  <c r="N15" i="13"/>
  <c r="N13" i="13"/>
  <c r="N12" i="13"/>
  <c r="N11" i="13"/>
  <c r="N10" i="13"/>
  <c r="N9" i="13"/>
  <c r="N7" i="13"/>
  <c r="N5" i="13"/>
  <c r="L82" i="13"/>
  <c r="K82" i="13"/>
  <c r="J82" i="13"/>
  <c r="I82" i="13"/>
  <c r="H82" i="13"/>
  <c r="G82" i="13"/>
  <c r="F82" i="13"/>
  <c r="E82" i="13"/>
  <c r="D82" i="13"/>
  <c r="L79" i="13"/>
  <c r="K79" i="13"/>
  <c r="J79" i="13"/>
  <c r="I79" i="13"/>
  <c r="H79" i="13"/>
  <c r="G79" i="13"/>
  <c r="F79" i="13"/>
  <c r="E79" i="13"/>
  <c r="D79" i="13"/>
  <c r="L71" i="13"/>
  <c r="K71" i="13"/>
  <c r="J71" i="13"/>
  <c r="I71" i="13"/>
  <c r="H71" i="13"/>
  <c r="G71" i="13"/>
  <c r="F71" i="13"/>
  <c r="E71" i="13"/>
  <c r="D71" i="13"/>
  <c r="L22" i="13"/>
  <c r="K22" i="13"/>
  <c r="J22" i="13"/>
  <c r="I22" i="13"/>
  <c r="H22" i="13"/>
  <c r="G22" i="13"/>
  <c r="F22" i="13"/>
  <c r="E22" i="13"/>
  <c r="D22" i="13"/>
  <c r="L15" i="13"/>
  <c r="K15" i="13"/>
  <c r="J15" i="13"/>
  <c r="I15" i="13"/>
  <c r="H15" i="13"/>
  <c r="G15" i="13"/>
  <c r="F15" i="13"/>
  <c r="E15" i="13"/>
  <c r="D15" i="13"/>
  <c r="L7" i="13"/>
  <c r="K7" i="13"/>
  <c r="J7" i="13"/>
  <c r="I7" i="13"/>
  <c r="H7" i="13"/>
  <c r="G7" i="13"/>
  <c r="F7" i="13"/>
  <c r="E7" i="13"/>
  <c r="D7" i="13"/>
  <c r="N82" i="12"/>
  <c r="N79" i="12"/>
  <c r="N77" i="12"/>
  <c r="N76" i="12"/>
  <c r="N75" i="12"/>
  <c r="N74" i="12"/>
  <c r="N73" i="12"/>
  <c r="N71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2" i="12"/>
  <c r="N20" i="12"/>
  <c r="N19" i="12"/>
  <c r="N18" i="12"/>
  <c r="N17" i="12"/>
  <c r="N15" i="12"/>
  <c r="N13" i="12"/>
  <c r="N12" i="12"/>
  <c r="N11" i="12"/>
  <c r="N10" i="12"/>
  <c r="N9" i="12"/>
  <c r="N7" i="12"/>
  <c r="N5" i="12"/>
  <c r="L82" i="12"/>
  <c r="K82" i="12"/>
  <c r="J82" i="12"/>
  <c r="I82" i="12"/>
  <c r="H82" i="12"/>
  <c r="G82" i="12"/>
  <c r="F82" i="12"/>
  <c r="E82" i="12"/>
  <c r="D82" i="12"/>
  <c r="L79" i="12"/>
  <c r="K79" i="12"/>
  <c r="J79" i="12"/>
  <c r="I79" i="12"/>
  <c r="H79" i="12"/>
  <c r="G79" i="12"/>
  <c r="F79" i="12"/>
  <c r="E79" i="12"/>
  <c r="D79" i="12"/>
  <c r="L71" i="12"/>
  <c r="K71" i="12"/>
  <c r="J71" i="12"/>
  <c r="I71" i="12"/>
  <c r="H71" i="12"/>
  <c r="G71" i="12"/>
  <c r="F71" i="12"/>
  <c r="E71" i="12"/>
  <c r="D71" i="12"/>
  <c r="L22" i="12"/>
  <c r="K22" i="12"/>
  <c r="J22" i="12"/>
  <c r="I22" i="12"/>
  <c r="H22" i="12"/>
  <c r="G22" i="12"/>
  <c r="F22" i="12"/>
  <c r="E22" i="12"/>
  <c r="D22" i="12"/>
  <c r="L15" i="12"/>
  <c r="K15" i="12"/>
  <c r="J15" i="12"/>
  <c r="I15" i="12"/>
  <c r="H15" i="12"/>
  <c r="G15" i="12"/>
  <c r="F15" i="12"/>
  <c r="E15" i="12"/>
  <c r="D15" i="12"/>
  <c r="L7" i="12"/>
  <c r="K7" i="12"/>
  <c r="J7" i="12"/>
  <c r="I7" i="12"/>
  <c r="H7" i="12"/>
  <c r="G7" i="12"/>
  <c r="F7" i="12"/>
  <c r="E7" i="12"/>
  <c r="D7" i="12"/>
  <c r="N82" i="11"/>
  <c r="N79" i="11"/>
  <c r="N77" i="11"/>
  <c r="N76" i="11"/>
  <c r="N75" i="11"/>
  <c r="N74" i="11"/>
  <c r="N73" i="11"/>
  <c r="N71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2" i="11"/>
  <c r="N20" i="11"/>
  <c r="N19" i="11"/>
  <c r="N18" i="11"/>
  <c r="N17" i="11"/>
  <c r="N15" i="11"/>
  <c r="N13" i="11"/>
  <c r="N12" i="11"/>
  <c r="N11" i="11"/>
  <c r="N10" i="11"/>
  <c r="N9" i="11"/>
  <c r="N7" i="11"/>
  <c r="N5" i="11"/>
  <c r="L82" i="11"/>
  <c r="K82" i="11"/>
  <c r="J82" i="11"/>
  <c r="I82" i="11"/>
  <c r="H82" i="11"/>
  <c r="G82" i="11"/>
  <c r="F82" i="11"/>
  <c r="E82" i="11"/>
  <c r="D82" i="11"/>
  <c r="L79" i="11"/>
  <c r="K79" i="11"/>
  <c r="J79" i="11"/>
  <c r="I79" i="11"/>
  <c r="H79" i="11"/>
  <c r="G79" i="11"/>
  <c r="F79" i="11"/>
  <c r="E79" i="11"/>
  <c r="D79" i="11"/>
  <c r="L71" i="11"/>
  <c r="K71" i="11"/>
  <c r="J71" i="11"/>
  <c r="I71" i="11"/>
  <c r="H71" i="11"/>
  <c r="G71" i="11"/>
  <c r="F71" i="11"/>
  <c r="E71" i="11"/>
  <c r="D71" i="11"/>
  <c r="L22" i="11"/>
  <c r="K22" i="11"/>
  <c r="J22" i="11"/>
  <c r="I22" i="11"/>
  <c r="H22" i="11"/>
  <c r="G22" i="11"/>
  <c r="F22" i="11"/>
  <c r="E22" i="11"/>
  <c r="D22" i="11"/>
  <c r="L15" i="11"/>
  <c r="K15" i="11"/>
  <c r="J15" i="11"/>
  <c r="I15" i="11"/>
  <c r="H15" i="11"/>
  <c r="G15" i="11"/>
  <c r="F15" i="11"/>
  <c r="E15" i="11"/>
  <c r="D15" i="11"/>
  <c r="L7" i="11"/>
  <c r="K7" i="11"/>
  <c r="J7" i="11"/>
  <c r="I7" i="11"/>
  <c r="H7" i="11"/>
  <c r="G7" i="11"/>
  <c r="F7" i="11"/>
  <c r="E7" i="11"/>
  <c r="D7" i="11"/>
  <c r="N82" i="10"/>
  <c r="N79" i="10"/>
  <c r="N77" i="10"/>
  <c r="N76" i="10"/>
  <c r="N75" i="10"/>
  <c r="N74" i="10"/>
  <c r="N73" i="10"/>
  <c r="N71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2" i="10"/>
  <c r="N20" i="10"/>
  <c r="N19" i="10"/>
  <c r="N18" i="10"/>
  <c r="N17" i="10"/>
  <c r="N15" i="10"/>
  <c r="N13" i="10"/>
  <c r="N12" i="10"/>
  <c r="N11" i="10"/>
  <c r="N10" i="10"/>
  <c r="N9" i="10"/>
  <c r="N7" i="10"/>
  <c r="N5" i="10"/>
  <c r="L82" i="10"/>
  <c r="K82" i="10"/>
  <c r="J82" i="10"/>
  <c r="I82" i="10"/>
  <c r="H82" i="10"/>
  <c r="G82" i="10"/>
  <c r="F82" i="10"/>
  <c r="E82" i="10"/>
  <c r="D82" i="10"/>
  <c r="L79" i="10"/>
  <c r="K79" i="10"/>
  <c r="J79" i="10"/>
  <c r="I79" i="10"/>
  <c r="H79" i="10"/>
  <c r="G79" i="10"/>
  <c r="F79" i="10"/>
  <c r="E79" i="10"/>
  <c r="D79" i="10"/>
  <c r="L71" i="10"/>
  <c r="K71" i="10"/>
  <c r="J71" i="10"/>
  <c r="I71" i="10"/>
  <c r="H71" i="10"/>
  <c r="G71" i="10"/>
  <c r="F71" i="10"/>
  <c r="E71" i="10"/>
  <c r="D71" i="10"/>
  <c r="L22" i="10"/>
  <c r="K22" i="10"/>
  <c r="J22" i="10"/>
  <c r="I22" i="10"/>
  <c r="H22" i="10"/>
  <c r="G22" i="10"/>
  <c r="F22" i="10"/>
  <c r="E22" i="10"/>
  <c r="D22" i="10"/>
  <c r="L15" i="10"/>
  <c r="K15" i="10"/>
  <c r="J15" i="10"/>
  <c r="I15" i="10"/>
  <c r="H15" i="10"/>
  <c r="G15" i="10"/>
  <c r="F15" i="10"/>
  <c r="E15" i="10"/>
  <c r="D15" i="10"/>
  <c r="L7" i="10"/>
  <c r="K7" i="10"/>
  <c r="J7" i="10"/>
  <c r="I7" i="10"/>
  <c r="H7" i="10"/>
  <c r="G7" i="10"/>
  <c r="F7" i="10"/>
  <c r="E7" i="10"/>
  <c r="D7" i="10"/>
  <c r="N82" i="9"/>
  <c r="N79" i="9"/>
  <c r="N77" i="9"/>
  <c r="N76" i="9"/>
  <c r="N75" i="9"/>
  <c r="N74" i="9"/>
  <c r="N73" i="9"/>
  <c r="N71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2" i="9"/>
  <c r="N20" i="9"/>
  <c r="N19" i="9"/>
  <c r="N18" i="9"/>
  <c r="N17" i="9"/>
  <c r="N15" i="9"/>
  <c r="N13" i="9"/>
  <c r="N12" i="9"/>
  <c r="N11" i="9"/>
  <c r="N10" i="9"/>
  <c r="N9" i="9"/>
  <c r="N7" i="9"/>
  <c r="N5" i="9"/>
  <c r="L82" i="9"/>
  <c r="K82" i="9"/>
  <c r="J82" i="9"/>
  <c r="I82" i="9"/>
  <c r="H82" i="9"/>
  <c r="G82" i="9"/>
  <c r="F82" i="9"/>
  <c r="E82" i="9"/>
  <c r="D82" i="9"/>
  <c r="L79" i="9"/>
  <c r="K79" i="9"/>
  <c r="J79" i="9"/>
  <c r="I79" i="9"/>
  <c r="H79" i="9"/>
  <c r="G79" i="9"/>
  <c r="F79" i="9"/>
  <c r="E79" i="9"/>
  <c r="D79" i="9"/>
  <c r="L71" i="9"/>
  <c r="K71" i="9"/>
  <c r="J71" i="9"/>
  <c r="I71" i="9"/>
  <c r="H71" i="9"/>
  <c r="G71" i="9"/>
  <c r="F71" i="9"/>
  <c r="E71" i="9"/>
  <c r="D71" i="9"/>
  <c r="L22" i="9"/>
  <c r="K22" i="9"/>
  <c r="J22" i="9"/>
  <c r="I22" i="9"/>
  <c r="H22" i="9"/>
  <c r="G22" i="9"/>
  <c r="F22" i="9"/>
  <c r="E22" i="9"/>
  <c r="D22" i="9"/>
  <c r="L15" i="9"/>
  <c r="K15" i="9"/>
  <c r="J15" i="9"/>
  <c r="I15" i="9"/>
  <c r="H15" i="9"/>
  <c r="G15" i="9"/>
  <c r="F15" i="9"/>
  <c r="E15" i="9"/>
  <c r="D15" i="9"/>
  <c r="L7" i="9"/>
  <c r="K7" i="9"/>
  <c r="J7" i="9"/>
  <c r="I7" i="9"/>
  <c r="H7" i="9"/>
  <c r="G7" i="9"/>
  <c r="F7" i="9"/>
  <c r="E7" i="9"/>
  <c r="D7" i="9"/>
  <c r="N82" i="8"/>
  <c r="N79" i="8"/>
  <c r="N77" i="8"/>
  <c r="N76" i="8"/>
  <c r="N75" i="8"/>
  <c r="N74" i="8"/>
  <c r="N73" i="8"/>
  <c r="N71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0" i="8"/>
  <c r="N19" i="8"/>
  <c r="N18" i="8"/>
  <c r="N17" i="8"/>
  <c r="N15" i="8"/>
  <c r="N13" i="8"/>
  <c r="N12" i="8"/>
  <c r="N11" i="8"/>
  <c r="N10" i="8"/>
  <c r="N9" i="8"/>
  <c r="N7" i="8"/>
  <c r="N5" i="8"/>
  <c r="L82" i="8"/>
  <c r="K82" i="8"/>
  <c r="J82" i="8"/>
  <c r="I82" i="8"/>
  <c r="H82" i="8"/>
  <c r="G82" i="8"/>
  <c r="F82" i="8"/>
  <c r="E82" i="8"/>
  <c r="D82" i="8"/>
  <c r="L79" i="8"/>
  <c r="K79" i="8"/>
  <c r="J79" i="8"/>
  <c r="I79" i="8"/>
  <c r="H79" i="8"/>
  <c r="G79" i="8"/>
  <c r="F79" i="8"/>
  <c r="E79" i="8"/>
  <c r="D79" i="8"/>
  <c r="L71" i="8"/>
  <c r="K71" i="8"/>
  <c r="J71" i="8"/>
  <c r="I71" i="8"/>
  <c r="H71" i="8"/>
  <c r="G71" i="8"/>
  <c r="F71" i="8"/>
  <c r="E71" i="8"/>
  <c r="D71" i="8"/>
  <c r="L22" i="8"/>
  <c r="K22" i="8"/>
  <c r="J22" i="8"/>
  <c r="I22" i="8"/>
  <c r="H22" i="8"/>
  <c r="G22" i="8"/>
  <c r="F22" i="8"/>
  <c r="E22" i="8"/>
  <c r="D22" i="8"/>
  <c r="L15" i="8"/>
  <c r="K15" i="8"/>
  <c r="J15" i="8"/>
  <c r="I15" i="8"/>
  <c r="H15" i="8"/>
  <c r="G15" i="8"/>
  <c r="F15" i="8"/>
  <c r="E15" i="8"/>
  <c r="D15" i="8"/>
  <c r="L7" i="8"/>
  <c r="K7" i="8"/>
  <c r="J7" i="8"/>
  <c r="I7" i="8"/>
  <c r="H7" i="8"/>
  <c r="G7" i="8"/>
  <c r="F7" i="8"/>
  <c r="E7" i="8"/>
  <c r="D7" i="8"/>
  <c r="N82" i="7"/>
  <c r="N79" i="7"/>
  <c r="N77" i="7"/>
  <c r="N76" i="7"/>
  <c r="N75" i="7"/>
  <c r="N74" i="7"/>
  <c r="N73" i="7"/>
  <c r="N71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2" i="7"/>
  <c r="N20" i="7"/>
  <c r="N19" i="7"/>
  <c r="N18" i="7"/>
  <c r="N17" i="7"/>
  <c r="N15" i="7"/>
  <c r="N13" i="7"/>
  <c r="N12" i="7"/>
  <c r="N11" i="7"/>
  <c r="N10" i="7"/>
  <c r="N9" i="7"/>
  <c r="N7" i="7"/>
  <c r="N5" i="7"/>
  <c r="L82" i="7"/>
  <c r="K82" i="7"/>
  <c r="J82" i="7"/>
  <c r="I82" i="7"/>
  <c r="H82" i="7"/>
  <c r="G82" i="7"/>
  <c r="F82" i="7"/>
  <c r="E82" i="7"/>
  <c r="D82" i="7"/>
  <c r="L79" i="7"/>
  <c r="K79" i="7"/>
  <c r="J79" i="7"/>
  <c r="I79" i="7"/>
  <c r="H79" i="7"/>
  <c r="G79" i="7"/>
  <c r="F79" i="7"/>
  <c r="E79" i="7"/>
  <c r="D79" i="7"/>
  <c r="L71" i="7"/>
  <c r="K71" i="7"/>
  <c r="J71" i="7"/>
  <c r="I71" i="7"/>
  <c r="H71" i="7"/>
  <c r="G71" i="7"/>
  <c r="F71" i="7"/>
  <c r="E71" i="7"/>
  <c r="D71" i="7"/>
  <c r="L22" i="7"/>
  <c r="K22" i="7"/>
  <c r="J22" i="7"/>
  <c r="I22" i="7"/>
  <c r="H22" i="7"/>
  <c r="G22" i="7"/>
  <c r="F22" i="7"/>
  <c r="E22" i="7"/>
  <c r="D22" i="7"/>
  <c r="L15" i="7"/>
  <c r="K15" i="7"/>
  <c r="J15" i="7"/>
  <c r="I15" i="7"/>
  <c r="H15" i="7"/>
  <c r="G15" i="7"/>
  <c r="F15" i="7"/>
  <c r="E15" i="7"/>
  <c r="D15" i="7"/>
  <c r="L7" i="7"/>
  <c r="K7" i="7"/>
  <c r="J7" i="7"/>
  <c r="I7" i="7"/>
  <c r="H7" i="7"/>
  <c r="G7" i="7"/>
  <c r="F7" i="7"/>
  <c r="E7" i="7"/>
  <c r="D7" i="7"/>
  <c r="N82" i="6"/>
  <c r="N79" i="6"/>
  <c r="N77" i="6"/>
  <c r="N76" i="6"/>
  <c r="N75" i="6"/>
  <c r="N74" i="6"/>
  <c r="N73" i="6"/>
  <c r="N71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2" i="6"/>
  <c r="N20" i="6"/>
  <c r="N19" i="6"/>
  <c r="N18" i="6"/>
  <c r="N17" i="6"/>
  <c r="N15" i="6"/>
  <c r="N13" i="6"/>
  <c r="N12" i="6"/>
  <c r="N11" i="6"/>
  <c r="N10" i="6"/>
  <c r="N9" i="6"/>
  <c r="N7" i="6"/>
  <c r="N5" i="6"/>
  <c r="L82" i="6"/>
  <c r="K82" i="6"/>
  <c r="J82" i="6"/>
  <c r="I82" i="6"/>
  <c r="H82" i="6"/>
  <c r="G82" i="6"/>
  <c r="F82" i="6"/>
  <c r="E82" i="6"/>
  <c r="D82" i="6"/>
  <c r="L79" i="6"/>
  <c r="K79" i="6"/>
  <c r="J79" i="6"/>
  <c r="I79" i="6"/>
  <c r="H79" i="6"/>
  <c r="G79" i="6"/>
  <c r="F79" i="6"/>
  <c r="E79" i="6"/>
  <c r="D79" i="6"/>
  <c r="L71" i="6"/>
  <c r="K71" i="6"/>
  <c r="J71" i="6"/>
  <c r="I71" i="6"/>
  <c r="H71" i="6"/>
  <c r="G71" i="6"/>
  <c r="F71" i="6"/>
  <c r="E71" i="6"/>
  <c r="D71" i="6"/>
  <c r="L22" i="6"/>
  <c r="K22" i="6"/>
  <c r="J22" i="6"/>
  <c r="I22" i="6"/>
  <c r="H22" i="6"/>
  <c r="G22" i="6"/>
  <c r="F22" i="6"/>
  <c r="E22" i="6"/>
  <c r="D22" i="6"/>
  <c r="L15" i="6"/>
  <c r="K15" i="6"/>
  <c r="J15" i="6"/>
  <c r="I15" i="6"/>
  <c r="H15" i="6"/>
  <c r="G15" i="6"/>
  <c r="F15" i="6"/>
  <c r="E15" i="6"/>
  <c r="D15" i="6"/>
  <c r="L7" i="6"/>
  <c r="K7" i="6"/>
  <c r="J7" i="6"/>
  <c r="I7" i="6"/>
  <c r="H7" i="6"/>
  <c r="G7" i="6"/>
  <c r="F7" i="6"/>
  <c r="E7" i="6"/>
  <c r="D7" i="6"/>
  <c r="N82" i="5"/>
  <c r="N79" i="5"/>
  <c r="N77" i="5"/>
  <c r="N76" i="5"/>
  <c r="N75" i="5"/>
  <c r="N74" i="5"/>
  <c r="N73" i="5"/>
  <c r="N71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2" i="5"/>
  <c r="N20" i="5"/>
  <c r="N19" i="5"/>
  <c r="N18" i="5"/>
  <c r="N17" i="5"/>
  <c r="N15" i="5"/>
  <c r="N13" i="5"/>
  <c r="N12" i="5"/>
  <c r="N11" i="5"/>
  <c r="N10" i="5"/>
  <c r="N9" i="5"/>
  <c r="N7" i="5"/>
  <c r="N5" i="5"/>
  <c r="L82" i="5"/>
  <c r="K82" i="5"/>
  <c r="J82" i="5"/>
  <c r="I82" i="5"/>
  <c r="H82" i="5"/>
  <c r="G82" i="5"/>
  <c r="F82" i="5"/>
  <c r="E82" i="5"/>
  <c r="D82" i="5"/>
  <c r="L79" i="5"/>
  <c r="K79" i="5"/>
  <c r="J79" i="5"/>
  <c r="I79" i="5"/>
  <c r="H79" i="5"/>
  <c r="G79" i="5"/>
  <c r="F79" i="5"/>
  <c r="E79" i="5"/>
  <c r="D79" i="5"/>
  <c r="L71" i="5"/>
  <c r="K71" i="5"/>
  <c r="J71" i="5"/>
  <c r="I71" i="5"/>
  <c r="H71" i="5"/>
  <c r="G71" i="5"/>
  <c r="F71" i="5"/>
  <c r="E71" i="5"/>
  <c r="D71" i="5"/>
  <c r="L22" i="5"/>
  <c r="K22" i="5"/>
  <c r="J22" i="5"/>
  <c r="I22" i="5"/>
  <c r="H22" i="5"/>
  <c r="G22" i="5"/>
  <c r="F22" i="5"/>
  <c r="E22" i="5"/>
  <c r="D22" i="5"/>
  <c r="L15" i="5"/>
  <c r="K15" i="5"/>
  <c r="J15" i="5"/>
  <c r="I15" i="5"/>
  <c r="H15" i="5"/>
  <c r="G15" i="5"/>
  <c r="F15" i="5"/>
  <c r="E15" i="5"/>
  <c r="D15" i="5"/>
  <c r="L7" i="5"/>
  <c r="K7" i="5"/>
  <c r="J7" i="5"/>
  <c r="I7" i="5"/>
  <c r="H7" i="5"/>
  <c r="G7" i="5"/>
  <c r="F7" i="5"/>
  <c r="E7" i="5"/>
  <c r="D7" i="5"/>
  <c r="N82" i="4"/>
  <c r="N79" i="4"/>
  <c r="N77" i="4"/>
  <c r="N76" i="4"/>
  <c r="N75" i="4"/>
  <c r="N74" i="4"/>
  <c r="N73" i="4"/>
  <c r="N71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2" i="4"/>
  <c r="N20" i="4"/>
  <c r="N19" i="4"/>
  <c r="N18" i="4"/>
  <c r="N17" i="4"/>
  <c r="N15" i="4"/>
  <c r="N13" i="4"/>
  <c r="N12" i="4"/>
  <c r="N11" i="4"/>
  <c r="N10" i="4"/>
  <c r="N9" i="4"/>
  <c r="N7" i="4"/>
  <c r="N5" i="4"/>
  <c r="L82" i="4"/>
  <c r="K82" i="4"/>
  <c r="J82" i="4"/>
  <c r="I82" i="4"/>
  <c r="H82" i="4"/>
  <c r="G82" i="4"/>
  <c r="F82" i="4"/>
  <c r="E82" i="4"/>
  <c r="D82" i="4"/>
  <c r="L79" i="4"/>
  <c r="K79" i="4"/>
  <c r="J79" i="4"/>
  <c r="I79" i="4"/>
  <c r="H79" i="4"/>
  <c r="G79" i="4"/>
  <c r="F79" i="4"/>
  <c r="E79" i="4"/>
  <c r="D79" i="4"/>
  <c r="L71" i="4"/>
  <c r="K71" i="4"/>
  <c r="J71" i="4"/>
  <c r="I71" i="4"/>
  <c r="H71" i="4"/>
  <c r="G71" i="4"/>
  <c r="F71" i="4"/>
  <c r="E71" i="4"/>
  <c r="D71" i="4"/>
  <c r="L22" i="4"/>
  <c r="K22" i="4"/>
  <c r="J22" i="4"/>
  <c r="I22" i="4"/>
  <c r="H22" i="4"/>
  <c r="G22" i="4"/>
  <c r="F22" i="4"/>
  <c r="E22" i="4"/>
  <c r="D22" i="4"/>
  <c r="L15" i="4"/>
  <c r="K15" i="4"/>
  <c r="J15" i="4"/>
  <c r="I15" i="4"/>
  <c r="H15" i="4"/>
  <c r="G15" i="4"/>
  <c r="F15" i="4"/>
  <c r="E15" i="4"/>
  <c r="D15" i="4"/>
  <c r="L7" i="4"/>
  <c r="K7" i="4"/>
  <c r="J7" i="4"/>
  <c r="I7" i="4"/>
  <c r="H7" i="4"/>
  <c r="G7" i="4"/>
  <c r="F7" i="4"/>
  <c r="E7" i="4"/>
  <c r="D7" i="4"/>
  <c r="N82" i="3"/>
  <c r="N79" i="3"/>
  <c r="N77" i="3"/>
  <c r="N76" i="3"/>
  <c r="N75" i="3"/>
  <c r="N74" i="3"/>
  <c r="N73" i="3"/>
  <c r="N71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2" i="3"/>
  <c r="N20" i="3"/>
  <c r="N19" i="3"/>
  <c r="N18" i="3"/>
  <c r="N17" i="3"/>
  <c r="N15" i="3"/>
  <c r="N13" i="3"/>
  <c r="N12" i="3"/>
  <c r="N11" i="3"/>
  <c r="N10" i="3"/>
  <c r="N9" i="3"/>
  <c r="N7" i="3"/>
  <c r="N5" i="3"/>
  <c r="L82" i="3"/>
  <c r="K82" i="3"/>
  <c r="J82" i="3"/>
  <c r="I82" i="3"/>
  <c r="H82" i="3"/>
  <c r="G82" i="3"/>
  <c r="F82" i="3"/>
  <c r="E82" i="3"/>
  <c r="D82" i="3"/>
  <c r="L79" i="3"/>
  <c r="K79" i="3"/>
  <c r="J79" i="3"/>
  <c r="I79" i="3"/>
  <c r="H79" i="3"/>
  <c r="G79" i="3"/>
  <c r="F79" i="3"/>
  <c r="E79" i="3"/>
  <c r="D79" i="3"/>
  <c r="L71" i="3"/>
  <c r="K71" i="3"/>
  <c r="J71" i="3"/>
  <c r="I71" i="3"/>
  <c r="H71" i="3"/>
  <c r="G71" i="3"/>
  <c r="F71" i="3"/>
  <c r="E71" i="3"/>
  <c r="D71" i="3"/>
  <c r="L22" i="3"/>
  <c r="K22" i="3"/>
  <c r="J22" i="3"/>
  <c r="I22" i="3"/>
  <c r="H22" i="3"/>
  <c r="G22" i="3"/>
  <c r="F22" i="3"/>
  <c r="E22" i="3"/>
  <c r="D22" i="3"/>
  <c r="L15" i="3"/>
  <c r="K15" i="3"/>
  <c r="J15" i="3"/>
  <c r="I15" i="3"/>
  <c r="H15" i="3"/>
  <c r="G15" i="3"/>
  <c r="F15" i="3"/>
  <c r="E15" i="3"/>
  <c r="D15" i="3"/>
  <c r="L7" i="3"/>
  <c r="K7" i="3"/>
  <c r="J7" i="3"/>
  <c r="I7" i="3"/>
  <c r="H7" i="3"/>
  <c r="G7" i="3"/>
  <c r="F7" i="3"/>
  <c r="E7" i="3"/>
  <c r="D7" i="3"/>
  <c r="N82" i="2"/>
  <c r="N79" i="2"/>
  <c r="N77" i="2"/>
  <c r="N76" i="2"/>
  <c r="N75" i="2"/>
  <c r="N74" i="2"/>
  <c r="N73" i="2"/>
  <c r="N71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2" i="2"/>
  <c r="N20" i="2"/>
  <c r="N19" i="2"/>
  <c r="N18" i="2"/>
  <c r="N17" i="2"/>
  <c r="N15" i="2"/>
  <c r="N13" i="2"/>
  <c r="N12" i="2"/>
  <c r="N11" i="2"/>
  <c r="N10" i="2"/>
  <c r="N9" i="2"/>
  <c r="N7" i="2"/>
  <c r="N5" i="2"/>
  <c r="L82" i="2"/>
  <c r="K82" i="2"/>
  <c r="J82" i="2"/>
  <c r="I82" i="2"/>
  <c r="H82" i="2"/>
  <c r="G82" i="2"/>
  <c r="F82" i="2"/>
  <c r="E82" i="2"/>
  <c r="D82" i="2"/>
  <c r="L79" i="2"/>
  <c r="K79" i="2"/>
  <c r="J79" i="2"/>
  <c r="I79" i="2"/>
  <c r="H79" i="2"/>
  <c r="G79" i="2"/>
  <c r="F79" i="2"/>
  <c r="E79" i="2"/>
  <c r="D79" i="2"/>
  <c r="L71" i="2"/>
  <c r="K71" i="2"/>
  <c r="J71" i="2"/>
  <c r="I71" i="2"/>
  <c r="H71" i="2"/>
  <c r="G71" i="2"/>
  <c r="F71" i="2"/>
  <c r="E71" i="2"/>
  <c r="D71" i="2"/>
  <c r="L22" i="2"/>
  <c r="K22" i="2"/>
  <c r="J22" i="2"/>
  <c r="I22" i="2"/>
  <c r="H22" i="2"/>
  <c r="G22" i="2"/>
  <c r="F22" i="2"/>
  <c r="E22" i="2"/>
  <c r="D22" i="2"/>
  <c r="L15" i="2"/>
  <c r="K15" i="2"/>
  <c r="J15" i="2"/>
  <c r="I15" i="2"/>
  <c r="H15" i="2"/>
  <c r="G15" i="2"/>
  <c r="F15" i="2"/>
  <c r="E15" i="2"/>
  <c r="D15" i="2"/>
  <c r="L7" i="2"/>
  <c r="K7" i="2"/>
  <c r="J7" i="2"/>
  <c r="I7" i="2"/>
  <c r="H7" i="2"/>
  <c r="G7" i="2"/>
  <c r="F7" i="2"/>
  <c r="E7" i="2"/>
  <c r="D7" i="2"/>
  <c r="L77" i="14"/>
  <c r="L76" i="14"/>
  <c r="L75" i="14"/>
  <c r="L74" i="14"/>
  <c r="L73" i="14"/>
  <c r="L79" i="14" s="1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71" i="14" s="1"/>
  <c r="L20" i="14"/>
  <c r="L19" i="14"/>
  <c r="L18" i="14"/>
  <c r="L17" i="14"/>
  <c r="L13" i="14"/>
  <c r="L12" i="14"/>
  <c r="L11" i="14"/>
  <c r="L10" i="14"/>
  <c r="L9" i="14"/>
  <c r="L5" i="14"/>
  <c r="L7" i="14" s="1"/>
  <c r="K77" i="14"/>
  <c r="K76" i="14"/>
  <c r="K75" i="14"/>
  <c r="K74" i="14"/>
  <c r="K73" i="14"/>
  <c r="K79" i="14" s="1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71" i="14" s="1"/>
  <c r="K20" i="14"/>
  <c r="K19" i="14"/>
  <c r="K18" i="14"/>
  <c r="K17" i="14"/>
  <c r="K13" i="14"/>
  <c r="K12" i="14"/>
  <c r="K11" i="14"/>
  <c r="K10" i="14"/>
  <c r="K9" i="14"/>
  <c r="K5" i="14"/>
  <c r="K7" i="14" s="1"/>
  <c r="J77" i="14"/>
  <c r="J76" i="14"/>
  <c r="J75" i="14"/>
  <c r="J74" i="14"/>
  <c r="J73" i="14"/>
  <c r="J79" i="14" s="1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71" i="14" s="1"/>
  <c r="J26" i="14"/>
  <c r="J25" i="14"/>
  <c r="J24" i="14"/>
  <c r="J20" i="14"/>
  <c r="J19" i="14"/>
  <c r="J18" i="14"/>
  <c r="J17" i="14"/>
  <c r="J13" i="14"/>
  <c r="J12" i="14"/>
  <c r="J11" i="14"/>
  <c r="J10" i="14"/>
  <c r="J9" i="14"/>
  <c r="J5" i="14"/>
  <c r="J7" i="14" s="1"/>
  <c r="I77" i="14"/>
  <c r="I76" i="14"/>
  <c r="I75" i="14"/>
  <c r="I79" i="14" s="1"/>
  <c r="I74" i="14"/>
  <c r="I73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71" i="14" s="1"/>
  <c r="I20" i="14"/>
  <c r="I19" i="14"/>
  <c r="I18" i="14"/>
  <c r="I17" i="14"/>
  <c r="I13" i="14"/>
  <c r="I12" i="14"/>
  <c r="I11" i="14"/>
  <c r="I10" i="14"/>
  <c r="I9" i="14"/>
  <c r="I5" i="14"/>
  <c r="I7" i="14" s="1"/>
  <c r="H77" i="14"/>
  <c r="H76" i="14"/>
  <c r="H75" i="14"/>
  <c r="H74" i="14"/>
  <c r="H73" i="14"/>
  <c r="H79" i="14" s="1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71" i="14" s="1"/>
  <c r="H20" i="14"/>
  <c r="H19" i="14"/>
  <c r="H18" i="14"/>
  <c r="H17" i="14"/>
  <c r="H13" i="14"/>
  <c r="H12" i="14"/>
  <c r="H11" i="14"/>
  <c r="H10" i="14"/>
  <c r="H9" i="14"/>
  <c r="H5" i="14"/>
  <c r="H7" i="14" s="1"/>
  <c r="G77" i="14"/>
  <c r="G76" i="14"/>
  <c r="G75" i="14"/>
  <c r="G74" i="14"/>
  <c r="G73" i="14"/>
  <c r="G79" i="14" s="1"/>
  <c r="G69" i="14"/>
  <c r="G68" i="14"/>
  <c r="G67" i="14"/>
  <c r="G66" i="14"/>
  <c r="N66" i="14" s="1"/>
  <c r="G65" i="14"/>
  <c r="G64" i="14"/>
  <c r="G63" i="14"/>
  <c r="G62" i="14"/>
  <c r="N62" i="14" s="1"/>
  <c r="G61" i="14"/>
  <c r="G60" i="14"/>
  <c r="G59" i="14"/>
  <c r="G58" i="14"/>
  <c r="N58" i="14" s="1"/>
  <c r="G57" i="14"/>
  <c r="G56" i="14"/>
  <c r="G55" i="14"/>
  <c r="G54" i="14"/>
  <c r="N54" i="14" s="1"/>
  <c r="G53" i="14"/>
  <c r="G52" i="14"/>
  <c r="G51" i="14"/>
  <c r="G50" i="14"/>
  <c r="N50" i="14" s="1"/>
  <c r="G49" i="14"/>
  <c r="G48" i="14"/>
  <c r="G47" i="14"/>
  <c r="G46" i="14"/>
  <c r="N46" i="14" s="1"/>
  <c r="G45" i="14"/>
  <c r="G44" i="14"/>
  <c r="G43" i="14"/>
  <c r="G42" i="14"/>
  <c r="N42" i="14" s="1"/>
  <c r="G41" i="14"/>
  <c r="G40" i="14"/>
  <c r="G39" i="14"/>
  <c r="G38" i="14"/>
  <c r="N38" i="14" s="1"/>
  <c r="G37" i="14"/>
  <c r="G36" i="14"/>
  <c r="G35" i="14"/>
  <c r="G34" i="14"/>
  <c r="N34" i="14" s="1"/>
  <c r="G33" i="14"/>
  <c r="G32" i="14"/>
  <c r="G31" i="14"/>
  <c r="G30" i="14"/>
  <c r="N30" i="14" s="1"/>
  <c r="G29" i="14"/>
  <c r="G28" i="14"/>
  <c r="G27" i="14"/>
  <c r="G26" i="14"/>
  <c r="N26" i="14" s="1"/>
  <c r="G25" i="14"/>
  <c r="G24" i="14"/>
  <c r="G71" i="14" s="1"/>
  <c r="G20" i="14"/>
  <c r="G19" i="14"/>
  <c r="G18" i="14"/>
  <c r="G17" i="14"/>
  <c r="G13" i="14"/>
  <c r="G12" i="14"/>
  <c r="G11" i="14"/>
  <c r="G10" i="14"/>
  <c r="G9" i="14"/>
  <c r="G5" i="14"/>
  <c r="G7" i="14" s="1"/>
  <c r="F77" i="14"/>
  <c r="F76" i="14"/>
  <c r="F75" i="14"/>
  <c r="F74" i="14"/>
  <c r="F73" i="14"/>
  <c r="F79" i="14" s="1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71" i="14" s="1"/>
  <c r="F26" i="14"/>
  <c r="F25" i="14"/>
  <c r="F24" i="14"/>
  <c r="F20" i="14"/>
  <c r="N20" i="14" s="1"/>
  <c r="F19" i="14"/>
  <c r="F18" i="14"/>
  <c r="F17" i="14"/>
  <c r="F13" i="14"/>
  <c r="F12" i="14"/>
  <c r="F11" i="14"/>
  <c r="F10" i="14"/>
  <c r="F9" i="14"/>
  <c r="F5" i="14"/>
  <c r="F7" i="14" s="1"/>
  <c r="E77" i="14"/>
  <c r="E76" i="14"/>
  <c r="E75" i="14"/>
  <c r="E79" i="14" s="1"/>
  <c r="E74" i="14"/>
  <c r="E73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71" i="14" s="1"/>
  <c r="E20" i="14"/>
  <c r="E19" i="14"/>
  <c r="E18" i="14"/>
  <c r="E17" i="14"/>
  <c r="E13" i="14"/>
  <c r="E12" i="14"/>
  <c r="E11" i="14"/>
  <c r="E10" i="14"/>
  <c r="E9" i="14"/>
  <c r="E5" i="14"/>
  <c r="E7" i="14" s="1"/>
  <c r="D77" i="14"/>
  <c r="N77" i="14" s="1"/>
  <c r="D76" i="14"/>
  <c r="N76" i="14" s="1"/>
  <c r="D75" i="14"/>
  <c r="N75" i="14" s="1"/>
  <c r="D74" i="14"/>
  <c r="N74" i="14" s="1"/>
  <c r="D73" i="14"/>
  <c r="D79" i="14" s="1"/>
  <c r="D69" i="14"/>
  <c r="N69" i="14" s="1"/>
  <c r="D68" i="14"/>
  <c r="N68" i="14" s="1"/>
  <c r="D67" i="14"/>
  <c r="N67" i="14" s="1"/>
  <c r="D66" i="14"/>
  <c r="D65" i="14"/>
  <c r="N65" i="14" s="1"/>
  <c r="D64" i="14"/>
  <c r="N64" i="14" s="1"/>
  <c r="D63" i="14"/>
  <c r="N63" i="14" s="1"/>
  <c r="D62" i="14"/>
  <c r="D61" i="14"/>
  <c r="N61" i="14" s="1"/>
  <c r="D60" i="14"/>
  <c r="N60" i="14" s="1"/>
  <c r="D59" i="14"/>
  <c r="N59" i="14" s="1"/>
  <c r="D58" i="14"/>
  <c r="D57" i="14"/>
  <c r="N57" i="14" s="1"/>
  <c r="D56" i="14"/>
  <c r="N56" i="14" s="1"/>
  <c r="D55" i="14"/>
  <c r="N55" i="14" s="1"/>
  <c r="D54" i="14"/>
  <c r="D53" i="14"/>
  <c r="N53" i="14" s="1"/>
  <c r="D52" i="14"/>
  <c r="N52" i="14" s="1"/>
  <c r="D51" i="14"/>
  <c r="N51" i="14" s="1"/>
  <c r="D50" i="14"/>
  <c r="D49" i="14"/>
  <c r="N49" i="14" s="1"/>
  <c r="D48" i="14"/>
  <c r="N48" i="14" s="1"/>
  <c r="D47" i="14"/>
  <c r="N47" i="14" s="1"/>
  <c r="D46" i="14"/>
  <c r="D45" i="14"/>
  <c r="N45" i="14" s="1"/>
  <c r="D44" i="14"/>
  <c r="N44" i="14" s="1"/>
  <c r="D43" i="14"/>
  <c r="N43" i="14" s="1"/>
  <c r="D42" i="14"/>
  <c r="D41" i="14"/>
  <c r="N41" i="14" s="1"/>
  <c r="D40" i="14"/>
  <c r="N40" i="14" s="1"/>
  <c r="D39" i="14"/>
  <c r="N39" i="14" s="1"/>
  <c r="D38" i="14"/>
  <c r="D37" i="14"/>
  <c r="N37" i="14" s="1"/>
  <c r="D36" i="14"/>
  <c r="N36" i="14" s="1"/>
  <c r="D35" i="14"/>
  <c r="N35" i="14" s="1"/>
  <c r="D34" i="14"/>
  <c r="D33" i="14"/>
  <c r="N33" i="14" s="1"/>
  <c r="D32" i="14"/>
  <c r="N32" i="14" s="1"/>
  <c r="D31" i="14"/>
  <c r="N31" i="14" s="1"/>
  <c r="D30" i="14"/>
  <c r="D29" i="14"/>
  <c r="N29" i="14" s="1"/>
  <c r="D28" i="14"/>
  <c r="N28" i="14" s="1"/>
  <c r="D27" i="14"/>
  <c r="N27" i="14" s="1"/>
  <c r="D26" i="14"/>
  <c r="D25" i="14"/>
  <c r="N25" i="14" s="1"/>
  <c r="D24" i="14"/>
  <c r="N24" i="14" s="1"/>
  <c r="D20" i="14"/>
  <c r="D19" i="14"/>
  <c r="N19" i="14" s="1"/>
  <c r="D18" i="14"/>
  <c r="N18" i="14" s="1"/>
  <c r="D17" i="14"/>
  <c r="N17" i="14" s="1"/>
  <c r="D13" i="14"/>
  <c r="N13" i="14" s="1"/>
  <c r="D12" i="14"/>
  <c r="N12" i="14" s="1"/>
  <c r="D11" i="14"/>
  <c r="N11" i="14" s="1"/>
  <c r="D10" i="14"/>
  <c r="N10" i="14" s="1"/>
  <c r="D9" i="14"/>
  <c r="N9" i="14" s="1"/>
  <c r="D5" i="14"/>
  <c r="D7" i="14" s="1"/>
  <c r="N7" i="14" s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N79" i="14" l="1"/>
  <c r="N5" i="14"/>
  <c r="N73" i="14"/>
  <c r="D71" i="14"/>
  <c r="N71" i="14" s="1"/>
  <c r="D22" i="14"/>
  <c r="H22" i="14"/>
  <c r="L22" i="14"/>
  <c r="G22" i="14"/>
  <c r="K22" i="14"/>
  <c r="L15" i="14"/>
  <c r="L82" i="14" s="1"/>
  <c r="E22" i="14"/>
  <c r="I22" i="14"/>
  <c r="F22" i="14"/>
  <c r="J22" i="14"/>
  <c r="D15" i="14"/>
  <c r="H15" i="14"/>
  <c r="H82" i="14" s="1"/>
  <c r="E15" i="14"/>
  <c r="E82" i="14" s="1"/>
  <c r="I15" i="14"/>
  <c r="I82" i="14" s="1"/>
  <c r="F15" i="14"/>
  <c r="F82" i="14" s="1"/>
  <c r="J15" i="14"/>
  <c r="J82" i="14" s="1"/>
  <c r="G15" i="14"/>
  <c r="G82" i="14" s="1"/>
  <c r="K15" i="14"/>
  <c r="K82" i="14" s="1"/>
  <c r="N22" i="14" l="1"/>
  <c r="N15" i="14"/>
  <c r="D82" i="14"/>
  <c r="N82" i="14" s="1"/>
</calcChain>
</file>

<file path=xl/sharedStrings.xml><?xml version="1.0" encoding="utf-8"?>
<sst xmlns="http://schemas.openxmlformats.org/spreadsheetml/2006/main" count="2761" uniqueCount="166">
  <si>
    <t>SiteName</t>
  </si>
  <si>
    <t>OutputWasteType</t>
  </si>
  <si>
    <t>UseTreatment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</si>
  <si>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</si>
  <si>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</si>
  <si>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</si>
  <si>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</si>
  <si>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</si>
  <si>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</si>
  <si>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</si>
  <si>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</si>
  <si>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</si>
  <si>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</si>
  <si>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</si>
  <si>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</si>
  <si>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Waste Type</t>
  </si>
  <si>
    <t>Lookup Value</t>
  </si>
  <si>
    <t>Treatment Use</t>
  </si>
  <si>
    <t>Total</t>
  </si>
  <si>
    <t>Burton Farm HWRC</t>
  </si>
  <si>
    <t>Aluminium (nf)</t>
  </si>
  <si>
    <t>Recycling</t>
  </si>
  <si>
    <t>Batteries (car)</t>
  </si>
  <si>
    <t>Batteries (household)</t>
  </si>
  <si>
    <t>Cardboard</t>
  </si>
  <si>
    <t>Fluorescent Tubes Output</t>
  </si>
  <si>
    <t>Fridges Output</t>
  </si>
  <si>
    <t>Gas Cylinders</t>
  </si>
  <si>
    <t>General (mixed waste)</t>
  </si>
  <si>
    <t>Efw (incineration)</t>
  </si>
  <si>
    <t>Landfill</t>
  </si>
  <si>
    <t>Glass (bottles)</t>
  </si>
  <si>
    <t>Green waste</t>
  </si>
  <si>
    <t>Composting</t>
  </si>
  <si>
    <t>Inert (rubble/hardcore)</t>
  </si>
  <si>
    <t>Re-Use</t>
  </si>
  <si>
    <t>Leachate</t>
  </si>
  <si>
    <t>Matresses</t>
  </si>
  <si>
    <t>Microwave Motors</t>
  </si>
  <si>
    <t>Non Ferrous Metal  _x000D_
Non Ferrous Metal</t>
  </si>
  <si>
    <t>Oil (Engine)</t>
  </si>
  <si>
    <t>Oil (Vegetable)</t>
  </si>
  <si>
    <t>Paper (mixed with card)</t>
  </si>
  <si>
    <t>Plasterboard</t>
  </si>
  <si>
    <t>Plastic (Mixed)</t>
  </si>
  <si>
    <t>Printer Cartridges</t>
  </si>
  <si>
    <t>Scrap metal (mixed)</t>
  </si>
  <si>
    <t>Screens output</t>
  </si>
  <si>
    <t>Small Domestic Appliances</t>
  </si>
  <si>
    <t>Textiles</t>
  </si>
  <si>
    <t>Tyres</t>
  </si>
  <si>
    <t>Wood (including treated)</t>
  </si>
  <si>
    <t>Cherry Orchard HWRC</t>
  </si>
  <si>
    <t>Asbestos</t>
  </si>
  <si>
    <t>Cable (nf)</t>
  </si>
  <si>
    <t>Drink Cartons</t>
  </si>
  <si>
    <t>Fire Extinguishers</t>
  </si>
  <si>
    <t>Hard Plastic</t>
  </si>
  <si>
    <t>Paint (chemicals)</t>
  </si>
  <si>
    <t>Paper (newspaper &amp; magazines)</t>
  </si>
  <si>
    <t>Stainless Steel</t>
  </si>
  <si>
    <t>Tassimo Capsules</t>
  </si>
  <si>
    <t>Hunters Lane HWRC &amp; Transfer</t>
  </si>
  <si>
    <t>Fridges (Large commercial)</t>
  </si>
  <si>
    <t>Judkins HWRC</t>
  </si>
  <si>
    <t>Carpet</t>
  </si>
  <si>
    <t>Household Goods_x000D_
Household Goods</t>
  </si>
  <si>
    <t>Media (Books, CD's and Videos)</t>
  </si>
  <si>
    <t>Soil &amp; rubble</t>
  </si>
  <si>
    <t>Lower House Farm HWRC</t>
  </si>
  <si>
    <t>Bulky Waste</t>
  </si>
  <si>
    <t>Electrical Items (large)</t>
  </si>
  <si>
    <t>Princes Drive HWRC &amp; Transfer</t>
  </si>
  <si>
    <t>Alloy Wheels</t>
  </si>
  <si>
    <t>Brass(nf)</t>
  </si>
  <si>
    <t>Braziery</t>
  </si>
  <si>
    <t>Chemicals</t>
  </si>
  <si>
    <t>Clinical</t>
  </si>
  <si>
    <t>Copper (nf)</t>
  </si>
  <si>
    <t>Fridge Compressor</t>
  </si>
  <si>
    <t>Lead (nf)</t>
  </si>
  <si>
    <t>Radiators</t>
  </si>
  <si>
    <t>Road Sweepings</t>
  </si>
  <si>
    <t>Shipston HWRC</t>
  </si>
  <si>
    <t>Soil</t>
  </si>
  <si>
    <t>Stockton HWRC</t>
  </si>
  <si>
    <t>Wellesbourne HWRC</t>
  </si>
  <si>
    <t>Books</t>
  </si>
  <si>
    <t>01/04/2018</t>
  </si>
  <si>
    <t>31/03/2019</t>
  </si>
  <si>
    <t>April</t>
  </si>
  <si>
    <t>01/04/2018 to 31/03/2019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</si>
  <si>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</si>
  <si>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</si>
  <si>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</si>
  <si>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</si>
  <si>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</si>
  <si>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</si>
  <si>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</si>
  <si>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</si>
  <si>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</si>
  <si>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</si>
  <si>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Cumulative Totals</t>
  </si>
  <si>
    <t>CompostingGreen waste</t>
  </si>
  <si>
    <t>Efw (incineration)Bulky Waste</t>
  </si>
  <si>
    <t>Efw (incineration)Chemicals</t>
  </si>
  <si>
    <t>Efw (incineration)Clinical</t>
  </si>
  <si>
    <t>Efw (incineration)General (mixed waste)</t>
  </si>
  <si>
    <t>Efw (incineration)Paint (chemicals)</t>
  </si>
  <si>
    <t>LandfillAsbestos</t>
  </si>
  <si>
    <t>LandfillGeneral (mixed waste)</t>
  </si>
  <si>
    <t>LandfillHard Plastic</t>
  </si>
  <si>
    <t>LandfillInert (rubble/hardcore)</t>
  </si>
  <si>
    <t>RecyclingAlloy Wheels</t>
  </si>
  <si>
    <t>RecyclingAluminium (nf)</t>
  </si>
  <si>
    <t>RecyclingBatteries (car)</t>
  </si>
  <si>
    <t>RecyclingBatteries (household)</t>
  </si>
  <si>
    <t>RecyclingBrass(nf)</t>
  </si>
  <si>
    <t>RecyclingBraziery</t>
  </si>
  <si>
    <t>RecyclingCable (nf)</t>
  </si>
  <si>
    <t>RecyclingCardboard</t>
  </si>
  <si>
    <t>RecyclingCarpet</t>
  </si>
  <si>
    <t>RecyclingChemicals</t>
  </si>
  <si>
    <t>RecyclingCopper (nf)</t>
  </si>
  <si>
    <t>RecyclingDrink Cartons</t>
  </si>
  <si>
    <t>RecyclingElectrical Items (large)</t>
  </si>
  <si>
    <t>RecyclingFire Extinguishers</t>
  </si>
  <si>
    <t>RecyclingFluorescent Tubes Output</t>
  </si>
  <si>
    <t>RecyclingFridge Compressor</t>
  </si>
  <si>
    <t>RecyclingFridges (Large commercial)</t>
  </si>
  <si>
    <t>RecyclingFridges Output</t>
  </si>
  <si>
    <t>RecyclingGas Cylinders</t>
  </si>
  <si>
    <t>RecyclingGlass (bottles)</t>
  </si>
  <si>
    <t>RecyclingGreen waste</t>
  </si>
  <si>
    <t>RecyclingInert (rubble/hardcore)</t>
  </si>
  <si>
    <t>RecyclingLeachate</t>
  </si>
  <si>
    <t>RecyclingLead (nf)</t>
  </si>
  <si>
    <t>RecyclingMatresses</t>
  </si>
  <si>
    <t>RecyclingMicrowave Motors</t>
  </si>
  <si>
    <t>RecyclingNon Ferrous Metal  _x000D_
Non Ferrous Metal</t>
  </si>
  <si>
    <t>RecyclingOil (Engine)</t>
  </si>
  <si>
    <t>RecyclingOil (Vegetable)</t>
  </si>
  <si>
    <t>RecyclingPaint (chemicals)</t>
  </si>
  <si>
    <t>RecyclingPaper (mixed with card)</t>
  </si>
  <si>
    <t>RecyclingPaper (newspaper &amp; magazines)</t>
  </si>
  <si>
    <t>RecyclingPlasterboard</t>
  </si>
  <si>
    <t>RecyclingPlastic (Mixed)</t>
  </si>
  <si>
    <t>RecyclingPrinter Cartridges</t>
  </si>
  <si>
    <t>RecyclingRadiators</t>
  </si>
  <si>
    <t>RecyclingRoad Sweepings</t>
  </si>
  <si>
    <t>RecyclingScrap metal (mixed)</t>
  </si>
  <si>
    <t>RecyclingScreens output</t>
  </si>
  <si>
    <t>RecyclingSmall Domestic Appliances</t>
  </si>
  <si>
    <t>RecyclingSoil &amp; rubble</t>
  </si>
  <si>
    <t>RecyclingStainless Steel</t>
  </si>
  <si>
    <t>RecyclingTassimo Capsules</t>
  </si>
  <si>
    <t>RecyclingTextiles</t>
  </si>
  <si>
    <t>RecyclingTyres</t>
  </si>
  <si>
    <t>RecyclingWood (including treated)</t>
  </si>
  <si>
    <t>Re-UseBooks</t>
  </si>
  <si>
    <t>Re-UseHousehold Goods_x000D_
Household Goods</t>
  </si>
  <si>
    <t>Re-UseInert (rubble/hardcore)</t>
  </si>
  <si>
    <t>Re-UseMedia (Books, CD's and Videos)</t>
  </si>
  <si>
    <t>Re-UseSoil</t>
  </si>
  <si>
    <t>Sub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</si>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</sst>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</font>
    <font>
      <b/>
      <sz val="10"/>
      <name val="MS Sans Serif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wrapText="1"/>
    </xf>
    <xf numFmtId="4" fontId="0" fillId="0" borderId="1" xfId="0" applyNumberFormat="1" applyBorder="1"/>
    <xf numFmtId="0" fontId="1" fillId="0" borderId="0" xfId="0" applyFont="1" applyAlignment="1">
      <alignment horizontal="right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82"/>
  <sheetViews>
    <sheetView tabSelected="1" workbookViewId="0"/>
  </sheetViews>
  <sheetFormatPr defaultRowHeight="12.75" x14ac:dyDescent="0.2"/>
  <cols>
    <col min="1" max="1" width="16" bestFit="1" customWidth="1"/>
    <col min="2" max="2" width="29.7109375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3" width="8.28515625" bestFit="1" customWidth="1"/>
    <col min="24" max="24" width="3.7109375" customWidth="1"/>
    <col min="25" max="25" width="8.28515625" bestFit="1" customWidth="1"/>
    <col min="26" max="27" width="21.85546875" customWidth="1"/>
    <col min="28" max="28" width="15" bestFit="1" customWidth="1"/>
    <col min="29" max="29" width="19.7109375" bestFit="1" customWidth="1"/>
  </cols>
  <sheetData>
    <row r="1" spans="1:14" x14ac:dyDescent="0.2">
      <c r="A1" s="5" t="s">
        <v>90</v>
      </c>
      <c r="B1" s="5" t="s">
        <v>91</v>
      </c>
      <c r="F1" s="1"/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4" spans="1:14" x14ac:dyDescent="0.2">
      <c r="A4" s="2"/>
    </row>
    <row r="5" spans="1:14" x14ac:dyDescent="0.2">
      <c r="A5" t="s">
        <v>33</v>
      </c>
      <c r="B5" s="7" t="s">
        <v>32</v>
      </c>
      <c r="C5" s="7" t="s">
        <v>103</v>
      </c>
      <c r="D5" s="8">
        <v>61.84</v>
      </c>
      <c r="E5" s="8">
        <v>58.14</v>
      </c>
      <c r="F5" s="8">
        <v>96.6</v>
      </c>
      <c r="G5" s="8">
        <v>76.13</v>
      </c>
      <c r="H5" s="8">
        <v>57.1</v>
      </c>
      <c r="I5" s="8">
        <v>119.42</v>
      </c>
      <c r="J5" s="8">
        <v>17.579999999999998</v>
      </c>
      <c r="K5" s="8">
        <v>13.24</v>
      </c>
      <c r="L5" s="8">
        <v>5.36</v>
      </c>
      <c r="N5" s="8">
        <f>SUM(D5:L5)</f>
        <v>505.41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61.84</v>
      </c>
      <c r="E7" s="10">
        <f>SUM(E5:E5)</f>
        <v>58.14</v>
      </c>
      <c r="F7" s="10">
        <f>SUM(F5:F5)</f>
        <v>96.6</v>
      </c>
      <c r="G7" s="10">
        <f>SUM(G5:G5)</f>
        <v>76.13</v>
      </c>
      <c r="H7" s="10">
        <f>SUM(H5:H5)</f>
        <v>57.1</v>
      </c>
      <c r="I7" s="10">
        <f>SUM(I5:I5)</f>
        <v>119.42</v>
      </c>
      <c r="J7" s="10">
        <f>SUM(J5:J5)</f>
        <v>17.579999999999998</v>
      </c>
      <c r="K7" s="10">
        <f>SUM(K5:K5)</f>
        <v>13.24</v>
      </c>
      <c r="L7" s="10">
        <f>SUM(L5:L5)</f>
        <v>5.36</v>
      </c>
      <c r="N7" s="10">
        <f>SUM(D7:L7)</f>
        <v>505.41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30.56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30.56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2.4500000000000002</v>
      </c>
      <c r="J11" s="6">
        <v>0</v>
      </c>
      <c r="K11" s="6">
        <v>0</v>
      </c>
      <c r="L11" s="6">
        <v>0</v>
      </c>
      <c r="N11" s="6">
        <f>SUM(D11:L11)</f>
        <v>2.4500000000000002</v>
      </c>
    </row>
    <row r="12" spans="1:14" x14ac:dyDescent="0.2">
      <c r="B12" s="7" t="s">
        <v>28</v>
      </c>
      <c r="C12" s="7" t="s">
        <v>107</v>
      </c>
      <c r="D12" s="8">
        <v>5.3</v>
      </c>
      <c r="E12" s="8">
        <v>0</v>
      </c>
      <c r="F12" s="8">
        <v>20.99</v>
      </c>
      <c r="G12" s="8">
        <v>0</v>
      </c>
      <c r="H12" s="8">
        <v>188.44</v>
      </c>
      <c r="I12" s="8">
        <v>165.76</v>
      </c>
      <c r="J12" s="8">
        <v>0</v>
      </c>
      <c r="K12" s="8">
        <v>0</v>
      </c>
      <c r="L12" s="8">
        <v>0</v>
      </c>
      <c r="N12" s="8">
        <f>SUM(D12:L12)</f>
        <v>380.49</v>
      </c>
    </row>
    <row r="13" spans="1:14" x14ac:dyDescent="0.2">
      <c r="B13" t="s">
        <v>58</v>
      </c>
      <c r="C13" t="s">
        <v>108</v>
      </c>
      <c r="D13" s="6">
        <v>0</v>
      </c>
      <c r="E13" s="6">
        <v>0.01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0.01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5.3</v>
      </c>
      <c r="E15" s="10">
        <f>SUM(E9:E13)</f>
        <v>0.01</v>
      </c>
      <c r="F15" s="10">
        <f>SUM(F9:F13)</f>
        <v>20.99</v>
      </c>
      <c r="G15" s="10">
        <f>SUM(G9:G13)</f>
        <v>0</v>
      </c>
      <c r="H15" s="10">
        <f>SUM(H9:H13)</f>
        <v>219</v>
      </c>
      <c r="I15" s="10">
        <f>SUM(I9:I13)</f>
        <v>168.20999999999998</v>
      </c>
      <c r="J15" s="10">
        <f>SUM(J9:J13)</f>
        <v>0</v>
      </c>
      <c r="K15" s="10">
        <f>SUM(K9:K13)</f>
        <v>0</v>
      </c>
      <c r="L15" s="10">
        <f>SUM(L9:L13)</f>
        <v>0</v>
      </c>
      <c r="N15" s="10">
        <f>SUM(D15:L15)</f>
        <v>413.51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2.14</v>
      </c>
      <c r="J17" s="8">
        <v>0</v>
      </c>
      <c r="K17" s="8">
        <v>0</v>
      </c>
      <c r="L17" s="8">
        <v>0</v>
      </c>
      <c r="N17" s="8">
        <f>SUM(D17:L17)</f>
        <v>2.14</v>
      </c>
    </row>
    <row r="18" spans="1:14" x14ac:dyDescent="0.2">
      <c r="B18" t="s">
        <v>28</v>
      </c>
      <c r="C18" t="s">
        <v>110</v>
      </c>
      <c r="D18" s="6">
        <v>182.51999999999998</v>
      </c>
      <c r="E18" s="6">
        <v>150.63999999999999</v>
      </c>
      <c r="F18" s="6">
        <v>302.38</v>
      </c>
      <c r="G18" s="6">
        <v>313.05</v>
      </c>
      <c r="H18" s="6">
        <v>15.7</v>
      </c>
      <c r="I18" s="6">
        <v>616.16</v>
      </c>
      <c r="J18" s="6">
        <v>68.98</v>
      </c>
      <c r="K18" s="6">
        <v>32.739999999999995</v>
      </c>
      <c r="L18" s="6">
        <v>60.739999999999995</v>
      </c>
      <c r="N18" s="6">
        <f>SUM(D18:L18)</f>
        <v>1742.9099999999999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1.34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1.34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182.51999999999998</v>
      </c>
      <c r="E22" s="10">
        <f>SUM(E17:E20)</f>
        <v>151.97999999999999</v>
      </c>
      <c r="F22" s="10">
        <f>SUM(F17:F20)</f>
        <v>302.38</v>
      </c>
      <c r="G22" s="10">
        <f>SUM(G17:G20)</f>
        <v>313.05</v>
      </c>
      <c r="H22" s="10">
        <f>SUM(H17:H20)</f>
        <v>15.7</v>
      </c>
      <c r="I22" s="10">
        <f>SUM(I17:I20)</f>
        <v>618.29999999999995</v>
      </c>
      <c r="J22" s="10">
        <f>SUM(J17:J20)</f>
        <v>68.98</v>
      </c>
      <c r="K22" s="10">
        <f>SUM(K17:K20)</f>
        <v>32.739999999999995</v>
      </c>
      <c r="L22" s="10">
        <f>SUM(L17:L20)</f>
        <v>60.739999999999995</v>
      </c>
      <c r="N22" s="10">
        <f>SUM(D22:L22)</f>
        <v>1746.39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6.0000000000000001E-3</v>
      </c>
      <c r="J25" s="6">
        <v>0</v>
      </c>
      <c r="K25" s="6">
        <v>0</v>
      </c>
      <c r="L25" s="6">
        <v>0</v>
      </c>
      <c r="N25" s="6">
        <f>SUM(D25:L25)</f>
        <v>6.0000000000000001E-3</v>
      </c>
    </row>
    <row r="26" spans="1:14" x14ac:dyDescent="0.2">
      <c r="B26" s="7" t="s">
        <v>22</v>
      </c>
      <c r="C26" s="7" t="s">
        <v>115</v>
      </c>
      <c r="D26" s="8">
        <v>1.62</v>
      </c>
      <c r="E26" s="8">
        <v>2.8039999999999998</v>
      </c>
      <c r="F26" s="8">
        <v>0</v>
      </c>
      <c r="G26" s="8">
        <v>0.82</v>
      </c>
      <c r="H26" s="8">
        <v>2.82</v>
      </c>
      <c r="I26" s="8">
        <v>5.0599999999999996</v>
      </c>
      <c r="J26" s="8">
        <v>7.0000000000000007E-2</v>
      </c>
      <c r="K26" s="8">
        <v>0</v>
      </c>
      <c r="L26" s="8">
        <v>1.1359999999999999</v>
      </c>
      <c r="N26" s="8">
        <f>SUM(D26:L26)</f>
        <v>14.329999999999998</v>
      </c>
    </row>
    <row r="27" spans="1:14" x14ac:dyDescent="0.2">
      <c r="B27" t="s">
        <v>23</v>
      </c>
      <c r="C27" t="s">
        <v>116</v>
      </c>
      <c r="D27" s="6">
        <v>1.27</v>
      </c>
      <c r="E27" s="6">
        <v>0</v>
      </c>
      <c r="F27" s="6">
        <v>0</v>
      </c>
      <c r="G27" s="6">
        <v>0.48</v>
      </c>
      <c r="H27" s="6">
        <v>0</v>
      </c>
      <c r="I27" s="6">
        <v>1.68</v>
      </c>
      <c r="J27" s="6">
        <v>0.82099999999999995</v>
      </c>
      <c r="K27" s="6">
        <v>0.621</v>
      </c>
      <c r="L27" s="6">
        <v>0</v>
      </c>
      <c r="N27" s="6">
        <f>SUM(D27:L27)</f>
        <v>4.8719999999999999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0.1205</v>
      </c>
      <c r="J28" s="8">
        <v>0</v>
      </c>
      <c r="K28" s="8">
        <v>0</v>
      </c>
      <c r="L28" s="8">
        <v>0</v>
      </c>
      <c r="N28" s="8">
        <f>SUM(D28:L28)</f>
        <v>0.1205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0.189</v>
      </c>
      <c r="J29" s="6">
        <v>0</v>
      </c>
      <c r="K29" s="6">
        <v>0</v>
      </c>
      <c r="L29" s="6">
        <v>0</v>
      </c>
      <c r="N29" s="6">
        <f>SUM(D29:L29)</f>
        <v>0.189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0.81799999999999995</v>
      </c>
      <c r="J30" s="8">
        <v>0</v>
      </c>
      <c r="K30" s="8">
        <v>0</v>
      </c>
      <c r="L30" s="8">
        <v>0</v>
      </c>
      <c r="N30" s="8">
        <f>SUM(D30:L30)</f>
        <v>0.81799999999999995</v>
      </c>
    </row>
    <row r="31" spans="1:14" x14ac:dyDescent="0.2">
      <c r="B31" t="s">
        <v>24</v>
      </c>
      <c r="C31" t="s">
        <v>120</v>
      </c>
      <c r="D31" s="6">
        <v>17.739999999999998</v>
      </c>
      <c r="E31" s="6">
        <v>18.72</v>
      </c>
      <c r="F31" s="6">
        <v>34.340000000000003</v>
      </c>
      <c r="G31" s="6">
        <v>37.22</v>
      </c>
      <c r="H31" s="6">
        <v>33.299999999999997</v>
      </c>
      <c r="I31" s="6">
        <v>82.44</v>
      </c>
      <c r="J31" s="6">
        <v>11.08</v>
      </c>
      <c r="K31" s="6">
        <v>2.2799999999999998</v>
      </c>
      <c r="L31" s="6">
        <v>8.24</v>
      </c>
      <c r="N31" s="6">
        <f>SUM(D31:L31)</f>
        <v>245.36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32.119999999999997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32.119999999999997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7.0000000000000007E-2</v>
      </c>
      <c r="J34" s="8">
        <v>0</v>
      </c>
      <c r="K34" s="8">
        <v>0</v>
      </c>
      <c r="L34" s="8">
        <v>0</v>
      </c>
      <c r="N34" s="8">
        <f>SUM(D34:L34)</f>
        <v>7.0000000000000007E-2</v>
      </c>
    </row>
    <row r="35" spans="2:14" x14ac:dyDescent="0.2">
      <c r="B35" t="s">
        <v>55</v>
      </c>
      <c r="C35" t="s">
        <v>124</v>
      </c>
      <c r="D35" s="6">
        <v>0</v>
      </c>
      <c r="E35" s="6">
        <v>0.16700000000000001</v>
      </c>
      <c r="F35" s="6">
        <v>0</v>
      </c>
      <c r="G35" s="6">
        <v>0</v>
      </c>
      <c r="H35" s="6">
        <v>0.1</v>
      </c>
      <c r="I35" s="6">
        <v>0.2</v>
      </c>
      <c r="J35" s="6">
        <v>0</v>
      </c>
      <c r="K35" s="6">
        <v>0</v>
      </c>
      <c r="L35" s="6">
        <v>0</v>
      </c>
      <c r="N35" s="6">
        <f>SUM(D35:L35)</f>
        <v>0.46700000000000003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7.1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7.1</v>
      </c>
    </row>
    <row r="37" spans="2:14" x14ac:dyDescent="0.2">
      <c r="B37" t="s">
        <v>56</v>
      </c>
      <c r="C37" t="s">
        <v>126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</v>
      </c>
    </row>
    <row r="38" spans="2:14" x14ac:dyDescent="0.2">
      <c r="B38" s="7" t="s">
        <v>25</v>
      </c>
      <c r="C38" s="7" t="s">
        <v>127</v>
      </c>
      <c r="D38" s="8">
        <v>0</v>
      </c>
      <c r="E38" s="8">
        <v>0.29099999999999998</v>
      </c>
      <c r="F38" s="8">
        <v>0</v>
      </c>
      <c r="G38" s="8">
        <v>0</v>
      </c>
      <c r="H38" s="8">
        <v>0.34599999999999997</v>
      </c>
      <c r="I38" s="8">
        <v>0</v>
      </c>
      <c r="J38" s="8">
        <v>0</v>
      </c>
      <c r="K38" s="8">
        <v>0</v>
      </c>
      <c r="L38" s="8">
        <v>0</v>
      </c>
      <c r="N38" s="8">
        <f>SUM(D38:L38)</f>
        <v>0.63700000000000001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N40" s="8">
        <f>SUM(D40:L40)</f>
        <v>0</v>
      </c>
    </row>
    <row r="41" spans="2:14" x14ac:dyDescent="0.2">
      <c r="B41" t="s">
        <v>26</v>
      </c>
      <c r="C41" t="s">
        <v>130</v>
      </c>
      <c r="D41" s="6">
        <v>6.87</v>
      </c>
      <c r="E41" s="6">
        <v>3.73</v>
      </c>
      <c r="F41" s="6">
        <v>0</v>
      </c>
      <c r="G41" s="6">
        <v>12.32</v>
      </c>
      <c r="H41" s="6">
        <v>12.744</v>
      </c>
      <c r="I41" s="6">
        <v>18.591000000000001</v>
      </c>
      <c r="J41" s="6">
        <v>3.0579999999999998</v>
      </c>
      <c r="K41" s="6">
        <v>0.66300000000000003</v>
      </c>
      <c r="L41" s="6">
        <v>0.03</v>
      </c>
      <c r="N41" s="6">
        <f>SUM(D41:L41)</f>
        <v>58.006</v>
      </c>
    </row>
    <row r="42" spans="2:14" x14ac:dyDescent="0.2">
      <c r="B42" s="7" t="s">
        <v>27</v>
      </c>
      <c r="C42" s="7" t="s">
        <v>131</v>
      </c>
      <c r="D42" s="8">
        <v>3.14</v>
      </c>
      <c r="E42" s="8">
        <v>0</v>
      </c>
      <c r="F42" s="8">
        <v>0</v>
      </c>
      <c r="G42" s="8">
        <v>0</v>
      </c>
      <c r="H42" s="8">
        <v>0</v>
      </c>
      <c r="I42" s="8">
        <v>0.24</v>
      </c>
      <c r="J42" s="8">
        <v>0</v>
      </c>
      <c r="K42" s="8">
        <v>0</v>
      </c>
      <c r="L42" s="8">
        <v>0</v>
      </c>
      <c r="N42" s="8">
        <f>SUM(D42:L42)</f>
        <v>3.38</v>
      </c>
    </row>
    <row r="43" spans="2:14" x14ac:dyDescent="0.2">
      <c r="B43" t="s">
        <v>31</v>
      </c>
      <c r="C43" t="s">
        <v>132</v>
      </c>
      <c r="D43" s="6">
        <v>3.714</v>
      </c>
      <c r="E43" s="6">
        <v>3.7879999999999998</v>
      </c>
      <c r="F43" s="6">
        <v>0</v>
      </c>
      <c r="G43" s="6">
        <v>0</v>
      </c>
      <c r="H43" s="6">
        <v>0</v>
      </c>
      <c r="I43" s="6">
        <v>9.3819999999999997</v>
      </c>
      <c r="J43" s="6">
        <v>3.6539999999999999</v>
      </c>
      <c r="K43" s="6">
        <v>0</v>
      </c>
      <c r="L43" s="6">
        <v>0</v>
      </c>
      <c r="N43" s="6">
        <f>SUM(D43:L43)</f>
        <v>20.538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N44" s="8">
        <f>SUM(D44:L44)</f>
        <v>0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6">
        <f>SUM(D45:L45)</f>
        <v>0</v>
      </c>
    </row>
    <row r="46" spans="2:14" x14ac:dyDescent="0.2">
      <c r="B46" s="7" t="s">
        <v>36</v>
      </c>
      <c r="C46" s="7" t="s">
        <v>135</v>
      </c>
      <c r="D46" s="8">
        <v>58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58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0.50700000000000001</v>
      </c>
      <c r="J47" s="6">
        <v>0</v>
      </c>
      <c r="K47" s="6">
        <v>0</v>
      </c>
      <c r="L47" s="6">
        <v>0</v>
      </c>
      <c r="N47" s="6">
        <f>SUM(D47:L47)</f>
        <v>0.50700000000000001</v>
      </c>
    </row>
    <row r="48" spans="2:14" x14ac:dyDescent="0.2">
      <c r="B48" s="7" t="s">
        <v>37</v>
      </c>
      <c r="C48" s="7" t="s">
        <v>137</v>
      </c>
      <c r="D48" s="8">
        <v>6.18</v>
      </c>
      <c r="E48" s="8">
        <v>5.742</v>
      </c>
      <c r="F48" s="8">
        <v>8.84</v>
      </c>
      <c r="G48" s="8">
        <v>0</v>
      </c>
      <c r="H48" s="8">
        <v>13.72</v>
      </c>
      <c r="I48" s="8">
        <v>15.58</v>
      </c>
      <c r="J48" s="8">
        <v>0</v>
      </c>
      <c r="K48" s="8">
        <v>0</v>
      </c>
      <c r="L48" s="8">
        <v>0</v>
      </c>
      <c r="N48" s="8">
        <f>SUM(D48:L48)</f>
        <v>50.061999999999998</v>
      </c>
    </row>
    <row r="49" spans="2:14" x14ac:dyDescent="0.2">
      <c r="B49" t="s">
        <v>38</v>
      </c>
      <c r="C49" t="s">
        <v>138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N49" s="6">
        <f>SUM(D49:L49)</f>
        <v>0</v>
      </c>
    </row>
    <row r="50" spans="2:14" ht="25.5" x14ac:dyDescent="0.2">
      <c r="B50" s="9" t="s">
        <v>39</v>
      </c>
      <c r="C50" s="9" t="s">
        <v>139</v>
      </c>
      <c r="D50" s="8">
        <v>1.26</v>
      </c>
      <c r="E50" s="8">
        <v>1.99</v>
      </c>
      <c r="F50" s="8">
        <v>4.26</v>
      </c>
      <c r="G50" s="8">
        <v>0</v>
      </c>
      <c r="H50" s="8">
        <v>0</v>
      </c>
      <c r="I50" s="8">
        <v>0</v>
      </c>
      <c r="J50" s="8">
        <v>0.2</v>
      </c>
      <c r="K50" s="8">
        <v>0</v>
      </c>
      <c r="L50" s="8">
        <v>0</v>
      </c>
      <c r="N50" s="8">
        <f>SUM(D50:L50)</f>
        <v>7.71</v>
      </c>
    </row>
    <row r="51" spans="2:14" x14ac:dyDescent="0.2">
      <c r="B51" t="s">
        <v>40</v>
      </c>
      <c r="C51" t="s">
        <v>140</v>
      </c>
      <c r="D51" s="6">
        <v>1.8480000000000001</v>
      </c>
      <c r="E51" s="6">
        <v>2.2879999999999998</v>
      </c>
      <c r="F51" s="6">
        <v>0</v>
      </c>
      <c r="G51" s="6">
        <v>2.64</v>
      </c>
      <c r="H51" s="6">
        <v>2.024</v>
      </c>
      <c r="I51" s="6">
        <v>0</v>
      </c>
      <c r="J51" s="6">
        <v>0</v>
      </c>
      <c r="K51" s="6">
        <v>0</v>
      </c>
      <c r="L51" s="6">
        <v>0</v>
      </c>
      <c r="N51" s="6">
        <f>SUM(D51:L51)</f>
        <v>8.8000000000000007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</v>
      </c>
      <c r="F52" s="8">
        <v>0.65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N52" s="8">
        <f>SUM(D52:L52)</f>
        <v>0.65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N53" s="6">
        <f>SUM(D53:L53)</f>
        <v>0</v>
      </c>
    </row>
    <row r="54" spans="2:14" x14ac:dyDescent="0.2">
      <c r="B54" s="7" t="s">
        <v>42</v>
      </c>
      <c r="C54" s="7" t="s">
        <v>143</v>
      </c>
      <c r="D54" s="8">
        <v>19.68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N54" s="8">
        <f>SUM(D54:L54)</f>
        <v>19.68</v>
      </c>
    </row>
    <row r="55" spans="2:14" x14ac:dyDescent="0.2">
      <c r="B55" t="s">
        <v>59</v>
      </c>
      <c r="C55" t="s">
        <v>144</v>
      </c>
      <c r="D55" s="6">
        <v>0</v>
      </c>
      <c r="E55" s="6">
        <v>9.9600000000000009</v>
      </c>
      <c r="F55" s="6">
        <v>0</v>
      </c>
      <c r="G55" s="6">
        <v>0</v>
      </c>
      <c r="H55" s="6">
        <v>0</v>
      </c>
      <c r="I55" s="6">
        <v>0</v>
      </c>
      <c r="J55" s="6">
        <v>10.16</v>
      </c>
      <c r="K55" s="6">
        <v>0</v>
      </c>
      <c r="L55" s="6">
        <v>0</v>
      </c>
      <c r="N55" s="6">
        <f>SUM(D55:L55)</f>
        <v>20.12</v>
      </c>
    </row>
    <row r="56" spans="2:14" x14ac:dyDescent="0.2">
      <c r="B56" s="7" t="s">
        <v>43</v>
      </c>
      <c r="C56" s="7" t="s">
        <v>145</v>
      </c>
      <c r="D56" s="8">
        <v>5.98</v>
      </c>
      <c r="E56" s="8">
        <v>0</v>
      </c>
      <c r="F56" s="8">
        <v>15.46</v>
      </c>
      <c r="G56" s="8">
        <v>6.38</v>
      </c>
      <c r="H56" s="8">
        <v>0</v>
      </c>
      <c r="I56" s="8">
        <v>13.34</v>
      </c>
      <c r="J56" s="8">
        <v>0</v>
      </c>
      <c r="K56" s="8">
        <v>0</v>
      </c>
      <c r="L56" s="8">
        <v>0</v>
      </c>
      <c r="N56" s="8">
        <f>SUM(D56:L56)</f>
        <v>41.16</v>
      </c>
    </row>
    <row r="57" spans="2:14" x14ac:dyDescent="0.2">
      <c r="B57" t="s">
        <v>44</v>
      </c>
      <c r="C57" t="s">
        <v>146</v>
      </c>
      <c r="D57" s="6">
        <v>0</v>
      </c>
      <c r="E57" s="6">
        <v>1.34</v>
      </c>
      <c r="F57" s="6">
        <v>0.13</v>
      </c>
      <c r="G57" s="6">
        <v>0</v>
      </c>
      <c r="H57" s="6">
        <v>0</v>
      </c>
      <c r="I57" s="6">
        <v>0</v>
      </c>
      <c r="J57" s="6">
        <v>0.27</v>
      </c>
      <c r="K57" s="6">
        <v>0</v>
      </c>
      <c r="L57" s="6">
        <v>0.03</v>
      </c>
      <c r="N57" s="6">
        <f>SUM(D57:L57)</f>
        <v>1.7700000000000002</v>
      </c>
    </row>
    <row r="58" spans="2:14" x14ac:dyDescent="0.2">
      <c r="B58" s="7" t="s">
        <v>45</v>
      </c>
      <c r="C58" s="7" t="s">
        <v>147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N58" s="8">
        <f>SUM(D58:L58)</f>
        <v>0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338.18</v>
      </c>
      <c r="J60" s="8">
        <v>0</v>
      </c>
      <c r="K60" s="8">
        <v>0</v>
      </c>
      <c r="L60" s="8">
        <v>0</v>
      </c>
      <c r="N60" s="8">
        <f>SUM(D60:L60)</f>
        <v>338.18</v>
      </c>
    </row>
    <row r="61" spans="2:14" x14ac:dyDescent="0.2">
      <c r="B61" t="s">
        <v>46</v>
      </c>
      <c r="C61" t="s">
        <v>150</v>
      </c>
      <c r="D61" s="6">
        <v>46.94</v>
      </c>
      <c r="E61" s="6">
        <v>27.18</v>
      </c>
      <c r="F61" s="6">
        <v>44.98</v>
      </c>
      <c r="G61" s="6">
        <v>64</v>
      </c>
      <c r="H61" s="6">
        <v>32.46</v>
      </c>
      <c r="I61" s="6">
        <v>71.78</v>
      </c>
      <c r="J61" s="6">
        <v>17.440000000000001</v>
      </c>
      <c r="K61" s="6">
        <v>7.9</v>
      </c>
      <c r="L61" s="6">
        <v>11.92</v>
      </c>
      <c r="N61" s="6">
        <f>SUM(D61:L61)</f>
        <v>324.60000000000002</v>
      </c>
    </row>
    <row r="62" spans="2:14" x14ac:dyDescent="0.2">
      <c r="B62" s="7" t="s">
        <v>47</v>
      </c>
      <c r="C62" s="7" t="s">
        <v>151</v>
      </c>
      <c r="D62" s="8">
        <v>3.556</v>
      </c>
      <c r="E62" s="8">
        <v>1.7749999999999999</v>
      </c>
      <c r="F62" s="8">
        <v>4.8129999999999997</v>
      </c>
      <c r="G62" s="8">
        <v>8</v>
      </c>
      <c r="H62" s="8">
        <v>4.5449999999999999</v>
      </c>
      <c r="I62" s="8">
        <v>6.1159999999999997</v>
      </c>
      <c r="J62" s="8">
        <v>1.845</v>
      </c>
      <c r="K62" s="8">
        <v>0.86</v>
      </c>
      <c r="L62" s="8">
        <v>1.3540000000000001</v>
      </c>
      <c r="N62" s="8">
        <f>SUM(D62:L62)</f>
        <v>32.863999999999997</v>
      </c>
    </row>
    <row r="63" spans="2:14" x14ac:dyDescent="0.2">
      <c r="B63" t="s">
        <v>48</v>
      </c>
      <c r="C63" t="s">
        <v>152</v>
      </c>
      <c r="D63" s="6">
        <v>6.96</v>
      </c>
      <c r="E63" s="6">
        <v>16.2</v>
      </c>
      <c r="F63" s="6">
        <v>31</v>
      </c>
      <c r="G63" s="6">
        <v>7</v>
      </c>
      <c r="H63" s="6">
        <v>17.04</v>
      </c>
      <c r="I63" s="6">
        <v>14.72</v>
      </c>
      <c r="J63" s="6">
        <v>6.52</v>
      </c>
      <c r="K63" s="6">
        <v>1.9</v>
      </c>
      <c r="L63" s="6">
        <v>1.62</v>
      </c>
      <c r="N63" s="6">
        <f>SUM(D63:L63)</f>
        <v>102.96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109.32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109.32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N65" s="6">
        <f>SUM(D65:L65)</f>
        <v>0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</v>
      </c>
    </row>
    <row r="67" spans="1:14" x14ac:dyDescent="0.2">
      <c r="B67" t="s">
        <v>49</v>
      </c>
      <c r="C67" t="s">
        <v>156</v>
      </c>
      <c r="D67" s="6">
        <v>8.32</v>
      </c>
      <c r="E67" s="6">
        <v>5.15</v>
      </c>
      <c r="F67" s="6">
        <v>10.93</v>
      </c>
      <c r="G67" s="6">
        <v>6.03</v>
      </c>
      <c r="H67" s="6">
        <v>11.58</v>
      </c>
      <c r="I67" s="6">
        <v>12.14</v>
      </c>
      <c r="J67" s="6">
        <v>2.9</v>
      </c>
      <c r="K67" s="6">
        <v>0.5</v>
      </c>
      <c r="L67" s="6">
        <v>1.35</v>
      </c>
      <c r="N67" s="6">
        <f>SUM(D67:L67)</f>
        <v>58.9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</v>
      </c>
    </row>
    <row r="69" spans="1:14" x14ac:dyDescent="0.2">
      <c r="B69" t="s">
        <v>51</v>
      </c>
      <c r="C69" t="s">
        <v>158</v>
      </c>
      <c r="D69" s="6">
        <v>91.2</v>
      </c>
      <c r="E69" s="6">
        <v>58.54</v>
      </c>
      <c r="F69" s="6">
        <v>108.6</v>
      </c>
      <c r="G69" s="6">
        <v>215.7</v>
      </c>
      <c r="H69" s="6">
        <v>124.74</v>
      </c>
      <c r="I69" s="6">
        <v>194.22</v>
      </c>
      <c r="J69" s="6">
        <v>27</v>
      </c>
      <c r="K69" s="6">
        <v>15.239999999999998</v>
      </c>
      <c r="L69" s="6">
        <v>17.62</v>
      </c>
      <c r="N69" s="6">
        <f>SUM(D69:L69)</f>
        <v>852.86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284.27800000000002</v>
      </c>
      <c r="E71" s="10">
        <f>SUM(E24:E69)</f>
        <v>159.66500000000002</v>
      </c>
      <c r="F71" s="10">
        <f>SUM(F24:F69)</f>
        <v>264.00300000000004</v>
      </c>
      <c r="G71" s="10">
        <f>SUM(G24:G69)</f>
        <v>502.02999999999992</v>
      </c>
      <c r="H71" s="10">
        <f>SUM(H24:H69)</f>
        <v>262.51900000000001</v>
      </c>
      <c r="I71" s="10">
        <f>SUM(I24:I69)</f>
        <v>785.37950000000001</v>
      </c>
      <c r="J71" s="10">
        <f>SUM(J24:J69)</f>
        <v>85.018000000000001</v>
      </c>
      <c r="K71" s="10">
        <f>SUM(K24:K69)</f>
        <v>29.963999999999999</v>
      </c>
      <c r="L71" s="10">
        <f>SUM(L24:L69)</f>
        <v>43.3</v>
      </c>
      <c r="N71" s="10">
        <f>SUM(D71:L71)</f>
        <v>2416.1565000000001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0.16</v>
      </c>
      <c r="N73" s="8">
        <f>SUM(D73:L73)</f>
        <v>0.16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0</v>
      </c>
    </row>
    <row r="75" spans="1:14" x14ac:dyDescent="0.2">
      <c r="B75" s="7" t="s">
        <v>34</v>
      </c>
      <c r="C75" s="7" t="s">
        <v>161</v>
      </c>
      <c r="D75" s="8">
        <v>101.68</v>
      </c>
      <c r="E75" s="8">
        <v>50.940000000000005</v>
      </c>
      <c r="F75" s="8">
        <v>81.14</v>
      </c>
      <c r="G75" s="8">
        <v>0</v>
      </c>
      <c r="H75" s="8">
        <v>46.519999999999996</v>
      </c>
      <c r="I75" s="8">
        <v>160.18</v>
      </c>
      <c r="J75" s="8">
        <v>27.34</v>
      </c>
      <c r="K75" s="8">
        <v>21.8</v>
      </c>
      <c r="L75" s="8">
        <v>12</v>
      </c>
      <c r="N75" s="8">
        <f>SUM(D75:L75)</f>
        <v>501.59999999999997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1.9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1.9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101.68</v>
      </c>
      <c r="E79" s="10">
        <f>SUM(E73:E78)</f>
        <v>50.940000000000005</v>
      </c>
      <c r="F79" s="10">
        <f>SUM(F73:F78)</f>
        <v>81.14</v>
      </c>
      <c r="G79" s="10">
        <f>SUM(G73:G78)</f>
        <v>1.9</v>
      </c>
      <c r="H79" s="10">
        <f>SUM(H73:H78)</f>
        <v>46.519999999999996</v>
      </c>
      <c r="I79" s="10">
        <f>SUM(I73:I78)</f>
        <v>160.18</v>
      </c>
      <c r="J79" s="10">
        <f>SUM(J73:J78)</f>
        <v>27.34</v>
      </c>
      <c r="K79" s="10">
        <f>SUM(K73:K78)</f>
        <v>21.8</v>
      </c>
      <c r="L79" s="10">
        <f>SUM(L73:L78)</f>
        <v>12.16</v>
      </c>
      <c r="N79" s="10">
        <f>SUM(D79:L79)</f>
        <v>503.66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635.61799999999994</v>
      </c>
      <c r="E82" s="10">
        <f>SUM(E7)+(E15)+(E22)+(E71)+(E79)</f>
        <v>420.73500000000001</v>
      </c>
      <c r="F82" s="10">
        <f>SUM(F7)+(F15)+(F22)+(F71)+(F79)</f>
        <v>765.11299999999994</v>
      </c>
      <c r="G82" s="10">
        <f>SUM(G7)+(G15)+(G22)+(G71)+(G79)</f>
        <v>893.1099999999999</v>
      </c>
      <c r="H82" s="10">
        <f>SUM(H7)+(H15)+(H22)+(H71)+(H79)</f>
        <v>600.83899999999994</v>
      </c>
      <c r="I82" s="10">
        <f>SUM(I7)+(I15)+(I22)+(I71)+(I79)</f>
        <v>1851.4894999999999</v>
      </c>
      <c r="J82" s="10">
        <f>SUM(J7)+(J15)+(J22)+(J71)+(J79)</f>
        <v>198.91800000000001</v>
      </c>
      <c r="K82" s="10">
        <f>SUM(K7)+(K15)+(K22)+(K71)+(K79)</f>
        <v>97.743999999999986</v>
      </c>
      <c r="L82" s="10">
        <f>SUM(L7)+(L15)+(L22)+(L71)+(L79)</f>
        <v>121.55999999999999</v>
      </c>
      <c r="N82" s="10">
        <f>SUM(D82:L82)</f>
        <v>5585.1264999999994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99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24.58</v>
      </c>
      <c r="E5" s="8">
        <v>31.98</v>
      </c>
      <c r="F5" s="8">
        <v>42.78</v>
      </c>
      <c r="G5" s="8">
        <v>32.76</v>
      </c>
      <c r="H5" s="8">
        <v>25.48</v>
      </c>
      <c r="I5" s="8">
        <v>76.66</v>
      </c>
      <c r="J5" s="8">
        <v>13.04</v>
      </c>
      <c r="K5" s="8">
        <v>6.92</v>
      </c>
      <c r="L5" s="8">
        <v>7.59</v>
      </c>
      <c r="N5" s="8">
        <f>SUM(D5:L5)</f>
        <v>261.78999999999996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24.58</v>
      </c>
      <c r="E7" s="10">
        <f>SUM(E5:E5)</f>
        <v>31.98</v>
      </c>
      <c r="F7" s="10">
        <f>SUM(F5:F5)</f>
        <v>42.78</v>
      </c>
      <c r="G7" s="10">
        <f>SUM(G5:G5)</f>
        <v>32.76</v>
      </c>
      <c r="H7" s="10">
        <f>SUM(H5:H5)</f>
        <v>25.48</v>
      </c>
      <c r="I7" s="10">
        <f>SUM(I5:I5)</f>
        <v>76.66</v>
      </c>
      <c r="J7" s="10">
        <f>SUM(J5:J5)</f>
        <v>13.04</v>
      </c>
      <c r="K7" s="10">
        <f>SUM(K5:K5)</f>
        <v>6.92</v>
      </c>
      <c r="L7" s="10">
        <f>SUM(L5:L5)</f>
        <v>7.59</v>
      </c>
      <c r="N7" s="10">
        <f>SUM(D7:L7)</f>
        <v>261.78999999999996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31.58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31.58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1.61</v>
      </c>
      <c r="J11" s="6">
        <v>0</v>
      </c>
      <c r="K11" s="6">
        <v>0</v>
      </c>
      <c r="L11" s="6">
        <v>0</v>
      </c>
      <c r="N11" s="6">
        <f>SUM(D11:L11)</f>
        <v>1.61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0</v>
      </c>
      <c r="G12" s="8">
        <v>0</v>
      </c>
      <c r="H12" s="8">
        <v>187.98</v>
      </c>
      <c r="I12" s="8">
        <v>0</v>
      </c>
      <c r="J12" s="8">
        <v>0</v>
      </c>
      <c r="K12" s="8">
        <v>0</v>
      </c>
      <c r="L12" s="8">
        <v>0</v>
      </c>
      <c r="N12" s="8">
        <f>SUM(D12:L12)</f>
        <v>187.98</v>
      </c>
    </row>
    <row r="13" spans="1:14" x14ac:dyDescent="0.2">
      <c r="B13" t="s">
        <v>58</v>
      </c>
      <c r="C13" t="s">
        <v>108</v>
      </c>
      <c r="D13" s="6">
        <v>0</v>
      </c>
      <c r="E13" s="6">
        <v>0.08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0.08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0.08</v>
      </c>
      <c r="F15" s="10">
        <f>SUM(F9:F13)</f>
        <v>0</v>
      </c>
      <c r="G15" s="10">
        <f>SUM(G9:G13)</f>
        <v>0</v>
      </c>
      <c r="H15" s="10">
        <f>SUM(H9:H13)</f>
        <v>219.56</v>
      </c>
      <c r="I15" s="10">
        <f>SUM(I9:I13)</f>
        <v>1.61</v>
      </c>
      <c r="J15" s="10">
        <f>SUM(J9:J13)</f>
        <v>0</v>
      </c>
      <c r="K15" s="10">
        <f>SUM(K9:K13)</f>
        <v>0</v>
      </c>
      <c r="L15" s="10">
        <f>SUM(L9:L13)</f>
        <v>0</v>
      </c>
      <c r="N15" s="10">
        <f>SUM(D15:L15)</f>
        <v>221.25000000000003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N17" s="8">
        <f>SUM(D17:L17)</f>
        <v>0</v>
      </c>
    </row>
    <row r="18" spans="1:14" x14ac:dyDescent="0.2">
      <c r="B18" t="s">
        <v>28</v>
      </c>
      <c r="C18" t="s">
        <v>110</v>
      </c>
      <c r="D18" s="6">
        <v>164.36</v>
      </c>
      <c r="E18" s="6">
        <v>129.56</v>
      </c>
      <c r="F18" s="6">
        <v>233.95999999999998</v>
      </c>
      <c r="G18" s="6">
        <v>325.58</v>
      </c>
      <c r="H18" s="6">
        <v>0</v>
      </c>
      <c r="I18" s="6">
        <v>688.5</v>
      </c>
      <c r="J18" s="6">
        <v>44.04</v>
      </c>
      <c r="K18" s="6">
        <v>28.4</v>
      </c>
      <c r="L18" s="6">
        <v>46.562999999999995</v>
      </c>
      <c r="N18" s="6">
        <f>SUM(D18:L18)</f>
        <v>1660.9630000000002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7.75</v>
      </c>
      <c r="N20" s="6">
        <f>SUM(D20:L20)</f>
        <v>7.75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164.36</v>
      </c>
      <c r="E22" s="10">
        <f>SUM(E17:E20)</f>
        <v>129.56</v>
      </c>
      <c r="F22" s="10">
        <f>SUM(F17:F20)</f>
        <v>233.95999999999998</v>
      </c>
      <c r="G22" s="10">
        <f>SUM(G17:G20)</f>
        <v>325.58</v>
      </c>
      <c r="H22" s="10">
        <f>SUM(H17:H20)</f>
        <v>0</v>
      </c>
      <c r="I22" s="10">
        <f>SUM(I17:I20)</f>
        <v>688.5</v>
      </c>
      <c r="J22" s="10">
        <f>SUM(J17:J20)</f>
        <v>44.04</v>
      </c>
      <c r="K22" s="10">
        <f>SUM(K17:K20)</f>
        <v>28.4</v>
      </c>
      <c r="L22" s="10">
        <f>SUM(L17:L20)</f>
        <v>54.312999999999995</v>
      </c>
      <c r="N22" s="10">
        <f>SUM(D22:L22)</f>
        <v>1668.7130000000002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9.9585000000000008</v>
      </c>
      <c r="J25" s="6">
        <v>0</v>
      </c>
      <c r="K25" s="6">
        <v>0.3</v>
      </c>
      <c r="L25" s="6">
        <v>0</v>
      </c>
      <c r="N25" s="6">
        <f>SUM(D25:L25)</f>
        <v>10.258500000000002</v>
      </c>
    </row>
    <row r="26" spans="1:14" x14ac:dyDescent="0.2">
      <c r="B26" s="7" t="s">
        <v>22</v>
      </c>
      <c r="C26" s="7" t="s">
        <v>115</v>
      </c>
      <c r="D26" s="8">
        <v>0</v>
      </c>
      <c r="E26" s="8">
        <v>0</v>
      </c>
      <c r="F26" s="8">
        <v>4.2300000000000004</v>
      </c>
      <c r="G26" s="8">
        <v>1.94</v>
      </c>
      <c r="H26" s="8">
        <v>0</v>
      </c>
      <c r="I26" s="8">
        <v>5.9</v>
      </c>
      <c r="J26" s="8">
        <v>0</v>
      </c>
      <c r="K26" s="8">
        <v>0.4</v>
      </c>
      <c r="L26" s="8">
        <v>0</v>
      </c>
      <c r="N26" s="8">
        <f>SUM(D26:L26)</f>
        <v>12.47</v>
      </c>
    </row>
    <row r="27" spans="1:14" x14ac:dyDescent="0.2">
      <c r="B27" t="s">
        <v>23</v>
      </c>
      <c r="C27" t="s">
        <v>116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N27" s="6">
        <f>SUM(D27:L27)</f>
        <v>0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0.10150000000000001</v>
      </c>
      <c r="J28" s="8">
        <v>0</v>
      </c>
      <c r="K28" s="8">
        <v>0</v>
      </c>
      <c r="L28" s="8">
        <v>0</v>
      </c>
      <c r="N28" s="8">
        <f>SUM(D28:L28)</f>
        <v>0.10150000000000001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6.9500000000000006E-2</v>
      </c>
      <c r="J29" s="6">
        <v>0</v>
      </c>
      <c r="K29" s="6">
        <v>0</v>
      </c>
      <c r="L29" s="6">
        <v>0</v>
      </c>
      <c r="N29" s="6">
        <f>SUM(D29:L29)</f>
        <v>6.9500000000000006E-2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7.0000000000000007E-2</v>
      </c>
      <c r="F30" s="8">
        <v>0</v>
      </c>
      <c r="G30" s="8">
        <v>0</v>
      </c>
      <c r="H30" s="8">
        <v>0</v>
      </c>
      <c r="I30" s="8">
        <v>0.75650000000000006</v>
      </c>
      <c r="J30" s="8">
        <v>0</v>
      </c>
      <c r="K30" s="8">
        <v>0</v>
      </c>
      <c r="L30" s="8">
        <v>0</v>
      </c>
      <c r="N30" s="8">
        <f>SUM(D30:L30)</f>
        <v>0.82650000000000001</v>
      </c>
    </row>
    <row r="31" spans="1:14" x14ac:dyDescent="0.2">
      <c r="B31" t="s">
        <v>24</v>
      </c>
      <c r="C31" t="s">
        <v>120</v>
      </c>
      <c r="D31" s="6">
        <v>27.94</v>
      </c>
      <c r="E31" s="6">
        <v>16.760000000000002</v>
      </c>
      <c r="F31" s="6">
        <v>35.46</v>
      </c>
      <c r="G31" s="6">
        <v>43.7</v>
      </c>
      <c r="H31" s="6">
        <v>20.78</v>
      </c>
      <c r="I31" s="6">
        <v>79.06</v>
      </c>
      <c r="J31" s="6">
        <v>7.74</v>
      </c>
      <c r="K31" s="6">
        <v>4.97</v>
      </c>
      <c r="L31" s="6">
        <v>4.3499999999999996</v>
      </c>
      <c r="N31" s="6">
        <f>SUM(D31:L31)</f>
        <v>240.76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28.18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28.18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2.0500000000000001E-2</v>
      </c>
      <c r="J34" s="8">
        <v>0</v>
      </c>
      <c r="K34" s="8">
        <v>0.2</v>
      </c>
      <c r="L34" s="8">
        <v>0</v>
      </c>
      <c r="N34" s="8">
        <f>SUM(D34:L34)</f>
        <v>0.2205</v>
      </c>
    </row>
    <row r="35" spans="2:14" x14ac:dyDescent="0.2">
      <c r="B35" t="s">
        <v>55</v>
      </c>
      <c r="C35" t="s">
        <v>124</v>
      </c>
      <c r="D35" s="6">
        <v>0</v>
      </c>
      <c r="E35" s="6">
        <v>0.188</v>
      </c>
      <c r="F35" s="6">
        <v>0</v>
      </c>
      <c r="G35" s="6">
        <v>0</v>
      </c>
      <c r="H35" s="6">
        <v>0</v>
      </c>
      <c r="I35" s="6">
        <v>0.47</v>
      </c>
      <c r="J35" s="6">
        <v>0</v>
      </c>
      <c r="K35" s="6">
        <v>0</v>
      </c>
      <c r="L35" s="6">
        <v>0</v>
      </c>
      <c r="N35" s="6">
        <f>SUM(D35:L35)</f>
        <v>0.65799999999999992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0</v>
      </c>
    </row>
    <row r="37" spans="2:14" x14ac:dyDescent="0.2">
      <c r="B37" t="s">
        <v>56</v>
      </c>
      <c r="C37" t="s">
        <v>126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</v>
      </c>
    </row>
    <row r="38" spans="2:14" x14ac:dyDescent="0.2">
      <c r="B38" s="7" t="s">
        <v>25</v>
      </c>
      <c r="C38" s="7" t="s">
        <v>127</v>
      </c>
      <c r="D38" s="8">
        <v>0.36</v>
      </c>
      <c r="E38" s="8">
        <v>0</v>
      </c>
      <c r="F38" s="8">
        <v>0.22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N38" s="8">
        <f>SUM(D38:L38)</f>
        <v>0.57999999999999996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1.28</v>
      </c>
      <c r="J40" s="8">
        <v>0</v>
      </c>
      <c r="K40" s="8">
        <v>0</v>
      </c>
      <c r="L40" s="8">
        <v>0</v>
      </c>
      <c r="N40" s="8">
        <f>SUM(D40:L40)</f>
        <v>1.28</v>
      </c>
    </row>
    <row r="41" spans="2:14" x14ac:dyDescent="0.2">
      <c r="B41" t="s">
        <v>26</v>
      </c>
      <c r="C41" t="s">
        <v>130</v>
      </c>
      <c r="D41" s="6">
        <v>7.1630000000000003</v>
      </c>
      <c r="E41" s="6">
        <v>2.7650000000000001</v>
      </c>
      <c r="F41" s="6">
        <v>9.7129999999999992</v>
      </c>
      <c r="G41" s="6">
        <v>10.44</v>
      </c>
      <c r="H41" s="6">
        <v>10.388</v>
      </c>
      <c r="I41" s="6">
        <v>14.176</v>
      </c>
      <c r="J41" s="6">
        <v>2.431</v>
      </c>
      <c r="K41" s="6">
        <v>1.5429999999999999</v>
      </c>
      <c r="L41" s="6">
        <v>0</v>
      </c>
      <c r="N41" s="6">
        <f>SUM(D41:L41)</f>
        <v>58.618999999999993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0.14000000000000001</v>
      </c>
      <c r="J42" s="8">
        <v>0</v>
      </c>
      <c r="K42" s="8">
        <v>0</v>
      </c>
      <c r="L42" s="8">
        <v>0</v>
      </c>
      <c r="N42" s="8">
        <f>SUM(D42:L42)</f>
        <v>0.14000000000000001</v>
      </c>
    </row>
    <row r="43" spans="2:14" x14ac:dyDescent="0.2">
      <c r="B43" t="s">
        <v>31</v>
      </c>
      <c r="C43" t="s">
        <v>132</v>
      </c>
      <c r="D43" s="6">
        <v>7.4080000000000004</v>
      </c>
      <c r="E43" s="6">
        <v>14.624000000000001</v>
      </c>
      <c r="F43" s="6">
        <v>5.5919999999999996</v>
      </c>
      <c r="G43" s="6">
        <v>0</v>
      </c>
      <c r="H43" s="6">
        <v>1.109</v>
      </c>
      <c r="I43" s="6">
        <v>12.36</v>
      </c>
      <c r="J43" s="6">
        <v>3.758</v>
      </c>
      <c r="K43" s="6">
        <v>2.7959999999999998</v>
      </c>
      <c r="L43" s="6">
        <v>2.5049999999999999</v>
      </c>
      <c r="N43" s="6">
        <f>SUM(D43:L43)</f>
        <v>50.152000000000001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N44" s="8">
        <f>SUM(D44:L44)</f>
        <v>0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6">
        <f>SUM(D45:L45)</f>
        <v>0</v>
      </c>
    </row>
    <row r="46" spans="2:14" x14ac:dyDescent="0.2">
      <c r="B46" s="7" t="s">
        <v>36</v>
      </c>
      <c r="C46" s="7" t="s">
        <v>135</v>
      </c>
      <c r="D46" s="8">
        <v>43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43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7.1499999999999994E-2</v>
      </c>
      <c r="J47" s="6">
        <v>0</v>
      </c>
      <c r="K47" s="6">
        <v>0</v>
      </c>
      <c r="L47" s="6">
        <v>0</v>
      </c>
      <c r="N47" s="6">
        <f>SUM(D47:L47)</f>
        <v>7.1499999999999994E-2</v>
      </c>
    </row>
    <row r="48" spans="2:14" x14ac:dyDescent="0.2">
      <c r="B48" s="7" t="s">
        <v>37</v>
      </c>
      <c r="C48" s="7" t="s">
        <v>137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N48" s="8">
        <f>SUM(D48:L48)</f>
        <v>0</v>
      </c>
    </row>
    <row r="49" spans="2:14" x14ac:dyDescent="0.2">
      <c r="B49" t="s">
        <v>38</v>
      </c>
      <c r="C49" t="s">
        <v>138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N49" s="6">
        <f>SUM(D49:L49)</f>
        <v>0</v>
      </c>
    </row>
    <row r="50" spans="2:14" ht="25.5" x14ac:dyDescent="0.2">
      <c r="B50" s="9" t="s">
        <v>39</v>
      </c>
      <c r="C50" s="9" t="s">
        <v>139</v>
      </c>
      <c r="D50" s="8">
        <v>0.64</v>
      </c>
      <c r="E50" s="8">
        <v>0.04</v>
      </c>
      <c r="F50" s="8">
        <v>2.2000000000000002</v>
      </c>
      <c r="G50" s="8">
        <v>0</v>
      </c>
      <c r="H50" s="8">
        <v>0.28000000000000003</v>
      </c>
      <c r="I50" s="8">
        <v>0</v>
      </c>
      <c r="J50" s="8">
        <v>0</v>
      </c>
      <c r="K50" s="8">
        <v>0</v>
      </c>
      <c r="L50" s="8">
        <v>0</v>
      </c>
      <c r="N50" s="8">
        <f>SUM(D50:L50)</f>
        <v>3.16</v>
      </c>
    </row>
    <row r="51" spans="2:14" x14ac:dyDescent="0.2">
      <c r="B51" t="s">
        <v>40</v>
      </c>
      <c r="C51" t="s">
        <v>140</v>
      </c>
      <c r="D51" s="6">
        <v>2.024</v>
      </c>
      <c r="E51" s="6">
        <v>0</v>
      </c>
      <c r="F51" s="6">
        <v>1.4079999999999999</v>
      </c>
      <c r="G51" s="6">
        <v>0.97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N51" s="6">
        <f>SUM(D51:L51)</f>
        <v>4.4020000000000001</v>
      </c>
    </row>
    <row r="52" spans="2:14" x14ac:dyDescent="0.2">
      <c r="B52" s="7" t="s">
        <v>41</v>
      </c>
      <c r="C52" s="7" t="s">
        <v>141</v>
      </c>
      <c r="D52" s="8">
        <v>0.78</v>
      </c>
      <c r="E52" s="8">
        <v>0</v>
      </c>
      <c r="F52" s="8">
        <v>0</v>
      </c>
      <c r="G52" s="8">
        <v>0.5</v>
      </c>
      <c r="H52" s="8">
        <v>0.42</v>
      </c>
      <c r="I52" s="8">
        <v>0</v>
      </c>
      <c r="J52" s="8">
        <v>0</v>
      </c>
      <c r="K52" s="8">
        <v>0</v>
      </c>
      <c r="L52" s="8">
        <v>0</v>
      </c>
      <c r="N52" s="8">
        <f>SUM(D52:L52)</f>
        <v>1.7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1.34</v>
      </c>
      <c r="I53" s="6">
        <v>0</v>
      </c>
      <c r="J53" s="6">
        <v>0</v>
      </c>
      <c r="K53" s="6">
        <v>0</v>
      </c>
      <c r="L53" s="6">
        <v>0</v>
      </c>
      <c r="N53" s="6">
        <f>SUM(D53:L53)</f>
        <v>1.34</v>
      </c>
    </row>
    <row r="54" spans="2:14" x14ac:dyDescent="0.2">
      <c r="B54" s="7" t="s">
        <v>42</v>
      </c>
      <c r="C54" s="7" t="s">
        <v>143</v>
      </c>
      <c r="D54" s="8">
        <v>15.72</v>
      </c>
      <c r="E54" s="8">
        <v>7.36</v>
      </c>
      <c r="F54" s="8">
        <v>6.42</v>
      </c>
      <c r="G54" s="8">
        <v>0</v>
      </c>
      <c r="H54" s="8">
        <v>13.66</v>
      </c>
      <c r="I54" s="8">
        <v>0</v>
      </c>
      <c r="J54" s="8">
        <v>2.98</v>
      </c>
      <c r="K54" s="8">
        <v>0</v>
      </c>
      <c r="L54" s="8">
        <v>2.04</v>
      </c>
      <c r="N54" s="8">
        <f>SUM(D54:L54)</f>
        <v>48.179999999999993</v>
      </c>
    </row>
    <row r="55" spans="2:14" x14ac:dyDescent="0.2">
      <c r="B55" t="s">
        <v>59</v>
      </c>
      <c r="C55" t="s">
        <v>144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8.32</v>
      </c>
      <c r="K55" s="6">
        <v>0.87</v>
      </c>
      <c r="L55" s="6">
        <v>0</v>
      </c>
      <c r="N55" s="6">
        <f>SUM(D55:L55)</f>
        <v>9.19</v>
      </c>
    </row>
    <row r="56" spans="2:14" x14ac:dyDescent="0.2">
      <c r="B56" s="7" t="s">
        <v>43</v>
      </c>
      <c r="C56" s="7" t="s">
        <v>145</v>
      </c>
      <c r="D56" s="8">
        <v>7.94</v>
      </c>
      <c r="E56" s="8">
        <v>0.1</v>
      </c>
      <c r="F56" s="8">
        <v>0</v>
      </c>
      <c r="G56" s="8">
        <v>11.6</v>
      </c>
      <c r="H56" s="8">
        <v>0</v>
      </c>
      <c r="I56" s="8">
        <v>6.92</v>
      </c>
      <c r="J56" s="8">
        <v>0</v>
      </c>
      <c r="K56" s="8">
        <v>0</v>
      </c>
      <c r="L56" s="8">
        <v>0.05</v>
      </c>
      <c r="N56" s="8">
        <f>SUM(D56:L56)</f>
        <v>26.610000000000003</v>
      </c>
    </row>
    <row r="57" spans="2:14" x14ac:dyDescent="0.2">
      <c r="B57" t="s">
        <v>44</v>
      </c>
      <c r="C57" t="s">
        <v>146</v>
      </c>
      <c r="D57" s="6">
        <v>0</v>
      </c>
      <c r="E57" s="6">
        <v>1.21</v>
      </c>
      <c r="F57" s="6">
        <v>0.34</v>
      </c>
      <c r="G57" s="6">
        <v>0</v>
      </c>
      <c r="H57" s="6">
        <v>0</v>
      </c>
      <c r="I57" s="6">
        <v>0</v>
      </c>
      <c r="J57" s="6">
        <v>0.41</v>
      </c>
      <c r="K57" s="6">
        <v>0.04</v>
      </c>
      <c r="L57" s="6">
        <v>0.73</v>
      </c>
      <c r="N57" s="6">
        <f>SUM(D57:L57)</f>
        <v>2.73</v>
      </c>
    </row>
    <row r="58" spans="2:14" x14ac:dyDescent="0.2">
      <c r="B58" s="7" t="s">
        <v>45</v>
      </c>
      <c r="C58" s="7" t="s">
        <v>147</v>
      </c>
      <c r="D58" s="8">
        <v>0.14000000000000001</v>
      </c>
      <c r="E58" s="8">
        <v>0.2</v>
      </c>
      <c r="F58" s="8">
        <v>0.22</v>
      </c>
      <c r="G58" s="8">
        <v>0</v>
      </c>
      <c r="H58" s="8">
        <v>0.02</v>
      </c>
      <c r="I58" s="8">
        <v>0.26</v>
      </c>
      <c r="J58" s="8">
        <v>0.05</v>
      </c>
      <c r="K58" s="8">
        <v>0</v>
      </c>
      <c r="L58" s="8">
        <v>0.05</v>
      </c>
      <c r="N58" s="8">
        <f>SUM(D58:L58)</f>
        <v>0.94000000000000017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342.98</v>
      </c>
      <c r="J60" s="8">
        <v>0</v>
      </c>
      <c r="K60" s="8">
        <v>0</v>
      </c>
      <c r="L60" s="8">
        <v>0</v>
      </c>
      <c r="N60" s="8">
        <f>SUM(D60:L60)</f>
        <v>342.98</v>
      </c>
    </row>
    <row r="61" spans="2:14" x14ac:dyDescent="0.2">
      <c r="B61" t="s">
        <v>46</v>
      </c>
      <c r="C61" t="s">
        <v>150</v>
      </c>
      <c r="D61" s="6">
        <v>32.24</v>
      </c>
      <c r="E61" s="6">
        <v>26.74</v>
      </c>
      <c r="F61" s="6">
        <v>34.68</v>
      </c>
      <c r="G61" s="6">
        <v>50</v>
      </c>
      <c r="H61" s="6">
        <v>32.44</v>
      </c>
      <c r="I61" s="6">
        <v>59.48</v>
      </c>
      <c r="J61" s="6">
        <v>11.16</v>
      </c>
      <c r="K61" s="6">
        <v>6.7</v>
      </c>
      <c r="L61" s="6">
        <v>9.08</v>
      </c>
      <c r="N61" s="6">
        <f>SUM(D61:L61)</f>
        <v>262.52</v>
      </c>
    </row>
    <row r="62" spans="2:14" x14ac:dyDescent="0.2">
      <c r="B62" s="7" t="s">
        <v>47</v>
      </c>
      <c r="C62" s="7" t="s">
        <v>151</v>
      </c>
      <c r="D62" s="8">
        <v>3.899</v>
      </c>
      <c r="E62" s="8">
        <v>2.3420000000000001</v>
      </c>
      <c r="F62" s="8">
        <v>5.2619999999999996</v>
      </c>
      <c r="G62" s="8">
        <v>8.19</v>
      </c>
      <c r="H62" s="8">
        <v>4.9619999999999997</v>
      </c>
      <c r="I62" s="8">
        <v>9.0920000000000005</v>
      </c>
      <c r="J62" s="8">
        <v>2.048</v>
      </c>
      <c r="K62" s="8">
        <v>0.17100000000000001</v>
      </c>
      <c r="L62" s="8">
        <v>1.4930000000000001</v>
      </c>
      <c r="N62" s="8">
        <f>SUM(D62:L62)</f>
        <v>37.459000000000003</v>
      </c>
    </row>
    <row r="63" spans="2:14" x14ac:dyDescent="0.2">
      <c r="B63" t="s">
        <v>48</v>
      </c>
      <c r="C63" t="s">
        <v>152</v>
      </c>
      <c r="D63" s="6">
        <v>19.239999999999998</v>
      </c>
      <c r="E63" s="6">
        <v>8.08</v>
      </c>
      <c r="F63" s="6">
        <v>18.98</v>
      </c>
      <c r="G63" s="6">
        <v>21</v>
      </c>
      <c r="H63" s="6">
        <v>26.6</v>
      </c>
      <c r="I63" s="6">
        <v>37.119999999999997</v>
      </c>
      <c r="J63" s="6">
        <v>7.92</v>
      </c>
      <c r="K63" s="6">
        <v>2.66</v>
      </c>
      <c r="L63" s="6">
        <v>3.96</v>
      </c>
      <c r="N63" s="6">
        <f>SUM(D63:L63)</f>
        <v>145.56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94.74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94.74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N65" s="6">
        <f>SUM(D65:L65)</f>
        <v>0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0.5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0.5</v>
      </c>
    </row>
    <row r="67" spans="1:14" x14ac:dyDescent="0.2">
      <c r="B67" t="s">
        <v>49</v>
      </c>
      <c r="C67" t="s">
        <v>156</v>
      </c>
      <c r="D67" s="6">
        <v>7.82</v>
      </c>
      <c r="E67" s="6">
        <v>7.7</v>
      </c>
      <c r="F67" s="6">
        <v>9.25</v>
      </c>
      <c r="G67" s="6">
        <v>11.3</v>
      </c>
      <c r="H67" s="6">
        <v>15.28</v>
      </c>
      <c r="I67" s="6">
        <v>14</v>
      </c>
      <c r="J67" s="6">
        <v>4</v>
      </c>
      <c r="K67" s="6">
        <v>0.84</v>
      </c>
      <c r="L67" s="6">
        <v>2.39</v>
      </c>
      <c r="N67" s="6">
        <f>SUM(D67:L67)</f>
        <v>72.58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</v>
      </c>
    </row>
    <row r="69" spans="1:14" x14ac:dyDescent="0.2">
      <c r="B69" t="s">
        <v>51</v>
      </c>
      <c r="C69" t="s">
        <v>158</v>
      </c>
      <c r="D69" s="6">
        <v>82.22</v>
      </c>
      <c r="E69" s="6">
        <v>64.02</v>
      </c>
      <c r="F69" s="6">
        <v>107.3</v>
      </c>
      <c r="G69" s="6">
        <v>157.63999999999999</v>
      </c>
      <c r="H69" s="6">
        <v>162</v>
      </c>
      <c r="I69" s="6">
        <v>207</v>
      </c>
      <c r="J69" s="6">
        <v>31.18</v>
      </c>
      <c r="K69" s="6">
        <v>15.56</v>
      </c>
      <c r="L69" s="6">
        <v>14.669</v>
      </c>
      <c r="N69" s="6">
        <f>SUM(D69:L69)</f>
        <v>841.58899999999994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258.53399999999999</v>
      </c>
      <c r="E71" s="10">
        <f>SUM(E24:E69)</f>
        <v>152.69900000000001</v>
      </c>
      <c r="F71" s="10">
        <f>SUM(F24:F69)</f>
        <v>241.27500000000003</v>
      </c>
      <c r="G71" s="10">
        <f>SUM(G24:G69)</f>
        <v>440.2</v>
      </c>
      <c r="H71" s="10">
        <f>SUM(H24:H69)</f>
        <v>289.279</v>
      </c>
      <c r="I71" s="10">
        <f>SUM(I24:I69)</f>
        <v>801.21600000000001</v>
      </c>
      <c r="J71" s="10">
        <f>SUM(J24:J69)</f>
        <v>81.997000000000014</v>
      </c>
      <c r="K71" s="10">
        <f>SUM(K24:K69)</f>
        <v>37.049999999999997</v>
      </c>
      <c r="L71" s="10">
        <f>SUM(L24:L69)</f>
        <v>41.317</v>
      </c>
      <c r="N71" s="10">
        <f>SUM(D71:L71)</f>
        <v>2343.567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0.19</v>
      </c>
      <c r="N73" s="8">
        <f>SUM(D73:L73)</f>
        <v>0.19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0</v>
      </c>
    </row>
    <row r="75" spans="1:14" x14ac:dyDescent="0.2">
      <c r="B75" s="7" t="s">
        <v>34</v>
      </c>
      <c r="C75" s="7" t="s">
        <v>161</v>
      </c>
      <c r="D75" s="8">
        <v>90.16</v>
      </c>
      <c r="E75" s="8">
        <v>28.18</v>
      </c>
      <c r="F75" s="8">
        <v>39.590000000000003</v>
      </c>
      <c r="G75" s="8">
        <v>0</v>
      </c>
      <c r="H75" s="8">
        <v>53.38</v>
      </c>
      <c r="I75" s="8">
        <v>101.24000000000001</v>
      </c>
      <c r="J75" s="8">
        <v>11.98</v>
      </c>
      <c r="K75" s="8">
        <v>11.86</v>
      </c>
      <c r="L75" s="8">
        <v>0</v>
      </c>
      <c r="N75" s="8">
        <f>SUM(D75:L75)</f>
        <v>336.39000000000004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0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90.16</v>
      </c>
      <c r="E79" s="10">
        <f>SUM(E73:E78)</f>
        <v>28.18</v>
      </c>
      <c r="F79" s="10">
        <f>SUM(F73:F78)</f>
        <v>39.590000000000003</v>
      </c>
      <c r="G79" s="10">
        <f>SUM(G73:G78)</f>
        <v>0</v>
      </c>
      <c r="H79" s="10">
        <f>SUM(H73:H78)</f>
        <v>53.38</v>
      </c>
      <c r="I79" s="10">
        <f>SUM(I73:I78)</f>
        <v>101.24000000000001</v>
      </c>
      <c r="J79" s="10">
        <f>SUM(J73:J78)</f>
        <v>11.98</v>
      </c>
      <c r="K79" s="10">
        <f>SUM(K73:K78)</f>
        <v>11.86</v>
      </c>
      <c r="L79" s="10">
        <f>SUM(L73:L78)</f>
        <v>0.19</v>
      </c>
      <c r="N79" s="10">
        <f>SUM(D79:L79)</f>
        <v>336.58000000000004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537.63400000000001</v>
      </c>
      <c r="E82" s="10">
        <f>SUM(E7)+(E15)+(E22)+(E71)+(E79)</f>
        <v>342.49900000000002</v>
      </c>
      <c r="F82" s="10">
        <f>SUM(F7)+(F15)+(F22)+(F71)+(F79)</f>
        <v>557.60500000000013</v>
      </c>
      <c r="G82" s="10">
        <f>SUM(G7)+(G15)+(G22)+(G71)+(G79)</f>
        <v>798.54</v>
      </c>
      <c r="H82" s="10">
        <f>SUM(H7)+(H15)+(H22)+(H71)+(H79)</f>
        <v>587.69899999999996</v>
      </c>
      <c r="I82" s="10">
        <f>SUM(I7)+(I15)+(I22)+(I71)+(I79)</f>
        <v>1669.2259999999999</v>
      </c>
      <c r="J82" s="10">
        <f>SUM(J7)+(J15)+(J22)+(J71)+(J79)</f>
        <v>151.05699999999999</v>
      </c>
      <c r="K82" s="10">
        <f>SUM(K7)+(K15)+(K22)+(K71)+(K79)</f>
        <v>84.23</v>
      </c>
      <c r="L82" s="10">
        <f>SUM(L7)+(L15)+(L22)+(L71)+(L79)</f>
        <v>103.41</v>
      </c>
      <c r="N82" s="10">
        <f>SUM(D82:L82)</f>
        <v>4831.8999999999996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100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29.78</v>
      </c>
      <c r="E5" s="8">
        <v>33.1</v>
      </c>
      <c r="F5" s="8">
        <v>57.73</v>
      </c>
      <c r="G5" s="8">
        <v>33.520000000000003</v>
      </c>
      <c r="H5" s="8">
        <v>31.86</v>
      </c>
      <c r="I5" s="8">
        <v>82.38</v>
      </c>
      <c r="J5" s="8">
        <v>17.059999999999999</v>
      </c>
      <c r="K5" s="8">
        <v>3.98</v>
      </c>
      <c r="L5" s="8">
        <v>7.3959999999999999</v>
      </c>
      <c r="N5" s="8">
        <f>SUM(D5:L5)</f>
        <v>296.80600000000004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29.78</v>
      </c>
      <c r="E7" s="10">
        <f>SUM(E5:E5)</f>
        <v>33.1</v>
      </c>
      <c r="F7" s="10">
        <f>SUM(F5:F5)</f>
        <v>57.73</v>
      </c>
      <c r="G7" s="10">
        <f>SUM(G5:G5)</f>
        <v>33.520000000000003</v>
      </c>
      <c r="H7" s="10">
        <f>SUM(H5:H5)</f>
        <v>31.86</v>
      </c>
      <c r="I7" s="10">
        <f>SUM(I5:I5)</f>
        <v>82.38</v>
      </c>
      <c r="J7" s="10">
        <f>SUM(J5:J5)</f>
        <v>17.059999999999999</v>
      </c>
      <c r="K7" s="10">
        <f>SUM(K5:K5)</f>
        <v>3.98</v>
      </c>
      <c r="L7" s="10">
        <f>SUM(L5:L5)</f>
        <v>7.3959999999999999</v>
      </c>
      <c r="N7" s="10">
        <f>SUM(D7:L7)</f>
        <v>296.80600000000004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41.68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41.68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1.59</v>
      </c>
      <c r="J11" s="6">
        <v>0</v>
      </c>
      <c r="K11" s="6">
        <v>0</v>
      </c>
      <c r="L11" s="6">
        <v>0</v>
      </c>
      <c r="N11" s="6">
        <f>SUM(D11:L11)</f>
        <v>1.59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5.78</v>
      </c>
      <c r="G12" s="8">
        <v>0</v>
      </c>
      <c r="H12" s="8">
        <v>139.13999999999999</v>
      </c>
      <c r="I12" s="8">
        <v>5.64</v>
      </c>
      <c r="J12" s="8">
        <v>0</v>
      </c>
      <c r="K12" s="8">
        <v>0</v>
      </c>
      <c r="L12" s="8">
        <v>0</v>
      </c>
      <c r="N12" s="8">
        <f>SUM(D12:L12)</f>
        <v>150.55999999999997</v>
      </c>
    </row>
    <row r="13" spans="1:14" x14ac:dyDescent="0.2">
      <c r="B13" t="s">
        <v>58</v>
      </c>
      <c r="C13" t="s">
        <v>108</v>
      </c>
      <c r="D13" s="6">
        <v>0</v>
      </c>
      <c r="E13" s="6">
        <v>0.03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0.03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0.03</v>
      </c>
      <c r="F15" s="10">
        <f>SUM(F9:F13)</f>
        <v>5.78</v>
      </c>
      <c r="G15" s="10">
        <f>SUM(G9:G13)</f>
        <v>0</v>
      </c>
      <c r="H15" s="10">
        <f>SUM(H9:H13)</f>
        <v>180.82</v>
      </c>
      <c r="I15" s="10">
        <f>SUM(I9:I13)</f>
        <v>7.2299999999999995</v>
      </c>
      <c r="J15" s="10">
        <f>SUM(J9:J13)</f>
        <v>0</v>
      </c>
      <c r="K15" s="10">
        <f>SUM(K9:K13)</f>
        <v>0</v>
      </c>
      <c r="L15" s="10">
        <f>SUM(L9:L13)</f>
        <v>0</v>
      </c>
      <c r="N15" s="10">
        <f>SUM(D15:L15)</f>
        <v>193.85999999999999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N17" s="8">
        <f>SUM(D17:L17)</f>
        <v>0</v>
      </c>
    </row>
    <row r="18" spans="1:14" x14ac:dyDescent="0.2">
      <c r="B18" t="s">
        <v>28</v>
      </c>
      <c r="C18" t="s">
        <v>110</v>
      </c>
      <c r="D18" s="6">
        <v>142.32</v>
      </c>
      <c r="E18" s="6">
        <v>96.5</v>
      </c>
      <c r="F18" s="6">
        <v>212.66</v>
      </c>
      <c r="G18" s="6">
        <v>234.23</v>
      </c>
      <c r="H18" s="6">
        <v>0</v>
      </c>
      <c r="I18" s="6">
        <v>537.1</v>
      </c>
      <c r="J18" s="6">
        <v>38.32</v>
      </c>
      <c r="K18" s="6">
        <v>22.436</v>
      </c>
      <c r="L18" s="6">
        <v>38.548000000000002</v>
      </c>
      <c r="N18" s="6">
        <f>SUM(D18:L18)</f>
        <v>1322.1139999999998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142.32</v>
      </c>
      <c r="E22" s="10">
        <f>SUM(E17:E20)</f>
        <v>96.5</v>
      </c>
      <c r="F22" s="10">
        <f>SUM(F17:F20)</f>
        <v>212.66</v>
      </c>
      <c r="G22" s="10">
        <f>SUM(G17:G20)</f>
        <v>234.23</v>
      </c>
      <c r="H22" s="10">
        <f>SUM(H17:H20)</f>
        <v>0</v>
      </c>
      <c r="I22" s="10">
        <f>SUM(I17:I20)</f>
        <v>537.1</v>
      </c>
      <c r="J22" s="10">
        <f>SUM(J17:J20)</f>
        <v>38.32</v>
      </c>
      <c r="K22" s="10">
        <f>SUM(K17:K20)</f>
        <v>22.436</v>
      </c>
      <c r="L22" s="10">
        <f>SUM(L17:L20)</f>
        <v>38.548000000000002</v>
      </c>
      <c r="N22" s="10">
        <f>SUM(D22:L22)</f>
        <v>1322.1139999999998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0.78</v>
      </c>
      <c r="E25" s="6">
        <v>0</v>
      </c>
      <c r="F25" s="6">
        <v>0</v>
      </c>
      <c r="G25" s="6">
        <v>0</v>
      </c>
      <c r="H25" s="6">
        <v>0</v>
      </c>
      <c r="I25" s="6">
        <v>1.1399999999999999</v>
      </c>
      <c r="J25" s="6">
        <v>0</v>
      </c>
      <c r="K25" s="6">
        <v>0.1</v>
      </c>
      <c r="L25" s="6">
        <v>0.6</v>
      </c>
      <c r="N25" s="6">
        <f>SUM(D25:L25)</f>
        <v>2.62</v>
      </c>
    </row>
    <row r="26" spans="1:14" x14ac:dyDescent="0.2">
      <c r="B26" s="7" t="s">
        <v>22</v>
      </c>
      <c r="C26" s="7" t="s">
        <v>115</v>
      </c>
      <c r="D26" s="8">
        <v>2.2200000000000002</v>
      </c>
      <c r="E26" s="8">
        <v>0</v>
      </c>
      <c r="F26" s="8">
        <v>0</v>
      </c>
      <c r="G26" s="8">
        <v>0</v>
      </c>
      <c r="H26" s="8">
        <v>1.78</v>
      </c>
      <c r="I26" s="8">
        <v>0</v>
      </c>
      <c r="J26" s="8">
        <v>0.46</v>
      </c>
      <c r="K26" s="8">
        <v>0.2</v>
      </c>
      <c r="L26" s="8">
        <v>0.91</v>
      </c>
      <c r="N26" s="8">
        <f>SUM(D26:L26)</f>
        <v>5.57</v>
      </c>
    </row>
    <row r="27" spans="1:14" x14ac:dyDescent="0.2">
      <c r="B27" t="s">
        <v>23</v>
      </c>
      <c r="C27" t="s">
        <v>116</v>
      </c>
      <c r="D27" s="6">
        <v>1.59</v>
      </c>
      <c r="E27" s="6">
        <v>0</v>
      </c>
      <c r="F27" s="6">
        <v>0</v>
      </c>
      <c r="G27" s="6">
        <v>0.8</v>
      </c>
      <c r="H27" s="6">
        <v>0</v>
      </c>
      <c r="I27" s="6">
        <v>0</v>
      </c>
      <c r="J27" s="6">
        <v>0.97</v>
      </c>
      <c r="K27" s="6">
        <v>0</v>
      </c>
      <c r="L27" s="6">
        <v>0</v>
      </c>
      <c r="N27" s="6">
        <f>SUM(D27:L27)</f>
        <v>3.3600000000000003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0.1</v>
      </c>
      <c r="L28" s="8">
        <v>0</v>
      </c>
      <c r="N28" s="8">
        <f>SUM(D28:L28)</f>
        <v>0.1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N29" s="6">
        <f>SUM(D29:L29)</f>
        <v>0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N30" s="8">
        <f>SUM(D30:L30)</f>
        <v>0</v>
      </c>
    </row>
    <row r="31" spans="1:14" x14ac:dyDescent="0.2">
      <c r="B31" t="s">
        <v>24</v>
      </c>
      <c r="C31" t="s">
        <v>120</v>
      </c>
      <c r="D31" s="6">
        <v>19.899999999999999</v>
      </c>
      <c r="E31" s="6">
        <v>13.2</v>
      </c>
      <c r="F31" s="6">
        <v>27.7</v>
      </c>
      <c r="G31" s="6">
        <v>28.16</v>
      </c>
      <c r="H31" s="6">
        <v>24.02</v>
      </c>
      <c r="I31" s="6">
        <v>60.6</v>
      </c>
      <c r="J31" s="6">
        <v>7.22</v>
      </c>
      <c r="K31" s="6">
        <v>1.84</v>
      </c>
      <c r="L31" s="6">
        <v>1.986</v>
      </c>
      <c r="N31" s="6">
        <f>SUM(D31:L31)</f>
        <v>184.62599999999998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21.86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21.86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0.2</v>
      </c>
      <c r="L34" s="8">
        <v>0</v>
      </c>
      <c r="N34" s="8">
        <f>SUM(D34:L34)</f>
        <v>0.2</v>
      </c>
    </row>
    <row r="35" spans="2:14" x14ac:dyDescent="0.2">
      <c r="B35" t="s">
        <v>55</v>
      </c>
      <c r="C35" t="s">
        <v>124</v>
      </c>
      <c r="D35" s="6">
        <v>0</v>
      </c>
      <c r="E35" s="6">
        <v>0.223</v>
      </c>
      <c r="F35" s="6">
        <v>0</v>
      </c>
      <c r="G35" s="6">
        <v>0</v>
      </c>
      <c r="H35" s="6">
        <v>6.7000000000000004E-2</v>
      </c>
      <c r="I35" s="6">
        <v>0.33500000000000002</v>
      </c>
      <c r="J35" s="6">
        <v>0</v>
      </c>
      <c r="K35" s="6">
        <v>0</v>
      </c>
      <c r="L35" s="6">
        <v>0</v>
      </c>
      <c r="N35" s="6">
        <f>SUM(D35:L35)</f>
        <v>0.625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7.6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7.6</v>
      </c>
    </row>
    <row r="37" spans="2:14" x14ac:dyDescent="0.2">
      <c r="B37" t="s">
        <v>56</v>
      </c>
      <c r="C37" t="s">
        <v>126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</v>
      </c>
    </row>
    <row r="38" spans="2:14" x14ac:dyDescent="0.2">
      <c r="B38" s="7" t="s">
        <v>25</v>
      </c>
      <c r="C38" s="7" t="s">
        <v>127</v>
      </c>
      <c r="D38" s="8">
        <v>0</v>
      </c>
      <c r="E38" s="8">
        <v>0</v>
      </c>
      <c r="F38" s="8">
        <v>0</v>
      </c>
      <c r="G38" s="8">
        <v>0.4</v>
      </c>
      <c r="H38" s="8">
        <v>0</v>
      </c>
      <c r="I38" s="8">
        <v>0.24</v>
      </c>
      <c r="J38" s="8">
        <v>0</v>
      </c>
      <c r="K38" s="8">
        <v>0</v>
      </c>
      <c r="L38" s="8">
        <v>0</v>
      </c>
      <c r="N38" s="8">
        <f>SUM(D38:L38)</f>
        <v>0.64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0.92</v>
      </c>
      <c r="J40" s="8">
        <v>0</v>
      </c>
      <c r="K40" s="8">
        <v>0</v>
      </c>
      <c r="L40" s="8">
        <v>0</v>
      </c>
      <c r="N40" s="8">
        <f>SUM(D40:L40)</f>
        <v>0.92</v>
      </c>
    </row>
    <row r="41" spans="2:14" x14ac:dyDescent="0.2">
      <c r="B41" t="s">
        <v>26</v>
      </c>
      <c r="C41" t="s">
        <v>130</v>
      </c>
      <c r="D41" s="6">
        <v>5.98</v>
      </c>
      <c r="E41" s="6">
        <v>2.04</v>
      </c>
      <c r="F41" s="6">
        <v>7.76</v>
      </c>
      <c r="G41" s="6">
        <v>6.3</v>
      </c>
      <c r="H41" s="6">
        <v>8.44</v>
      </c>
      <c r="I41" s="6">
        <v>12.49</v>
      </c>
      <c r="J41" s="6">
        <v>1.4</v>
      </c>
      <c r="K41" s="6">
        <v>0.6</v>
      </c>
      <c r="L41" s="6">
        <v>0.04</v>
      </c>
      <c r="N41" s="6">
        <f>SUM(D41:L41)</f>
        <v>45.05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0</v>
      </c>
      <c r="F42" s="8">
        <v>0</v>
      </c>
      <c r="G42" s="8">
        <v>0.49</v>
      </c>
      <c r="H42" s="8">
        <v>0</v>
      </c>
      <c r="I42" s="8">
        <v>0.84000000000000008</v>
      </c>
      <c r="J42" s="8">
        <v>0</v>
      </c>
      <c r="K42" s="8">
        <v>0</v>
      </c>
      <c r="L42" s="8">
        <v>0.03</v>
      </c>
      <c r="N42" s="8">
        <f>SUM(D42:L42)</f>
        <v>1.36</v>
      </c>
    </row>
    <row r="43" spans="2:14" x14ac:dyDescent="0.2">
      <c r="B43" t="s">
        <v>31</v>
      </c>
      <c r="C43" t="s">
        <v>132</v>
      </c>
      <c r="D43" s="6">
        <v>6.8360000000000003</v>
      </c>
      <c r="E43" s="6">
        <v>2.879</v>
      </c>
      <c r="F43" s="6">
        <v>0</v>
      </c>
      <c r="G43" s="6">
        <v>1</v>
      </c>
      <c r="H43" s="6">
        <v>0</v>
      </c>
      <c r="I43" s="6">
        <v>7.0289999999999999</v>
      </c>
      <c r="J43" s="6">
        <v>0</v>
      </c>
      <c r="K43" s="6">
        <v>0</v>
      </c>
      <c r="L43" s="6">
        <v>0</v>
      </c>
      <c r="N43" s="6">
        <f>SUM(D43:L43)</f>
        <v>17.744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N44" s="8">
        <f>SUM(D44:L44)</f>
        <v>0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6">
        <f>SUM(D45:L45)</f>
        <v>0</v>
      </c>
    </row>
    <row r="46" spans="2:14" x14ac:dyDescent="0.2">
      <c r="B46" s="7" t="s">
        <v>36</v>
      </c>
      <c r="C46" s="7" t="s">
        <v>135</v>
      </c>
      <c r="D46" s="8">
        <v>55.5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55.5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N47" s="6">
        <f>SUM(D47:L47)</f>
        <v>0</v>
      </c>
    </row>
    <row r="48" spans="2:14" x14ac:dyDescent="0.2">
      <c r="B48" s="7" t="s">
        <v>37</v>
      </c>
      <c r="C48" s="7" t="s">
        <v>137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N48" s="8">
        <f>SUM(D48:L48)</f>
        <v>0</v>
      </c>
    </row>
    <row r="49" spans="2:14" x14ac:dyDescent="0.2">
      <c r="B49" t="s">
        <v>38</v>
      </c>
      <c r="C49" t="s">
        <v>138</v>
      </c>
      <c r="D49" s="6">
        <v>0</v>
      </c>
      <c r="E49" s="6">
        <v>1.97</v>
      </c>
      <c r="F49" s="6">
        <v>0</v>
      </c>
      <c r="G49" s="6">
        <v>0</v>
      </c>
      <c r="H49" s="6">
        <v>0</v>
      </c>
      <c r="I49" s="6">
        <v>9</v>
      </c>
      <c r="J49" s="6">
        <v>0</v>
      </c>
      <c r="K49" s="6">
        <v>0</v>
      </c>
      <c r="L49" s="6">
        <v>0</v>
      </c>
      <c r="N49" s="6">
        <f>SUM(D49:L49)</f>
        <v>10.97</v>
      </c>
    </row>
    <row r="50" spans="2:14" ht="25.5" x14ac:dyDescent="0.2">
      <c r="B50" s="9" t="s">
        <v>39</v>
      </c>
      <c r="C50" s="9" t="s">
        <v>139</v>
      </c>
      <c r="D50" s="8">
        <v>1.1599999999999999</v>
      </c>
      <c r="E50" s="8">
        <v>2.9</v>
      </c>
      <c r="F50" s="8">
        <v>1.49</v>
      </c>
      <c r="G50" s="8">
        <v>0</v>
      </c>
      <c r="H50" s="8">
        <v>0</v>
      </c>
      <c r="I50" s="8">
        <v>0</v>
      </c>
      <c r="J50" s="8">
        <v>0.21</v>
      </c>
      <c r="K50" s="8">
        <v>0</v>
      </c>
      <c r="L50" s="8">
        <v>0</v>
      </c>
      <c r="N50" s="8">
        <f>SUM(D50:L50)</f>
        <v>5.76</v>
      </c>
    </row>
    <row r="51" spans="2:14" x14ac:dyDescent="0.2">
      <c r="B51" t="s">
        <v>40</v>
      </c>
      <c r="C51" t="s">
        <v>140</v>
      </c>
      <c r="D51" s="6">
        <v>0</v>
      </c>
      <c r="E51" s="6">
        <v>0</v>
      </c>
      <c r="F51" s="6">
        <v>0</v>
      </c>
      <c r="G51" s="6">
        <v>0.13</v>
      </c>
      <c r="H51" s="6">
        <v>1.8480000000000001</v>
      </c>
      <c r="I51" s="6">
        <v>2.2879999999999998</v>
      </c>
      <c r="J51" s="6">
        <v>0</v>
      </c>
      <c r="K51" s="6">
        <v>0</v>
      </c>
      <c r="L51" s="6">
        <v>0</v>
      </c>
      <c r="N51" s="6">
        <f>SUM(D51:L51)</f>
        <v>4.266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N52" s="8">
        <f>SUM(D52:L52)</f>
        <v>0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1.08</v>
      </c>
      <c r="I53" s="6">
        <v>2.16</v>
      </c>
      <c r="J53" s="6">
        <v>0</v>
      </c>
      <c r="K53" s="6">
        <v>0.33</v>
      </c>
      <c r="L53" s="6">
        <v>0</v>
      </c>
      <c r="N53" s="6">
        <f>SUM(D53:L53)</f>
        <v>3.5700000000000003</v>
      </c>
    </row>
    <row r="54" spans="2:14" x14ac:dyDescent="0.2">
      <c r="B54" s="7" t="s">
        <v>42</v>
      </c>
      <c r="C54" s="7" t="s">
        <v>143</v>
      </c>
      <c r="D54" s="8">
        <v>7.8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N54" s="8">
        <f>SUM(D54:L54)</f>
        <v>7.8</v>
      </c>
    </row>
    <row r="55" spans="2:14" x14ac:dyDescent="0.2">
      <c r="B55" t="s">
        <v>59</v>
      </c>
      <c r="C55" t="s">
        <v>144</v>
      </c>
      <c r="D55" s="6">
        <v>0</v>
      </c>
      <c r="E55" s="6">
        <v>11.66</v>
      </c>
      <c r="F55" s="6">
        <v>0</v>
      </c>
      <c r="G55" s="6">
        <v>0</v>
      </c>
      <c r="H55" s="6">
        <v>0</v>
      </c>
      <c r="I55" s="6">
        <v>0</v>
      </c>
      <c r="J55" s="6">
        <v>6.38</v>
      </c>
      <c r="K55" s="6">
        <v>0</v>
      </c>
      <c r="L55" s="6">
        <v>2.3359999999999999</v>
      </c>
      <c r="N55" s="6">
        <f>SUM(D55:L55)</f>
        <v>20.375999999999998</v>
      </c>
    </row>
    <row r="56" spans="2:14" x14ac:dyDescent="0.2">
      <c r="B56" s="7" t="s">
        <v>43</v>
      </c>
      <c r="C56" s="7" t="s">
        <v>145</v>
      </c>
      <c r="D56" s="8">
        <v>5.44</v>
      </c>
      <c r="E56" s="8">
        <v>0.15</v>
      </c>
      <c r="F56" s="8">
        <v>0</v>
      </c>
      <c r="G56" s="8">
        <v>5.48</v>
      </c>
      <c r="H56" s="8">
        <v>15.48</v>
      </c>
      <c r="I56" s="8">
        <v>6.76</v>
      </c>
      <c r="J56" s="8">
        <v>0</v>
      </c>
      <c r="K56" s="8">
        <v>0</v>
      </c>
      <c r="L56" s="8">
        <v>0.15</v>
      </c>
      <c r="N56" s="8">
        <f>SUM(D56:L56)</f>
        <v>33.46</v>
      </c>
    </row>
    <row r="57" spans="2:14" x14ac:dyDescent="0.2">
      <c r="B57" t="s">
        <v>44</v>
      </c>
      <c r="C57" t="s">
        <v>146</v>
      </c>
      <c r="D57" s="6">
        <v>0</v>
      </c>
      <c r="E57" s="6">
        <v>1.23</v>
      </c>
      <c r="F57" s="6">
        <v>0.04</v>
      </c>
      <c r="G57" s="6">
        <v>0</v>
      </c>
      <c r="H57" s="6">
        <v>0</v>
      </c>
      <c r="I57" s="6">
        <v>0</v>
      </c>
      <c r="J57" s="6">
        <v>0.2</v>
      </c>
      <c r="K57" s="6">
        <v>0</v>
      </c>
      <c r="L57" s="6">
        <v>0.38</v>
      </c>
      <c r="N57" s="6">
        <f>SUM(D57:L57)</f>
        <v>1.85</v>
      </c>
    </row>
    <row r="58" spans="2:14" x14ac:dyDescent="0.2">
      <c r="B58" s="7" t="s">
        <v>45</v>
      </c>
      <c r="C58" s="7" t="s">
        <v>147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N58" s="8">
        <f>SUM(D58:L58)</f>
        <v>0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227.86</v>
      </c>
      <c r="J60" s="8">
        <v>0</v>
      </c>
      <c r="K60" s="8">
        <v>0</v>
      </c>
      <c r="L60" s="8">
        <v>0</v>
      </c>
      <c r="N60" s="8">
        <f>SUM(D60:L60)</f>
        <v>227.86</v>
      </c>
    </row>
    <row r="61" spans="2:14" x14ac:dyDescent="0.2">
      <c r="B61" t="s">
        <v>46</v>
      </c>
      <c r="C61" t="s">
        <v>150</v>
      </c>
      <c r="D61" s="6">
        <v>37.340000000000003</v>
      </c>
      <c r="E61" s="6">
        <v>11.38</v>
      </c>
      <c r="F61" s="6">
        <v>42.14</v>
      </c>
      <c r="G61" s="6">
        <v>42</v>
      </c>
      <c r="H61" s="6">
        <v>25.54</v>
      </c>
      <c r="I61" s="6">
        <v>55.26</v>
      </c>
      <c r="J61" s="6">
        <v>16.3</v>
      </c>
      <c r="K61" s="6">
        <v>5.78</v>
      </c>
      <c r="L61" s="6">
        <v>5.9</v>
      </c>
      <c r="N61" s="6">
        <f>SUM(D61:L61)</f>
        <v>241.64000000000001</v>
      </c>
    </row>
    <row r="62" spans="2:14" x14ac:dyDescent="0.2">
      <c r="B62" s="7" t="s">
        <v>47</v>
      </c>
      <c r="C62" s="7" t="s">
        <v>151</v>
      </c>
      <c r="D62" s="8">
        <v>2.63</v>
      </c>
      <c r="E62" s="8">
        <v>1.52</v>
      </c>
      <c r="F62" s="8">
        <v>3.46</v>
      </c>
      <c r="G62" s="8">
        <v>8.2200000000000006</v>
      </c>
      <c r="H62" s="8">
        <v>3.61</v>
      </c>
      <c r="I62" s="8">
        <v>5.2</v>
      </c>
      <c r="J62" s="8">
        <v>1.35</v>
      </c>
      <c r="K62" s="8">
        <v>0.11</v>
      </c>
      <c r="L62" s="8">
        <v>0.66</v>
      </c>
      <c r="N62" s="8">
        <f>SUM(D62:L62)</f>
        <v>26.76</v>
      </c>
    </row>
    <row r="63" spans="2:14" x14ac:dyDescent="0.2">
      <c r="B63" t="s">
        <v>48</v>
      </c>
      <c r="C63" t="s">
        <v>152</v>
      </c>
      <c r="D63" s="6">
        <v>17.88</v>
      </c>
      <c r="E63" s="6">
        <v>8.32</v>
      </c>
      <c r="F63" s="6">
        <v>9.7200000000000006</v>
      </c>
      <c r="G63" s="6">
        <v>14</v>
      </c>
      <c r="H63" s="6">
        <v>0</v>
      </c>
      <c r="I63" s="6">
        <v>14.86</v>
      </c>
      <c r="J63" s="6">
        <v>5.8</v>
      </c>
      <c r="K63" s="6">
        <v>1.33</v>
      </c>
      <c r="L63" s="6">
        <v>2.8</v>
      </c>
      <c r="N63" s="6">
        <f>SUM(D63:L63)</f>
        <v>74.709999999999994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116.96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116.96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1.22</v>
      </c>
      <c r="J65" s="6">
        <v>0</v>
      </c>
      <c r="K65" s="6">
        <v>0</v>
      </c>
      <c r="L65" s="6">
        <v>0</v>
      </c>
      <c r="N65" s="6">
        <f>SUM(D65:L65)</f>
        <v>1.22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0.5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0.5</v>
      </c>
    </row>
    <row r="67" spans="1:14" x14ac:dyDescent="0.2">
      <c r="B67" t="s">
        <v>49</v>
      </c>
      <c r="C67" t="s">
        <v>156</v>
      </c>
      <c r="D67" s="6">
        <v>7.56</v>
      </c>
      <c r="E67" s="6">
        <v>4.55</v>
      </c>
      <c r="F67" s="6">
        <v>7.84</v>
      </c>
      <c r="G67" s="6">
        <v>7.98</v>
      </c>
      <c r="H67" s="6">
        <v>10.52</v>
      </c>
      <c r="I67" s="6">
        <v>6.98</v>
      </c>
      <c r="J67" s="6">
        <v>2.86</v>
      </c>
      <c r="K67" s="6">
        <v>0.55000000000000004</v>
      </c>
      <c r="L67" s="6">
        <v>1.68</v>
      </c>
      <c r="N67" s="6">
        <f>SUM(D67:L67)</f>
        <v>50.52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</v>
      </c>
    </row>
    <row r="69" spans="1:14" x14ac:dyDescent="0.2">
      <c r="B69" t="s">
        <v>51</v>
      </c>
      <c r="C69" t="s">
        <v>158</v>
      </c>
      <c r="D69" s="6">
        <v>79.92</v>
      </c>
      <c r="E69" s="6">
        <v>55.16</v>
      </c>
      <c r="F69" s="6">
        <v>114.16</v>
      </c>
      <c r="G69" s="6">
        <v>160.56</v>
      </c>
      <c r="H69" s="6">
        <v>136.80000000000001</v>
      </c>
      <c r="I69" s="6">
        <v>197.38</v>
      </c>
      <c r="J69" s="6">
        <v>24.9</v>
      </c>
      <c r="K69" s="6">
        <v>14.75</v>
      </c>
      <c r="L69" s="6">
        <v>17.38</v>
      </c>
      <c r="N69" s="6">
        <f>SUM(D69:L69)</f>
        <v>801.00999999999988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252.536</v>
      </c>
      <c r="E71" s="10">
        <f>SUM(E24:E69)</f>
        <v>117.68199999999999</v>
      </c>
      <c r="F71" s="10">
        <f>SUM(F24:F69)</f>
        <v>214.31</v>
      </c>
      <c r="G71" s="10">
        <f>SUM(G24:G69)</f>
        <v>414.34000000000003</v>
      </c>
      <c r="H71" s="10">
        <f>SUM(H24:H69)</f>
        <v>236.785</v>
      </c>
      <c r="I71" s="10">
        <f>SUM(I24:I69)</f>
        <v>612.56200000000013</v>
      </c>
      <c r="J71" s="10">
        <f>SUM(J24:J69)</f>
        <v>68.05</v>
      </c>
      <c r="K71" s="10">
        <f>SUM(K24:K69)</f>
        <v>25.89</v>
      </c>
      <c r="L71" s="10">
        <f>SUM(L24:L69)</f>
        <v>34.852000000000004</v>
      </c>
      <c r="N71" s="10">
        <f>SUM(D71:L71)</f>
        <v>1977.0070000000003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0.16</v>
      </c>
      <c r="N73" s="8">
        <f>SUM(D73:L73)</f>
        <v>0.16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0</v>
      </c>
    </row>
    <row r="75" spans="1:14" x14ac:dyDescent="0.2">
      <c r="B75" s="7" t="s">
        <v>34</v>
      </c>
      <c r="C75" s="7" t="s">
        <v>161</v>
      </c>
      <c r="D75" s="8">
        <v>37.4</v>
      </c>
      <c r="E75" s="8">
        <v>29.5</v>
      </c>
      <c r="F75" s="8">
        <v>58.239999999999995</v>
      </c>
      <c r="G75" s="8">
        <v>0</v>
      </c>
      <c r="H75" s="8">
        <v>57.64</v>
      </c>
      <c r="I75" s="8">
        <v>100.68</v>
      </c>
      <c r="J75" s="8">
        <v>16.899999999999999</v>
      </c>
      <c r="K75" s="8">
        <v>9.92</v>
      </c>
      <c r="L75" s="8">
        <v>13.52</v>
      </c>
      <c r="N75" s="8">
        <f>SUM(D75:L75)</f>
        <v>323.8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0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37.4</v>
      </c>
      <c r="E79" s="10">
        <f>SUM(E73:E78)</f>
        <v>29.5</v>
      </c>
      <c r="F79" s="10">
        <f>SUM(F73:F78)</f>
        <v>58.239999999999995</v>
      </c>
      <c r="G79" s="10">
        <f>SUM(G73:G78)</f>
        <v>0</v>
      </c>
      <c r="H79" s="10">
        <f>SUM(H73:H78)</f>
        <v>57.64</v>
      </c>
      <c r="I79" s="10">
        <f>SUM(I73:I78)</f>
        <v>100.68</v>
      </c>
      <c r="J79" s="10">
        <f>SUM(J73:J78)</f>
        <v>16.899999999999999</v>
      </c>
      <c r="K79" s="10">
        <f>SUM(K73:K78)</f>
        <v>9.92</v>
      </c>
      <c r="L79" s="10">
        <f>SUM(L73:L78)</f>
        <v>13.68</v>
      </c>
      <c r="N79" s="10">
        <f>SUM(D79:L79)</f>
        <v>323.96000000000004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462.03599999999994</v>
      </c>
      <c r="E82" s="10">
        <f>SUM(E7)+(E15)+(E22)+(E71)+(E79)</f>
        <v>276.81200000000001</v>
      </c>
      <c r="F82" s="10">
        <f>SUM(F7)+(F15)+(F22)+(F71)+(F79)</f>
        <v>548.72</v>
      </c>
      <c r="G82" s="10">
        <f>SUM(G7)+(G15)+(G22)+(G71)+(G79)</f>
        <v>682.09</v>
      </c>
      <c r="H82" s="10">
        <f>SUM(H7)+(H15)+(H22)+(H71)+(H79)</f>
        <v>507.10500000000002</v>
      </c>
      <c r="I82" s="10">
        <f>SUM(I7)+(I15)+(I22)+(I71)+(I79)</f>
        <v>1339.9520000000002</v>
      </c>
      <c r="J82" s="10">
        <f>SUM(J7)+(J15)+(J22)+(J71)+(J79)</f>
        <v>140.32999999999998</v>
      </c>
      <c r="K82" s="10">
        <f>SUM(K7)+(K15)+(K22)+(K71)+(K79)</f>
        <v>62.225999999999999</v>
      </c>
      <c r="L82" s="10">
        <f>SUM(L7)+(L15)+(L22)+(L71)+(L79)</f>
        <v>94.475999999999999</v>
      </c>
      <c r="N82" s="10">
        <f>SUM(D82:L82)</f>
        <v>4113.7470000000003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4" width="7.85546875" bestFit="1" customWidth="1"/>
    <col min="15" max="19" width="5.42578125" bestFit="1" customWidth="1"/>
    <col min="20" max="20" width="19.7109375" bestFit="1" customWidth="1"/>
  </cols>
  <sheetData>
    <row r="1" spans="1:14" x14ac:dyDescent="0.2">
      <c r="A1" s="5" t="s">
        <v>101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50.04</v>
      </c>
      <c r="E5" s="8">
        <v>50.84</v>
      </c>
      <c r="F5" s="8">
        <v>73.52</v>
      </c>
      <c r="G5" s="8">
        <v>58.8</v>
      </c>
      <c r="H5" s="8">
        <v>47.02</v>
      </c>
      <c r="I5" s="8">
        <v>130.63999999999999</v>
      </c>
      <c r="J5" s="8">
        <v>23.22</v>
      </c>
      <c r="K5" s="8">
        <v>14.01</v>
      </c>
      <c r="L5" s="8">
        <v>9.34</v>
      </c>
      <c r="N5" s="8">
        <f>SUM(D5:L5)</f>
        <v>457.42999999999989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50.04</v>
      </c>
      <c r="E7" s="10">
        <f>SUM(E5:E5)</f>
        <v>50.84</v>
      </c>
      <c r="F7" s="10">
        <f>SUM(F5:F5)</f>
        <v>73.52</v>
      </c>
      <c r="G7" s="10">
        <f>SUM(G5:G5)</f>
        <v>58.8</v>
      </c>
      <c r="H7" s="10">
        <f>SUM(H5:H5)</f>
        <v>47.02</v>
      </c>
      <c r="I7" s="10">
        <f>SUM(I5:I5)</f>
        <v>130.63999999999999</v>
      </c>
      <c r="J7" s="10">
        <f>SUM(J5:J5)</f>
        <v>23.22</v>
      </c>
      <c r="K7" s="10">
        <f>SUM(K5:K5)</f>
        <v>14.01</v>
      </c>
      <c r="L7" s="10">
        <f>SUM(L5:L5)</f>
        <v>9.34</v>
      </c>
      <c r="N7" s="10">
        <f>SUM(D7:L7)</f>
        <v>457.42999999999989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74.17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74.17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1.42</v>
      </c>
      <c r="J11" s="6">
        <v>0</v>
      </c>
      <c r="K11" s="6">
        <v>0</v>
      </c>
      <c r="L11" s="6">
        <v>0</v>
      </c>
      <c r="N11" s="6">
        <f>SUM(D11:L11)</f>
        <v>1.42</v>
      </c>
    </row>
    <row r="12" spans="1:14" x14ac:dyDescent="0.2">
      <c r="B12" s="7" t="s">
        <v>28</v>
      </c>
      <c r="C12" s="7" t="s">
        <v>107</v>
      </c>
      <c r="D12" s="8">
        <v>6.76</v>
      </c>
      <c r="E12" s="8">
        <v>18.96</v>
      </c>
      <c r="F12" s="8">
        <v>22.61</v>
      </c>
      <c r="G12" s="8">
        <v>0</v>
      </c>
      <c r="H12" s="8">
        <v>364.72</v>
      </c>
      <c r="I12" s="8">
        <v>41.5</v>
      </c>
      <c r="J12" s="8">
        <v>11.66</v>
      </c>
      <c r="K12" s="8">
        <v>0</v>
      </c>
      <c r="L12" s="8">
        <v>0</v>
      </c>
      <c r="N12" s="8">
        <f>SUM(D12:L12)</f>
        <v>466.21000000000004</v>
      </c>
    </row>
    <row r="13" spans="1:14" x14ac:dyDescent="0.2">
      <c r="B13" t="s">
        <v>58</v>
      </c>
      <c r="C13" t="s">
        <v>108</v>
      </c>
      <c r="D13" s="6">
        <v>0</v>
      </c>
      <c r="E13" s="6">
        <v>0.10100000000000001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0.10100000000000001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6.76</v>
      </c>
      <c r="E15" s="10">
        <f>SUM(E9:E13)</f>
        <v>19.061</v>
      </c>
      <c r="F15" s="10">
        <f>SUM(F9:F13)</f>
        <v>22.61</v>
      </c>
      <c r="G15" s="10">
        <f>SUM(G9:G13)</f>
        <v>0</v>
      </c>
      <c r="H15" s="10">
        <f>SUM(H9:H13)</f>
        <v>438.89000000000004</v>
      </c>
      <c r="I15" s="10">
        <f>SUM(I9:I13)</f>
        <v>42.92</v>
      </c>
      <c r="J15" s="10">
        <f>SUM(J9:J13)</f>
        <v>11.66</v>
      </c>
      <c r="K15" s="10">
        <f>SUM(K9:K13)</f>
        <v>0</v>
      </c>
      <c r="L15" s="10">
        <f>SUM(L9:L13)</f>
        <v>0</v>
      </c>
      <c r="N15" s="10">
        <f>SUM(D15:L15)</f>
        <v>541.90099999999995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0.1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N17" s="8">
        <f>SUM(D17:L17)</f>
        <v>0.1</v>
      </c>
    </row>
    <row r="18" spans="1:14" x14ac:dyDescent="0.2">
      <c r="B18" t="s">
        <v>28</v>
      </c>
      <c r="C18" t="s">
        <v>110</v>
      </c>
      <c r="D18" s="6">
        <v>159.5</v>
      </c>
      <c r="E18" s="6">
        <v>75.06</v>
      </c>
      <c r="F18" s="6">
        <v>227.56</v>
      </c>
      <c r="G18" s="6">
        <v>286.73</v>
      </c>
      <c r="H18" s="6">
        <v>0</v>
      </c>
      <c r="I18" s="6">
        <v>586.76</v>
      </c>
      <c r="J18" s="6">
        <v>38.14</v>
      </c>
      <c r="K18" s="6">
        <v>26.776</v>
      </c>
      <c r="L18" s="6">
        <v>45.08</v>
      </c>
      <c r="N18" s="6">
        <f>SUM(D18:L18)</f>
        <v>1445.6060000000002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159.5</v>
      </c>
      <c r="E22" s="10">
        <f>SUM(E17:E20)</f>
        <v>75.16</v>
      </c>
      <c r="F22" s="10">
        <f>SUM(F17:F20)</f>
        <v>227.56</v>
      </c>
      <c r="G22" s="10">
        <f>SUM(G17:G20)</f>
        <v>286.73</v>
      </c>
      <c r="H22" s="10">
        <f>SUM(H17:H20)</f>
        <v>0</v>
      </c>
      <c r="I22" s="10">
        <f>SUM(I17:I20)</f>
        <v>586.76</v>
      </c>
      <c r="J22" s="10">
        <f>SUM(J17:J20)</f>
        <v>38.14</v>
      </c>
      <c r="K22" s="10">
        <f>SUM(K17:K20)</f>
        <v>26.776</v>
      </c>
      <c r="L22" s="10">
        <f>SUM(L17:L20)</f>
        <v>45.08</v>
      </c>
      <c r="N22" s="10">
        <f>SUM(D22:L22)</f>
        <v>1445.7060000000001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0.01</v>
      </c>
      <c r="J24" s="8">
        <v>0</v>
      </c>
      <c r="K24" s="8">
        <v>0</v>
      </c>
      <c r="L24" s="8">
        <v>0</v>
      </c>
      <c r="N24" s="8">
        <f>SUM(D24:L24)</f>
        <v>0.01</v>
      </c>
    </row>
    <row r="25" spans="1:14" x14ac:dyDescent="0.2">
      <c r="B25" t="s">
        <v>20</v>
      </c>
      <c r="C25" t="s">
        <v>114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0.32500000000000001</v>
      </c>
      <c r="J25" s="6">
        <v>0</v>
      </c>
      <c r="K25" s="6">
        <v>0.4</v>
      </c>
      <c r="L25" s="6">
        <v>0</v>
      </c>
      <c r="N25" s="6">
        <f>SUM(D25:L25)</f>
        <v>0.72500000000000009</v>
      </c>
    </row>
    <row r="26" spans="1:14" x14ac:dyDescent="0.2">
      <c r="B26" s="7" t="s">
        <v>22</v>
      </c>
      <c r="C26" s="7" t="s">
        <v>115</v>
      </c>
      <c r="D26" s="8">
        <v>0</v>
      </c>
      <c r="E26" s="8">
        <v>2.375</v>
      </c>
      <c r="F26" s="8">
        <v>0</v>
      </c>
      <c r="G26" s="8">
        <v>0.9</v>
      </c>
      <c r="H26" s="8">
        <v>1.94</v>
      </c>
      <c r="I26" s="8">
        <v>6.98</v>
      </c>
      <c r="J26" s="8">
        <v>0.77</v>
      </c>
      <c r="K26" s="8">
        <v>0.2</v>
      </c>
      <c r="L26" s="8">
        <v>0</v>
      </c>
      <c r="N26" s="8">
        <f>SUM(D26:L26)</f>
        <v>13.164999999999999</v>
      </c>
    </row>
    <row r="27" spans="1:14" x14ac:dyDescent="0.2">
      <c r="B27" t="s">
        <v>23</v>
      </c>
      <c r="C27" t="s">
        <v>116</v>
      </c>
      <c r="D27" s="6">
        <v>0</v>
      </c>
      <c r="E27" s="6">
        <v>0</v>
      </c>
      <c r="F27" s="6">
        <v>0.97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N27" s="6">
        <f>SUM(D27:L27)</f>
        <v>0.97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0.2</v>
      </c>
      <c r="L28" s="8">
        <v>0</v>
      </c>
      <c r="N28" s="8">
        <f>SUM(D28:L28)</f>
        <v>0.2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N29" s="6">
        <f>SUM(D29:L29)</f>
        <v>0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1.1400000000000001</v>
      </c>
      <c r="J30" s="8">
        <v>0</v>
      </c>
      <c r="K30" s="8">
        <v>0</v>
      </c>
      <c r="L30" s="8">
        <v>0</v>
      </c>
      <c r="N30" s="8">
        <f>SUM(D30:L30)</f>
        <v>1.1400000000000001</v>
      </c>
    </row>
    <row r="31" spans="1:14" x14ac:dyDescent="0.2">
      <c r="B31" t="s">
        <v>24</v>
      </c>
      <c r="C31" t="s">
        <v>120</v>
      </c>
      <c r="D31" s="6">
        <v>26.48</v>
      </c>
      <c r="E31" s="6">
        <v>18.059999999999999</v>
      </c>
      <c r="F31" s="6">
        <v>33</v>
      </c>
      <c r="G31" s="6">
        <v>32.020000000000003</v>
      </c>
      <c r="H31" s="6">
        <v>20.78</v>
      </c>
      <c r="I31" s="6">
        <v>68.66</v>
      </c>
      <c r="J31" s="6">
        <v>10.039999999999999</v>
      </c>
      <c r="K31" s="6">
        <v>2.98</v>
      </c>
      <c r="L31" s="6">
        <v>4.79</v>
      </c>
      <c r="N31" s="6">
        <f>SUM(D31:L31)</f>
        <v>216.80999999999997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30.98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30.98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0.5</v>
      </c>
      <c r="L34" s="8">
        <v>0</v>
      </c>
      <c r="N34" s="8">
        <f>SUM(D34:L34)</f>
        <v>0.5</v>
      </c>
    </row>
    <row r="35" spans="2:14" x14ac:dyDescent="0.2">
      <c r="B35" t="s">
        <v>55</v>
      </c>
      <c r="C35" t="s">
        <v>124</v>
      </c>
      <c r="D35" s="6">
        <v>0</v>
      </c>
      <c r="E35" s="6">
        <v>0.29899999999999999</v>
      </c>
      <c r="F35" s="6">
        <v>0</v>
      </c>
      <c r="G35" s="6">
        <v>0</v>
      </c>
      <c r="H35" s="6">
        <v>0</v>
      </c>
      <c r="I35" s="6">
        <v>0.44800000000000001</v>
      </c>
      <c r="J35" s="6">
        <v>0</v>
      </c>
      <c r="K35" s="6">
        <v>0</v>
      </c>
      <c r="L35" s="6">
        <v>0</v>
      </c>
      <c r="N35" s="6">
        <f>SUM(D35:L35)</f>
        <v>0.747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0</v>
      </c>
    </row>
    <row r="37" spans="2:14" x14ac:dyDescent="0.2">
      <c r="B37" t="s">
        <v>56</v>
      </c>
      <c r="C37" t="s">
        <v>126</v>
      </c>
      <c r="D37" s="6">
        <v>0</v>
      </c>
      <c r="E37" s="6">
        <v>0.01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0.01</v>
      </c>
    </row>
    <row r="38" spans="2:14" x14ac:dyDescent="0.2">
      <c r="B38" s="7" t="s">
        <v>25</v>
      </c>
      <c r="C38" s="7" t="s">
        <v>127</v>
      </c>
      <c r="D38" s="8">
        <v>0</v>
      </c>
      <c r="E38" s="8">
        <v>0</v>
      </c>
      <c r="F38" s="8">
        <v>0</v>
      </c>
      <c r="G38" s="8">
        <v>0</v>
      </c>
      <c r="H38" s="8">
        <v>0.4</v>
      </c>
      <c r="I38" s="8">
        <v>0</v>
      </c>
      <c r="J38" s="8">
        <v>0</v>
      </c>
      <c r="K38" s="8">
        <v>0</v>
      </c>
      <c r="L38" s="8">
        <v>0</v>
      </c>
      <c r="N38" s="8">
        <f>SUM(D38:L38)</f>
        <v>0.4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N40" s="8">
        <f>SUM(D40:L40)</f>
        <v>0</v>
      </c>
    </row>
    <row r="41" spans="2:14" x14ac:dyDescent="0.2">
      <c r="B41" t="s">
        <v>26</v>
      </c>
      <c r="C41" t="s">
        <v>130</v>
      </c>
      <c r="D41" s="6">
        <v>5.31</v>
      </c>
      <c r="E41" s="6">
        <v>2.76</v>
      </c>
      <c r="F41" s="6">
        <v>8.24</v>
      </c>
      <c r="G41" s="6">
        <v>8.2799999999999994</v>
      </c>
      <c r="H41" s="6">
        <v>9.07</v>
      </c>
      <c r="I41" s="6">
        <v>13.49</v>
      </c>
      <c r="J41" s="6">
        <v>2.1800000000000002</v>
      </c>
      <c r="K41" s="6">
        <v>1.07</v>
      </c>
      <c r="L41" s="6">
        <v>0</v>
      </c>
      <c r="N41" s="6">
        <f>SUM(D41:L41)</f>
        <v>50.400000000000006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0.01</v>
      </c>
      <c r="F42" s="8">
        <v>0</v>
      </c>
      <c r="G42" s="8">
        <v>0</v>
      </c>
      <c r="H42" s="8">
        <v>0.82</v>
      </c>
      <c r="I42" s="8">
        <v>0.11</v>
      </c>
      <c r="J42" s="8">
        <v>0</v>
      </c>
      <c r="K42" s="8">
        <v>0</v>
      </c>
      <c r="L42" s="8">
        <v>0</v>
      </c>
      <c r="N42" s="8">
        <f>SUM(D42:L42)</f>
        <v>0.94</v>
      </c>
    </row>
    <row r="43" spans="2:14" x14ac:dyDescent="0.2">
      <c r="B43" t="s">
        <v>31</v>
      </c>
      <c r="C43" t="s">
        <v>132</v>
      </c>
      <c r="D43" s="6">
        <v>0</v>
      </c>
      <c r="E43" s="6">
        <v>2.8849999999999998</v>
      </c>
      <c r="F43" s="6">
        <v>0</v>
      </c>
      <c r="G43" s="6">
        <v>0</v>
      </c>
      <c r="H43" s="6">
        <v>1.8029999999999999</v>
      </c>
      <c r="I43" s="6">
        <v>7.4119999999999999</v>
      </c>
      <c r="J43" s="6">
        <v>2.4580000000000002</v>
      </c>
      <c r="K43" s="6">
        <v>0</v>
      </c>
      <c r="L43" s="6">
        <v>1.3320000000000001</v>
      </c>
      <c r="N43" s="6">
        <f>SUM(D43:L43)</f>
        <v>15.89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N44" s="8">
        <f>SUM(D44:L44)</f>
        <v>0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6">
        <f>SUM(D45:L45)</f>
        <v>0</v>
      </c>
    </row>
    <row r="46" spans="2:14" x14ac:dyDescent="0.2">
      <c r="B46" s="7" t="s">
        <v>36</v>
      </c>
      <c r="C46" s="7" t="s">
        <v>135</v>
      </c>
      <c r="D46" s="8">
        <v>54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54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N47" s="6">
        <f>SUM(D47:L47)</f>
        <v>0</v>
      </c>
    </row>
    <row r="48" spans="2:14" x14ac:dyDescent="0.2">
      <c r="B48" s="7" t="s">
        <v>37</v>
      </c>
      <c r="C48" s="7" t="s">
        <v>137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N48" s="8">
        <f>SUM(D48:L48)</f>
        <v>0</v>
      </c>
    </row>
    <row r="49" spans="2:14" x14ac:dyDescent="0.2">
      <c r="B49" t="s">
        <v>38</v>
      </c>
      <c r="C49" t="s">
        <v>138</v>
      </c>
      <c r="D49" s="6">
        <v>1.58</v>
      </c>
      <c r="E49" s="6">
        <v>0</v>
      </c>
      <c r="F49" s="6">
        <v>2.29</v>
      </c>
      <c r="G49" s="6">
        <v>0</v>
      </c>
      <c r="H49" s="6">
        <v>2.2799999999999998</v>
      </c>
      <c r="I49" s="6">
        <v>0</v>
      </c>
      <c r="J49" s="6">
        <v>0</v>
      </c>
      <c r="K49" s="6">
        <v>0</v>
      </c>
      <c r="L49" s="6">
        <v>0</v>
      </c>
      <c r="N49" s="6">
        <f>SUM(D49:L49)</f>
        <v>6.15</v>
      </c>
    </row>
    <row r="50" spans="2:14" ht="25.5" x14ac:dyDescent="0.2">
      <c r="B50" s="9" t="s">
        <v>39</v>
      </c>
      <c r="C50" s="9" t="s">
        <v>139</v>
      </c>
      <c r="D50" s="8">
        <v>0.42</v>
      </c>
      <c r="E50" s="8">
        <v>0.7</v>
      </c>
      <c r="F50" s="8">
        <v>0.7</v>
      </c>
      <c r="G50" s="8">
        <v>0</v>
      </c>
      <c r="H50" s="8">
        <v>0.5</v>
      </c>
      <c r="I50" s="8">
        <v>2.04</v>
      </c>
      <c r="J50" s="8">
        <v>0.21</v>
      </c>
      <c r="K50" s="8">
        <v>0</v>
      </c>
      <c r="L50" s="8">
        <v>0</v>
      </c>
      <c r="N50" s="8">
        <f>SUM(D50:L50)</f>
        <v>4.5699999999999994</v>
      </c>
    </row>
    <row r="51" spans="2:14" x14ac:dyDescent="0.2">
      <c r="B51" t="s">
        <v>40</v>
      </c>
      <c r="C51" t="s">
        <v>140</v>
      </c>
      <c r="D51" s="6">
        <v>0</v>
      </c>
      <c r="E51" s="6">
        <v>0</v>
      </c>
      <c r="F51" s="6">
        <v>1.232</v>
      </c>
      <c r="G51" s="6">
        <v>0.92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N51" s="6">
        <f>SUM(D51:L51)</f>
        <v>2.1520000000000001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1.18</v>
      </c>
      <c r="J52" s="8">
        <v>0.57199999999999995</v>
      </c>
      <c r="K52" s="8">
        <v>0</v>
      </c>
      <c r="L52" s="8">
        <v>0</v>
      </c>
      <c r="N52" s="8">
        <f>SUM(D52:L52)</f>
        <v>1.7519999999999998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N53" s="6">
        <f>SUM(D53:L53)</f>
        <v>0</v>
      </c>
    </row>
    <row r="54" spans="2:14" x14ac:dyDescent="0.2">
      <c r="B54" s="7" t="s">
        <v>42</v>
      </c>
      <c r="C54" s="7" t="s">
        <v>143</v>
      </c>
      <c r="D54" s="8">
        <v>0</v>
      </c>
      <c r="E54" s="8">
        <v>0</v>
      </c>
      <c r="F54" s="8">
        <v>0</v>
      </c>
      <c r="G54" s="8">
        <v>9.4600000000000009</v>
      </c>
      <c r="H54" s="8">
        <v>3.52</v>
      </c>
      <c r="I54" s="8">
        <v>0</v>
      </c>
      <c r="J54" s="8">
        <v>0</v>
      </c>
      <c r="K54" s="8">
        <v>0.11</v>
      </c>
      <c r="L54" s="8">
        <v>0.99</v>
      </c>
      <c r="N54" s="8">
        <f>SUM(D54:L54)</f>
        <v>14.08</v>
      </c>
    </row>
    <row r="55" spans="2:14" x14ac:dyDescent="0.2">
      <c r="B55" t="s">
        <v>59</v>
      </c>
      <c r="C55" t="s">
        <v>144</v>
      </c>
      <c r="D55" s="6">
        <v>0</v>
      </c>
      <c r="E55" s="6">
        <v>10.88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N55" s="6">
        <f>SUM(D55:L55)</f>
        <v>10.88</v>
      </c>
    </row>
    <row r="56" spans="2:14" x14ac:dyDescent="0.2">
      <c r="B56" s="7" t="s">
        <v>43</v>
      </c>
      <c r="C56" s="7" t="s">
        <v>145</v>
      </c>
      <c r="D56" s="8">
        <v>7.84</v>
      </c>
      <c r="E56" s="8">
        <v>0.1</v>
      </c>
      <c r="F56" s="8">
        <v>0</v>
      </c>
      <c r="G56" s="8">
        <v>11.08</v>
      </c>
      <c r="H56" s="8">
        <v>0</v>
      </c>
      <c r="I56" s="8">
        <v>7.48</v>
      </c>
      <c r="J56" s="8">
        <v>0</v>
      </c>
      <c r="K56" s="8">
        <v>0</v>
      </c>
      <c r="L56" s="8">
        <v>0</v>
      </c>
      <c r="N56" s="8">
        <f>SUM(D56:L56)</f>
        <v>26.5</v>
      </c>
    </row>
    <row r="57" spans="2:14" x14ac:dyDescent="0.2">
      <c r="B57" t="s">
        <v>44</v>
      </c>
      <c r="C57" t="s">
        <v>146</v>
      </c>
      <c r="D57" s="6">
        <v>0</v>
      </c>
      <c r="E57" s="6">
        <v>5.0299999999999994</v>
      </c>
      <c r="F57" s="6">
        <v>0.15</v>
      </c>
      <c r="G57" s="6">
        <v>0</v>
      </c>
      <c r="H57" s="6">
        <v>0</v>
      </c>
      <c r="I57" s="6">
        <v>0</v>
      </c>
      <c r="J57" s="6">
        <v>0.22</v>
      </c>
      <c r="K57" s="6">
        <v>0</v>
      </c>
      <c r="L57" s="6">
        <v>0.12</v>
      </c>
      <c r="N57" s="6">
        <f>SUM(D57:L57)</f>
        <v>5.52</v>
      </c>
    </row>
    <row r="58" spans="2:14" x14ac:dyDescent="0.2">
      <c r="B58" s="7" t="s">
        <v>45</v>
      </c>
      <c r="C58" s="7" t="s">
        <v>147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N58" s="8">
        <f>SUM(D58:L58)</f>
        <v>0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292.95999999999998</v>
      </c>
      <c r="J60" s="8">
        <v>0</v>
      </c>
      <c r="K60" s="8">
        <v>0</v>
      </c>
      <c r="L60" s="8">
        <v>0</v>
      </c>
      <c r="N60" s="8">
        <f>SUM(D60:L60)</f>
        <v>292.95999999999998</v>
      </c>
    </row>
    <row r="61" spans="2:14" x14ac:dyDescent="0.2">
      <c r="B61" t="s">
        <v>46</v>
      </c>
      <c r="C61" t="s">
        <v>150</v>
      </c>
      <c r="D61" s="6">
        <v>44</v>
      </c>
      <c r="E61" s="6">
        <v>15.54</v>
      </c>
      <c r="F61" s="6">
        <v>45.66</v>
      </c>
      <c r="G61" s="6">
        <v>48.5</v>
      </c>
      <c r="H61" s="6">
        <v>25.24</v>
      </c>
      <c r="I61" s="6">
        <v>58.18</v>
      </c>
      <c r="J61" s="6">
        <v>11.42</v>
      </c>
      <c r="K61" s="6">
        <v>5.3599999999999994</v>
      </c>
      <c r="L61" s="6">
        <v>8.1</v>
      </c>
      <c r="N61" s="6">
        <f>SUM(D61:L61)</f>
        <v>262</v>
      </c>
    </row>
    <row r="62" spans="2:14" x14ac:dyDescent="0.2">
      <c r="B62" s="7" t="s">
        <v>47</v>
      </c>
      <c r="C62" s="7" t="s">
        <v>151</v>
      </c>
      <c r="D62" s="8">
        <v>2.34</v>
      </c>
      <c r="E62" s="8">
        <v>1.6639999999999999</v>
      </c>
      <c r="F62" s="8">
        <v>3.65</v>
      </c>
      <c r="G62" s="8">
        <v>4.91</v>
      </c>
      <c r="H62" s="8">
        <v>4.0679999999999996</v>
      </c>
      <c r="I62" s="8">
        <v>5.3070000000000004</v>
      </c>
      <c r="J62" s="8">
        <v>1.64</v>
      </c>
      <c r="K62" s="8">
        <v>0.15</v>
      </c>
      <c r="L62" s="8">
        <v>0.88</v>
      </c>
      <c r="N62" s="8">
        <f>SUM(D62:L62)</f>
        <v>24.608999999999998</v>
      </c>
    </row>
    <row r="63" spans="2:14" x14ac:dyDescent="0.2">
      <c r="B63" t="s">
        <v>48</v>
      </c>
      <c r="C63" t="s">
        <v>152</v>
      </c>
      <c r="D63" s="6">
        <v>19.2</v>
      </c>
      <c r="E63" s="6">
        <v>8.06</v>
      </c>
      <c r="F63" s="6">
        <v>16.059999999999999</v>
      </c>
      <c r="G63" s="6">
        <v>14.5</v>
      </c>
      <c r="H63" s="6">
        <v>27.96</v>
      </c>
      <c r="I63" s="6">
        <v>37.520000000000003</v>
      </c>
      <c r="J63" s="6">
        <v>7.52</v>
      </c>
      <c r="K63" s="6">
        <v>0.33</v>
      </c>
      <c r="L63" s="6">
        <v>2.57</v>
      </c>
      <c r="N63" s="6">
        <f>SUM(D63:L63)</f>
        <v>133.72000000000003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0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0.96</v>
      </c>
      <c r="J65" s="6">
        <v>0</v>
      </c>
      <c r="K65" s="6">
        <v>0</v>
      </c>
      <c r="L65" s="6">
        <v>0</v>
      </c>
      <c r="N65" s="6">
        <f>SUM(D65:L65)</f>
        <v>0.96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</v>
      </c>
    </row>
    <row r="67" spans="1:14" x14ac:dyDescent="0.2">
      <c r="B67" t="s">
        <v>49</v>
      </c>
      <c r="C67" t="s">
        <v>156</v>
      </c>
      <c r="D67" s="6">
        <v>6.92</v>
      </c>
      <c r="E67" s="6">
        <v>5.35</v>
      </c>
      <c r="F67" s="6">
        <v>9.89</v>
      </c>
      <c r="G67" s="6">
        <v>8.8800000000000008</v>
      </c>
      <c r="H67" s="6">
        <v>10.64</v>
      </c>
      <c r="I67" s="6">
        <v>13.04</v>
      </c>
      <c r="J67" s="6">
        <v>3.43</v>
      </c>
      <c r="K67" s="6">
        <v>0.5</v>
      </c>
      <c r="L67" s="6">
        <v>1.58</v>
      </c>
      <c r="N67" s="6">
        <f>SUM(D67:L67)</f>
        <v>60.23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</v>
      </c>
    </row>
    <row r="69" spans="1:14" x14ac:dyDescent="0.2">
      <c r="B69" t="s">
        <v>51</v>
      </c>
      <c r="C69" t="s">
        <v>158</v>
      </c>
      <c r="D69" s="6">
        <v>98.62</v>
      </c>
      <c r="E69" s="6">
        <v>69.94</v>
      </c>
      <c r="F69" s="6">
        <v>126.21</v>
      </c>
      <c r="G69" s="6">
        <v>166.47</v>
      </c>
      <c r="H69" s="6">
        <v>117.54</v>
      </c>
      <c r="I69" s="6">
        <v>217.36</v>
      </c>
      <c r="J69" s="6">
        <v>30.08</v>
      </c>
      <c r="K69" s="6">
        <v>16.87</v>
      </c>
      <c r="L69" s="6">
        <v>19.096</v>
      </c>
      <c r="N69" s="6">
        <f>SUM(D69:L69)</f>
        <v>862.18600000000004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266.70999999999998</v>
      </c>
      <c r="E71" s="10">
        <f>SUM(E24:E69)</f>
        <v>143.66300000000001</v>
      </c>
      <c r="F71" s="10">
        <f>SUM(F24:F69)</f>
        <v>248.05199999999999</v>
      </c>
      <c r="G71" s="10">
        <f>SUM(G24:G69)</f>
        <v>336.9</v>
      </c>
      <c r="H71" s="10">
        <f>SUM(H24:H69)</f>
        <v>226.56100000000001</v>
      </c>
      <c r="I71" s="10">
        <f>SUM(I24:I69)</f>
        <v>734.60199999999998</v>
      </c>
      <c r="J71" s="10">
        <f>SUM(J24:J69)</f>
        <v>70.539999999999992</v>
      </c>
      <c r="K71" s="10">
        <f>SUM(K24:K69)</f>
        <v>28.67</v>
      </c>
      <c r="L71" s="10">
        <f>SUM(L24:L69)</f>
        <v>39.457999999999998</v>
      </c>
      <c r="N71" s="10">
        <f>SUM(D71:L71)</f>
        <v>2095.1559999999999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0.19</v>
      </c>
      <c r="N73" s="8">
        <f>SUM(D73:L73)</f>
        <v>0.19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12.38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12.38</v>
      </c>
    </row>
    <row r="75" spans="1:14" x14ac:dyDescent="0.2">
      <c r="B75" s="7" t="s">
        <v>34</v>
      </c>
      <c r="C75" s="7" t="s">
        <v>161</v>
      </c>
      <c r="D75" s="8">
        <v>77.38</v>
      </c>
      <c r="E75" s="8">
        <v>32.76</v>
      </c>
      <c r="F75" s="8">
        <v>37.659999999999997</v>
      </c>
      <c r="G75" s="8">
        <v>91.6</v>
      </c>
      <c r="H75" s="8">
        <v>84.14</v>
      </c>
      <c r="I75" s="8">
        <v>141.18</v>
      </c>
      <c r="J75" s="8">
        <v>9.66</v>
      </c>
      <c r="K75" s="8">
        <v>23.32</v>
      </c>
      <c r="L75" s="8">
        <v>16.64</v>
      </c>
      <c r="N75" s="8">
        <f>SUM(D75:L75)</f>
        <v>514.34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0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9.08</v>
      </c>
      <c r="K77" s="8">
        <v>0</v>
      </c>
      <c r="L77" s="8">
        <v>0</v>
      </c>
      <c r="N77" s="8">
        <f>SUM(D77:L77)</f>
        <v>9.08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77.38</v>
      </c>
      <c r="E79" s="10">
        <f>SUM(E73:E78)</f>
        <v>32.76</v>
      </c>
      <c r="F79" s="10">
        <f>SUM(F73:F78)</f>
        <v>37.659999999999997</v>
      </c>
      <c r="G79" s="10">
        <f>SUM(G73:G78)</f>
        <v>103.97999999999999</v>
      </c>
      <c r="H79" s="10">
        <f>SUM(H73:H78)</f>
        <v>84.14</v>
      </c>
      <c r="I79" s="10">
        <f>SUM(I73:I78)</f>
        <v>141.18</v>
      </c>
      <c r="J79" s="10">
        <f>SUM(J73:J78)</f>
        <v>18.740000000000002</v>
      </c>
      <c r="K79" s="10">
        <f>SUM(K73:K78)</f>
        <v>23.32</v>
      </c>
      <c r="L79" s="10">
        <f>SUM(L73:L78)</f>
        <v>16.830000000000002</v>
      </c>
      <c r="N79" s="10">
        <f>SUM(D79:L79)</f>
        <v>535.99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560.39</v>
      </c>
      <c r="E82" s="10">
        <f>SUM(E7)+(E15)+(E22)+(E71)+(E79)</f>
        <v>321.48400000000004</v>
      </c>
      <c r="F82" s="10">
        <f>SUM(F7)+(F15)+(F22)+(F71)+(F79)</f>
        <v>609.40199999999993</v>
      </c>
      <c r="G82" s="10">
        <f>SUM(G7)+(G15)+(G22)+(G71)+(G79)</f>
        <v>786.41000000000008</v>
      </c>
      <c r="H82" s="10">
        <f>SUM(H7)+(H15)+(H22)+(H71)+(H79)</f>
        <v>796.61099999999999</v>
      </c>
      <c r="I82" s="10">
        <f>SUM(I7)+(I15)+(I22)+(I71)+(I79)</f>
        <v>1636.1020000000001</v>
      </c>
      <c r="J82" s="10">
        <f>SUM(J7)+(J15)+(J22)+(J71)+(J79)</f>
        <v>162.30000000000001</v>
      </c>
      <c r="K82" s="10">
        <f>SUM(K7)+(K15)+(K22)+(K71)+(K79)</f>
        <v>92.77600000000001</v>
      </c>
      <c r="L82" s="10">
        <f>SUM(L7)+(L15)+(L22)+(L71)+(L79)</f>
        <v>110.708</v>
      </c>
      <c r="N82" s="10">
        <f>SUM(D82:L82)</f>
        <v>5076.1829999999991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N82"/>
  <sheetViews>
    <sheetView workbookViewId="0"/>
  </sheetViews>
  <sheetFormatPr defaultRowHeight="12.75" x14ac:dyDescent="0.2"/>
  <cols>
    <col min="1" max="1" width="19.28515625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21" width="8.85546875" bestFit="1" customWidth="1"/>
    <col min="22" max="22" width="3.7109375" customWidth="1"/>
    <col min="23" max="23" width="8.85546875" bestFit="1" customWidth="1"/>
    <col min="24" max="24" width="10" bestFit="1" customWidth="1"/>
  </cols>
  <sheetData>
    <row r="1" spans="1:14" x14ac:dyDescent="0.2">
      <c r="A1" s="5" t="s">
        <v>102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f>April!D5+May!D5+June!D5+July!D5+August!D5+September!D5+October!D5+November!D5+December!D5+January!D5+February!D5+March!D5</f>
        <v>728.98</v>
      </c>
      <c r="E5" s="8">
        <f>April!E5+May!E5+June!E5+July!E5+August!E5+September!E5+October!E5+November!E5+December!E5+January!E5+February!E5+March!E5</f>
        <v>744.62</v>
      </c>
      <c r="F5" s="8">
        <f>April!F5+May!F5+June!F5+July!F5+August!F5+September!F5+October!F5+November!F5+December!F5+January!F5+February!F5+March!F5</f>
        <v>1235.2299999999998</v>
      </c>
      <c r="G5" s="8">
        <f>April!G5+May!G5+June!G5+July!G5+August!G5+September!G5+October!G5+November!G5+December!G5+January!G5+February!G5+March!G5</f>
        <v>771.33</v>
      </c>
      <c r="H5" s="8">
        <f>April!H5+May!H5+June!H5+July!H5+August!H5+September!H5+October!H5+November!H5+December!H5+January!H5+February!H5+March!H5</f>
        <v>733.02</v>
      </c>
      <c r="I5" s="8">
        <f>April!I5+May!I5+June!I5+July!I5+August!I5+September!I5+October!I5+November!I5+December!I5+January!I5+February!I5+March!I5</f>
        <v>1781.9300000000003</v>
      </c>
      <c r="J5" s="8">
        <f>April!J5+May!J5+June!J5+July!J5+August!J5+September!J5+October!J5+November!J5+December!J5+January!J5+February!J5+March!J5</f>
        <v>324.14</v>
      </c>
      <c r="K5" s="8">
        <f>April!K5+May!K5+June!K5+July!K5+August!K5+September!K5+October!K5+November!K5+December!K5+January!K5+February!K5+March!K5</f>
        <v>111.86000000000001</v>
      </c>
      <c r="L5" s="8">
        <f>April!L5+May!L5+June!L5+July!L5+August!L5+September!L5+October!L5+November!L5+December!L5+January!L5+February!L5+March!L5</f>
        <v>123.54700000000001</v>
      </c>
      <c r="N5" s="8">
        <f>SUM(D5:L5)</f>
        <v>6554.6570000000002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728.98</v>
      </c>
      <c r="E7" s="10">
        <f>SUM(E5:E5)</f>
        <v>744.62</v>
      </c>
      <c r="F7" s="10">
        <f>SUM(F5:F5)</f>
        <v>1235.2299999999998</v>
      </c>
      <c r="G7" s="10">
        <f>SUM(G5:G5)</f>
        <v>771.33</v>
      </c>
      <c r="H7" s="10">
        <f>SUM(H5:H5)</f>
        <v>733.02</v>
      </c>
      <c r="I7" s="10">
        <f>SUM(I5:I5)</f>
        <v>1781.9300000000003</v>
      </c>
      <c r="J7" s="10">
        <f>SUM(J5:J5)</f>
        <v>324.14</v>
      </c>
      <c r="K7" s="10">
        <f>SUM(K5:K5)</f>
        <v>111.86000000000001</v>
      </c>
      <c r="L7" s="10">
        <f>SUM(L5:L5)</f>
        <v>123.54700000000001</v>
      </c>
      <c r="N7" s="10">
        <f>SUM(D7:L7)</f>
        <v>6554.6570000000002</v>
      </c>
    </row>
    <row r="9" spans="1:14" x14ac:dyDescent="0.2">
      <c r="A9" t="s">
        <v>29</v>
      </c>
      <c r="B9" t="s">
        <v>70</v>
      </c>
      <c r="C9" t="s">
        <v>104</v>
      </c>
      <c r="D9" s="6">
        <f>April!D9+May!D9+June!D9+July!D9+August!D9+September!D9+October!D9+November!D9+December!D9+January!D9+February!D9+March!D9</f>
        <v>0</v>
      </c>
      <c r="E9" s="6">
        <f>April!E9+May!E9+June!E9+July!E9+August!E9+September!E9+October!E9+November!E9+December!E9+January!E9+February!E9+March!E9</f>
        <v>0</v>
      </c>
      <c r="F9" s="6">
        <f>April!F9+May!F9+June!F9+July!F9+August!F9+September!F9+October!F9+November!F9+December!F9+January!F9+February!F9+March!F9</f>
        <v>0</v>
      </c>
      <c r="G9" s="6">
        <f>April!G9+May!G9+June!G9+July!G9+August!G9+September!G9+October!G9+November!G9+December!G9+January!G9+February!G9+March!G9</f>
        <v>0</v>
      </c>
      <c r="H9" s="6">
        <f>April!H9+May!H9+June!H9+July!H9+August!H9+September!H9+October!H9+November!H9+December!H9+January!H9+February!H9+March!H9</f>
        <v>393.85</v>
      </c>
      <c r="I9" s="6">
        <f>April!I9+May!I9+June!I9+July!I9+August!I9+September!I9+October!I9+November!I9+December!I9+January!I9+February!I9+March!I9</f>
        <v>0</v>
      </c>
      <c r="J9" s="6">
        <f>April!J9+May!J9+June!J9+July!J9+August!J9+September!J9+October!J9+November!J9+December!J9+January!J9+February!J9+March!J9</f>
        <v>0</v>
      </c>
      <c r="K9" s="6">
        <f>April!K9+May!K9+June!K9+July!K9+August!K9+September!K9+October!K9+November!K9+December!K9+January!K9+February!K9+March!K9</f>
        <v>0</v>
      </c>
      <c r="L9" s="6">
        <f>April!L9+May!L9+June!L9+July!L9+August!L9+September!L9+October!L9+November!L9+December!L9+January!L9+February!L9+March!L9</f>
        <v>0</v>
      </c>
      <c r="N9" s="6">
        <f>SUM(D9:L9)</f>
        <v>393.85</v>
      </c>
    </row>
    <row r="10" spans="1:14" x14ac:dyDescent="0.2">
      <c r="B10" s="7" t="s">
        <v>76</v>
      </c>
      <c r="C10" s="7" t="s">
        <v>105</v>
      </c>
      <c r="D10" s="8">
        <f>April!D10+May!D10+June!D10+July!D10+August!D10+September!D10+October!D10+November!D10+December!D10+January!D10+February!D10+March!D10</f>
        <v>0</v>
      </c>
      <c r="E10" s="8">
        <f>April!E10+May!E10+June!E10+July!E10+August!E10+September!E10+October!E10+November!E10+December!E10+January!E10+February!E10+March!E10</f>
        <v>0</v>
      </c>
      <c r="F10" s="8">
        <f>April!F10+May!F10+June!F10+July!F10+August!F10+September!F10+October!F10+November!F10+December!F10+January!F10+February!F10+March!F10</f>
        <v>0</v>
      </c>
      <c r="G10" s="8">
        <f>April!G10+May!G10+June!G10+July!G10+August!G10+September!G10+October!G10+November!G10+December!G10+January!G10+February!G10+March!G10</f>
        <v>0</v>
      </c>
      <c r="H10" s="8">
        <f>April!H10+May!H10+June!H10+July!H10+August!H10+September!H10+October!H10+November!H10+December!H10+January!H10+February!H10+March!H10</f>
        <v>0</v>
      </c>
      <c r="I10" s="8">
        <f>April!I10+May!I10+June!I10+July!I10+August!I10+September!I10+October!I10+November!I10+December!I10+January!I10+February!I10+March!I10</f>
        <v>0</v>
      </c>
      <c r="J10" s="8">
        <f>April!J10+May!J10+June!J10+July!J10+August!J10+September!J10+October!J10+November!J10+December!J10+January!J10+February!J10+March!J10</f>
        <v>0</v>
      </c>
      <c r="K10" s="8">
        <f>April!K10+May!K10+June!K10+July!K10+August!K10+September!K10+October!K10+November!K10+December!K10+January!K10+February!K10+March!K10</f>
        <v>7.0000000000000007E-2</v>
      </c>
      <c r="L10" s="8">
        <f>April!L10+May!L10+June!L10+July!L10+August!L10+September!L10+October!L10+November!L10+December!L10+January!L10+February!L10+March!L10</f>
        <v>0</v>
      </c>
      <c r="N10" s="8">
        <f>SUM(D10:L10)</f>
        <v>7.0000000000000007E-2</v>
      </c>
    </row>
    <row r="11" spans="1:14" x14ac:dyDescent="0.2">
      <c r="B11" t="s">
        <v>77</v>
      </c>
      <c r="C11" t="s">
        <v>106</v>
      </c>
      <c r="D11" s="6">
        <f>April!D11+May!D11+June!D11+July!D11+August!D11+September!D11+October!D11+November!D11+December!D11+January!D11+February!D11+March!D11</f>
        <v>0</v>
      </c>
      <c r="E11" s="6">
        <f>April!E11+May!E11+June!E11+July!E11+August!E11+September!E11+October!E11+November!E11+December!E11+January!E11+February!E11+March!E11</f>
        <v>0</v>
      </c>
      <c r="F11" s="6">
        <f>April!F11+May!F11+June!F11+July!F11+August!F11+September!F11+October!F11+November!F11+December!F11+January!F11+February!F11+March!F11</f>
        <v>0</v>
      </c>
      <c r="G11" s="6">
        <f>April!G11+May!G11+June!G11+July!G11+August!G11+September!G11+October!G11+November!G11+December!G11+January!G11+February!G11+March!G11</f>
        <v>0</v>
      </c>
      <c r="H11" s="6">
        <f>April!H11+May!H11+June!H11+July!H11+August!H11+September!H11+October!H11+November!H11+December!H11+January!H11+February!H11+March!H11</f>
        <v>0</v>
      </c>
      <c r="I11" s="6">
        <f>April!I11+May!I11+June!I11+July!I11+August!I11+September!I11+October!I11+November!I11+December!I11+January!I11+February!I11+March!I11</f>
        <v>25.909999999999997</v>
      </c>
      <c r="J11" s="6">
        <f>April!J11+May!J11+June!J11+July!J11+August!J11+September!J11+October!J11+November!J11+December!J11+January!J11+February!J11+March!J11</f>
        <v>0</v>
      </c>
      <c r="K11" s="6">
        <f>April!K11+May!K11+June!K11+July!K11+August!K11+September!K11+October!K11+November!K11+December!K11+January!K11+February!K11+March!K11</f>
        <v>0</v>
      </c>
      <c r="L11" s="6">
        <f>April!L11+May!L11+June!L11+July!L11+August!L11+September!L11+October!L11+November!L11+December!L11+January!L11+February!L11+March!L11</f>
        <v>0</v>
      </c>
      <c r="N11" s="6">
        <f>SUM(D11:L11)</f>
        <v>25.909999999999997</v>
      </c>
    </row>
    <row r="12" spans="1:14" x14ac:dyDescent="0.2">
      <c r="B12" s="7" t="s">
        <v>28</v>
      </c>
      <c r="C12" s="7" t="s">
        <v>107</v>
      </c>
      <c r="D12" s="8">
        <f>April!D12+May!D12+June!D12+July!D12+August!D12+September!D12+October!D12+November!D12+December!D12+January!D12+February!D12+March!D12</f>
        <v>12.059999999999999</v>
      </c>
      <c r="E12" s="8">
        <f>April!E12+May!E12+June!E12+July!E12+August!E12+September!E12+October!E12+November!E12+December!E12+January!E12+February!E12+March!E12</f>
        <v>18.96</v>
      </c>
      <c r="F12" s="8">
        <f>April!F12+May!F12+June!F12+July!F12+August!F12+September!F12+October!F12+November!F12+December!F12+January!F12+February!F12+March!F12</f>
        <v>132.72</v>
      </c>
      <c r="G12" s="8">
        <f>April!G12+May!G12+June!G12+July!G12+August!G12+September!G12+October!G12+November!G12+December!G12+January!G12+February!G12+March!G12</f>
        <v>0</v>
      </c>
      <c r="H12" s="8">
        <f>April!H12+May!H12+June!H12+July!H12+August!H12+September!H12+October!H12+November!H12+December!H12+January!H12+February!H12+March!H12</f>
        <v>2219.7200000000003</v>
      </c>
      <c r="I12" s="8">
        <f>April!I12+May!I12+June!I12+July!I12+August!I12+September!I12+October!I12+November!I12+December!I12+January!I12+February!I12+March!I12</f>
        <v>695.09699999999998</v>
      </c>
      <c r="J12" s="8">
        <f>April!J12+May!J12+June!J12+July!J12+August!J12+September!J12+October!J12+November!J12+December!J12+January!J12+February!J12+March!J12</f>
        <v>11.66</v>
      </c>
      <c r="K12" s="8">
        <f>April!K12+May!K12+June!K12+July!K12+August!K12+September!K12+October!K12+November!K12+December!K12+January!K12+February!K12+March!K12</f>
        <v>0</v>
      </c>
      <c r="L12" s="8">
        <f>April!L12+May!L12+June!L12+July!L12+August!L12+September!L12+October!L12+November!L12+December!L12+January!L12+February!L12+March!L12</f>
        <v>0</v>
      </c>
      <c r="N12" s="8">
        <f>SUM(D12:L12)</f>
        <v>3090.2169999999996</v>
      </c>
    </row>
    <row r="13" spans="1:14" x14ac:dyDescent="0.2">
      <c r="B13" t="s">
        <v>58</v>
      </c>
      <c r="C13" t="s">
        <v>108</v>
      </c>
      <c r="D13" s="6">
        <f>April!D13+May!D13+June!D13+July!D13+August!D13+September!D13+October!D13+November!D13+December!D13+January!D13+February!D13+March!D13</f>
        <v>0</v>
      </c>
      <c r="E13" s="6">
        <f>April!E13+May!E13+June!E13+July!E13+August!E13+September!E13+October!E13+November!E13+December!E13+January!E13+February!E13+March!E13</f>
        <v>0.26100000000000001</v>
      </c>
      <c r="F13" s="6">
        <f>April!F13+May!F13+June!F13+July!F13+August!F13+September!F13+October!F13+November!F13+December!F13+January!F13+February!F13+March!F13</f>
        <v>0</v>
      </c>
      <c r="G13" s="6">
        <f>April!G13+May!G13+June!G13+July!G13+August!G13+September!G13+October!G13+November!G13+December!G13+January!G13+February!G13+March!G13</f>
        <v>0</v>
      </c>
      <c r="H13" s="6">
        <f>April!H13+May!H13+June!H13+July!H13+August!H13+September!H13+October!H13+November!H13+December!H13+January!H13+February!H13+March!H13</f>
        <v>0</v>
      </c>
      <c r="I13" s="6">
        <f>April!I13+May!I13+June!I13+July!I13+August!I13+September!I13+October!I13+November!I13+December!I13+January!I13+February!I13+March!I13</f>
        <v>0</v>
      </c>
      <c r="J13" s="6">
        <f>April!J13+May!J13+June!J13+July!J13+August!J13+September!J13+October!J13+November!J13+December!J13+January!J13+February!J13+March!J13</f>
        <v>0</v>
      </c>
      <c r="K13" s="6">
        <f>April!K13+May!K13+June!K13+July!K13+August!K13+September!K13+October!K13+November!K13+December!K13+January!K13+February!K13+March!K13</f>
        <v>0.04</v>
      </c>
      <c r="L13" s="6">
        <f>April!L13+May!L13+June!L13+July!L13+August!L13+September!L13+October!L13+November!L13+December!L13+January!L13+February!L13+March!L13</f>
        <v>0.11</v>
      </c>
      <c r="N13" s="6">
        <f>SUM(D13:L13)</f>
        <v>0.41099999999999998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12.059999999999999</v>
      </c>
      <c r="E15" s="10">
        <f>SUM(E9:E13)</f>
        <v>19.221</v>
      </c>
      <c r="F15" s="10">
        <f>SUM(F9:F13)</f>
        <v>132.72</v>
      </c>
      <c r="G15" s="10">
        <f>SUM(G9:G13)</f>
        <v>0</v>
      </c>
      <c r="H15" s="10">
        <f>SUM(H9:H13)</f>
        <v>2613.5700000000002</v>
      </c>
      <c r="I15" s="10">
        <f>SUM(I9:I13)</f>
        <v>721.00699999999995</v>
      </c>
      <c r="J15" s="10">
        <f>SUM(J9:J13)</f>
        <v>11.66</v>
      </c>
      <c r="K15" s="10">
        <f>SUM(K9:K13)</f>
        <v>0.11000000000000001</v>
      </c>
      <c r="L15" s="10">
        <f>SUM(L9:L13)</f>
        <v>0.11</v>
      </c>
      <c r="N15" s="10">
        <f>SUM(D15:L15)</f>
        <v>3510.4580000000005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f>April!D17+May!D17+June!D17+July!D17+August!D17+September!D17+October!D17+November!D17+December!D17+January!D17+February!D17+March!D17</f>
        <v>0</v>
      </c>
      <c r="E17" s="8">
        <f>April!E17+May!E17+June!E17+July!E17+August!E17+September!E17+October!E17+November!E17+December!E17+January!E17+February!E17+March!E17</f>
        <v>0.15000000000000002</v>
      </c>
      <c r="F17" s="8">
        <f>April!F17+May!F17+June!F17+July!F17+August!F17+September!F17+October!F17+November!F17+December!F17+January!F17+February!F17+March!F17</f>
        <v>3.52</v>
      </c>
      <c r="G17" s="8">
        <f>April!G17+May!G17+June!G17+July!G17+August!G17+September!G17+October!G17+November!G17+December!G17+January!G17+February!G17+March!G17</f>
        <v>4.88</v>
      </c>
      <c r="H17" s="8">
        <f>April!H17+May!H17+June!H17+July!H17+August!H17+September!H17+October!H17+November!H17+December!H17+January!H17+February!H17+March!H17</f>
        <v>8.7199999999999989</v>
      </c>
      <c r="I17" s="8">
        <f>April!I17+May!I17+June!I17+July!I17+August!I17+September!I17+October!I17+November!I17+December!I17+January!I17+February!I17+March!I17</f>
        <v>11.06</v>
      </c>
      <c r="J17" s="8">
        <f>April!J17+May!J17+June!J17+July!J17+August!J17+September!J17+October!J17+November!J17+December!J17+January!J17+February!J17+March!J17</f>
        <v>0</v>
      </c>
      <c r="K17" s="8">
        <f>April!K17+May!K17+June!K17+July!K17+August!K17+September!K17+October!K17+November!K17+December!K17+January!K17+February!K17+March!K17</f>
        <v>0</v>
      </c>
      <c r="L17" s="8">
        <f>April!L17+May!L17+June!L17+July!L17+August!L17+September!L17+October!L17+November!L17+December!L17+January!L17+February!L17+March!L17</f>
        <v>0.09</v>
      </c>
      <c r="N17" s="8">
        <f>SUM(D17:L17)</f>
        <v>28.419999999999998</v>
      </c>
    </row>
    <row r="18" spans="1:14" x14ac:dyDescent="0.2">
      <c r="B18" t="s">
        <v>28</v>
      </c>
      <c r="C18" t="s">
        <v>110</v>
      </c>
      <c r="D18" s="6">
        <f>April!D18+May!D18+June!D18+July!D18+August!D18+September!D18+October!D18+November!D18+December!D18+January!D18+February!D18+March!D18</f>
        <v>1872.1309999999996</v>
      </c>
      <c r="E18" s="6">
        <f>April!E18+May!E18+June!E18+July!E18+August!E18+September!E18+October!E18+November!E18+December!E18+January!E18+February!E18+March!E18</f>
        <v>1366.3999999999999</v>
      </c>
      <c r="F18" s="6">
        <f>April!F18+May!F18+June!F18+July!F18+August!F18+September!F18+October!F18+November!F18+December!F18+January!F18+February!F18+March!F18</f>
        <v>2868.4499999999994</v>
      </c>
      <c r="G18" s="6">
        <f>April!G18+May!G18+June!G18+July!G18+August!G18+September!G18+October!G18+November!G18+December!G18+January!G18+February!G18+March!G18</f>
        <v>3390.6900000000005</v>
      </c>
      <c r="H18" s="6">
        <f>April!H18+May!H18+June!H18+July!H18+August!H18+September!H18+October!H18+November!H18+December!H18+January!H18+February!H18+March!H18</f>
        <v>17.98</v>
      </c>
      <c r="I18" s="6">
        <f>April!I18+May!I18+June!I18+July!I18+August!I18+September!I18+October!I18+November!I18+December!I18+January!I18+February!I18+March!I18</f>
        <v>7247.6000000000013</v>
      </c>
      <c r="J18" s="6">
        <f>April!J18+May!J18+June!J18+July!J18+August!J18+September!J18+October!J18+November!J18+December!J18+January!J18+February!J18+March!J18</f>
        <v>591.46</v>
      </c>
      <c r="K18" s="6">
        <f>April!K18+May!K18+June!K18+July!K18+August!K18+September!K18+October!K18+November!K18+December!K18+January!K18+February!K18+March!K18</f>
        <v>337.28899999999999</v>
      </c>
      <c r="L18" s="6">
        <f>April!L18+May!L18+June!L18+July!L18+August!L18+September!L18+October!L18+November!L18+December!L18+January!L18+February!L18+March!L18</f>
        <v>566.61099999999999</v>
      </c>
      <c r="N18" s="6">
        <f>SUM(D18:L18)</f>
        <v>18258.611000000001</v>
      </c>
    </row>
    <row r="19" spans="1:14" x14ac:dyDescent="0.2">
      <c r="B19" s="7" t="s">
        <v>57</v>
      </c>
      <c r="C19" s="7" t="s">
        <v>111</v>
      </c>
      <c r="D19" s="8">
        <f>April!D19+May!D19+June!D19+July!D19+August!D19+September!D19+October!D19+November!D19+December!D19+January!D19+February!D19+March!D19</f>
        <v>0</v>
      </c>
      <c r="E19" s="8">
        <f>April!E19+May!E19+June!E19+July!E19+August!E19+September!E19+October!E19+November!E19+December!E19+January!E19+February!E19+March!E19</f>
        <v>1.34</v>
      </c>
      <c r="F19" s="8">
        <f>April!F19+May!F19+June!F19+July!F19+August!F19+September!F19+October!F19+November!F19+December!F19+January!F19+February!F19+March!F19</f>
        <v>0</v>
      </c>
      <c r="G19" s="8">
        <f>April!G19+May!G19+June!G19+July!G19+August!G19+September!G19+October!G19+November!G19+December!G19+January!G19+February!G19+March!G19</f>
        <v>0</v>
      </c>
      <c r="H19" s="8">
        <f>April!H19+May!H19+June!H19+July!H19+August!H19+September!H19+October!H19+November!H19+December!H19+January!H19+February!H19+March!H19</f>
        <v>0</v>
      </c>
      <c r="I19" s="8">
        <f>April!I19+May!I19+June!I19+July!I19+August!I19+September!I19+October!I19+November!I19+December!I19+January!I19+February!I19+March!I19</f>
        <v>0</v>
      </c>
      <c r="J19" s="8">
        <f>April!J19+May!J19+June!J19+July!J19+August!J19+September!J19+October!J19+November!J19+December!J19+January!J19+February!J19+March!J19</f>
        <v>0</v>
      </c>
      <c r="K19" s="8">
        <f>April!K19+May!K19+June!K19+July!K19+August!K19+September!K19+October!K19+November!K19+December!K19+January!K19+February!K19+March!K19</f>
        <v>0</v>
      </c>
      <c r="L19" s="8">
        <f>April!L19+May!L19+June!L19+July!L19+August!L19+September!L19+October!L19+November!L19+December!L19+January!L19+February!L19+March!L19</f>
        <v>0</v>
      </c>
      <c r="N19" s="8">
        <f>SUM(D19:L19)</f>
        <v>1.34</v>
      </c>
    </row>
    <row r="20" spans="1:14" x14ac:dyDescent="0.2">
      <c r="B20" t="s">
        <v>34</v>
      </c>
      <c r="C20" t="s">
        <v>112</v>
      </c>
      <c r="D20" s="6">
        <f>April!D20+May!D20+June!D20+July!D20+August!D20+September!D20+October!D20+November!D20+December!D20+January!D20+February!D20+March!D20</f>
        <v>0</v>
      </c>
      <c r="E20" s="6">
        <f>April!E20+May!E20+June!E20+July!E20+August!E20+September!E20+October!E20+November!E20+December!E20+January!E20+February!E20+March!E20</f>
        <v>0</v>
      </c>
      <c r="F20" s="6">
        <f>April!F20+May!F20+June!F20+July!F20+August!F20+September!F20+October!F20+November!F20+December!F20+January!F20+February!F20+March!F20</f>
        <v>0</v>
      </c>
      <c r="G20" s="6">
        <f>April!G20+May!G20+June!G20+July!G20+August!G20+September!G20+October!G20+November!G20+December!G20+January!G20+February!G20+March!G20</f>
        <v>0</v>
      </c>
      <c r="H20" s="6">
        <f>April!H20+May!H20+June!H20+July!H20+August!H20+September!H20+October!H20+November!H20+December!H20+January!H20+February!H20+March!H20</f>
        <v>0</v>
      </c>
      <c r="I20" s="6">
        <f>April!I20+May!I20+June!I20+July!I20+August!I20+September!I20+October!I20+November!I20+December!I20+January!I20+February!I20+March!I20</f>
        <v>0</v>
      </c>
      <c r="J20" s="6">
        <f>April!J20+May!J20+June!J20+July!J20+August!J20+September!J20+October!J20+November!J20+December!J20+January!J20+February!J20+March!J20</f>
        <v>0</v>
      </c>
      <c r="K20" s="6">
        <f>April!K20+May!K20+June!K20+July!K20+August!K20+September!K20+October!K20+November!K20+December!K20+January!K20+February!K20+March!K20</f>
        <v>0</v>
      </c>
      <c r="L20" s="6">
        <f>April!L20+May!L20+June!L20+July!L20+August!L20+September!L20+October!L20+November!L20+December!L20+January!L20+February!L20+March!L20</f>
        <v>7.75</v>
      </c>
      <c r="N20" s="6">
        <f>SUM(D20:L20)</f>
        <v>7.75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1872.1309999999996</v>
      </c>
      <c r="E22" s="10">
        <f>SUM(E17:E20)</f>
        <v>1367.8899999999999</v>
      </c>
      <c r="F22" s="10">
        <f>SUM(F17:F20)</f>
        <v>2871.9699999999993</v>
      </c>
      <c r="G22" s="10">
        <f>SUM(G17:G20)</f>
        <v>3395.5700000000006</v>
      </c>
      <c r="H22" s="10">
        <f>SUM(H17:H20)</f>
        <v>26.7</v>
      </c>
      <c r="I22" s="10">
        <f>SUM(I17:I20)</f>
        <v>7258.6600000000017</v>
      </c>
      <c r="J22" s="10">
        <f>SUM(J17:J20)</f>
        <v>591.46</v>
      </c>
      <c r="K22" s="10">
        <f>SUM(K17:K20)</f>
        <v>337.28899999999999</v>
      </c>
      <c r="L22" s="10">
        <f>SUM(L17:L20)</f>
        <v>574.45100000000002</v>
      </c>
      <c r="N22" s="10">
        <f>SUM(D22:L22)</f>
        <v>18296.121000000003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f>April!D24+May!D24+June!D24+July!D24+August!D24+September!D24+October!D24+November!D24+December!D24+January!D24+February!D24+March!D24</f>
        <v>0</v>
      </c>
      <c r="E24" s="8">
        <f>April!E24+May!E24+June!E24+July!E24+August!E24+September!E24+October!E24+November!E24+December!E24+January!E24+February!E24+March!E24</f>
        <v>0</v>
      </c>
      <c r="F24" s="8">
        <f>April!F24+May!F24+June!F24+July!F24+August!F24+September!F24+October!F24+November!F24+December!F24+January!F24+February!F24+March!F24</f>
        <v>0</v>
      </c>
      <c r="G24" s="8">
        <f>April!G24+May!G24+June!G24+July!G24+August!G24+September!G24+October!G24+November!G24+December!G24+January!G24+February!G24+March!G24</f>
        <v>0</v>
      </c>
      <c r="H24" s="8">
        <f>April!H24+May!H24+June!H24+July!H24+August!H24+September!H24+October!H24+November!H24+December!H24+January!H24+February!H24+March!H24</f>
        <v>0</v>
      </c>
      <c r="I24" s="8">
        <f>April!I24+May!I24+June!I24+July!I24+August!I24+September!I24+October!I24+November!I24+December!I24+January!I24+February!I24+March!I24</f>
        <v>9.849999999999999E-2</v>
      </c>
      <c r="J24" s="8">
        <f>April!J24+May!J24+June!J24+July!J24+August!J24+September!J24+October!J24+November!J24+December!J24+January!J24+February!J24+March!J24</f>
        <v>0</v>
      </c>
      <c r="K24" s="8">
        <f>April!K24+May!K24+June!K24+July!K24+August!K24+September!K24+October!K24+November!K24+December!K24+January!K24+February!K24+March!K24</f>
        <v>0</v>
      </c>
      <c r="L24" s="8">
        <f>April!L24+May!L24+June!L24+July!L24+August!L24+September!L24+October!L24+November!L24+December!L24+January!L24+February!L24+March!L24</f>
        <v>0</v>
      </c>
      <c r="N24" s="8">
        <f>SUM(D24:L24)</f>
        <v>9.849999999999999E-2</v>
      </c>
    </row>
    <row r="25" spans="1:14" x14ac:dyDescent="0.2">
      <c r="B25" t="s">
        <v>20</v>
      </c>
      <c r="C25" t="s">
        <v>114</v>
      </c>
      <c r="D25" s="6">
        <f>April!D25+May!D25+June!D25+July!D25+August!D25+September!D25+October!D25+November!D25+December!D25+January!D25+February!D25+March!D25</f>
        <v>1.8</v>
      </c>
      <c r="E25" s="6">
        <f>April!E25+May!E25+June!E25+July!E25+August!E25+September!E25+October!E25+November!E25+December!E25+January!E25+February!E25+March!E25</f>
        <v>1.1200000000000001</v>
      </c>
      <c r="F25" s="6">
        <f>April!F25+May!F25+June!F25+July!F25+August!F25+September!F25+October!F25+November!F25+December!F25+January!F25+February!F25+March!F25</f>
        <v>0</v>
      </c>
      <c r="G25" s="6">
        <f>April!G25+May!G25+June!G25+July!G25+August!G25+September!G25+October!G25+November!G25+December!G25+January!G25+February!G25+March!G25</f>
        <v>0</v>
      </c>
      <c r="H25" s="6">
        <f>April!H25+May!H25+June!H25+July!H25+August!H25+September!H25+October!H25+November!H25+December!H25+January!H25+February!H25+March!H25</f>
        <v>0</v>
      </c>
      <c r="I25" s="6">
        <f>April!I25+May!I25+June!I25+July!I25+August!I25+September!I25+October!I25+November!I25+December!I25+January!I25+February!I25+March!I25</f>
        <v>14.622</v>
      </c>
      <c r="J25" s="6">
        <f>April!J25+May!J25+June!J25+July!J25+August!J25+September!J25+October!J25+November!J25+December!J25+January!J25+February!J25+March!J25</f>
        <v>7.3</v>
      </c>
      <c r="K25" s="6">
        <f>April!K25+May!K25+June!K25+July!K25+August!K25+September!K25+October!K25+November!K25+December!K25+January!K25+February!K25+March!K25</f>
        <v>2.4</v>
      </c>
      <c r="L25" s="6">
        <f>April!L25+May!L25+June!L25+July!L25+August!L25+September!L25+October!L25+November!L25+December!L25+January!L25+February!L25+March!L25</f>
        <v>2.34</v>
      </c>
      <c r="N25" s="6">
        <f>SUM(D25:L25)</f>
        <v>29.582000000000001</v>
      </c>
    </row>
    <row r="26" spans="1:14" x14ac:dyDescent="0.2">
      <c r="B26" s="7" t="s">
        <v>22</v>
      </c>
      <c r="C26" s="7" t="s">
        <v>115</v>
      </c>
      <c r="D26" s="8">
        <f>April!D26+May!D26+June!D26+July!D26+August!D26+September!D26+October!D26+November!D26+December!D26+January!D26+February!D26+March!D26</f>
        <v>7.0600000000000005</v>
      </c>
      <c r="E26" s="8">
        <f>April!E26+May!E26+June!E26+July!E26+August!E26+September!E26+October!E26+November!E26+December!E26+January!E26+February!E26+March!E26</f>
        <v>10.602</v>
      </c>
      <c r="F26" s="8">
        <f>April!F26+May!F26+June!F26+July!F26+August!F26+September!F26+October!F26+November!F26+December!F26+January!F26+February!F26+March!F26</f>
        <v>18.010000000000002</v>
      </c>
      <c r="G26" s="8">
        <f>April!G26+May!G26+June!G26+July!G26+August!G26+September!G26+October!G26+November!G26+December!G26+January!G26+February!G26+March!G26</f>
        <v>10.23</v>
      </c>
      <c r="H26" s="8">
        <f>April!H26+May!H26+June!H26+July!H26+August!H26+September!H26+October!H26+November!H26+December!H26+January!H26+February!H26+March!H26</f>
        <v>16.66</v>
      </c>
      <c r="I26" s="8">
        <f>April!I26+May!I26+June!I26+July!I26+August!I26+September!I26+October!I26+November!I26+December!I26+January!I26+February!I26+March!I26</f>
        <v>34.283500000000004</v>
      </c>
      <c r="J26" s="8">
        <f>April!J26+May!J26+June!J26+July!J26+August!J26+September!J26+October!J26+November!J26+December!J26+January!J26+February!J26+March!J26</f>
        <v>2.89</v>
      </c>
      <c r="K26" s="8">
        <f>April!K26+May!K26+June!K26+July!K26+August!K26+September!K26+October!K26+November!K26+December!K26+January!K26+February!K26+March!K26</f>
        <v>4.5</v>
      </c>
      <c r="L26" s="8">
        <f>April!L26+May!L26+June!L26+July!L26+August!L26+September!L26+October!L26+November!L26+December!L26+January!L26+February!L26+March!L26</f>
        <v>2.996</v>
      </c>
      <c r="N26" s="8">
        <f>SUM(D26:L26)</f>
        <v>107.2315</v>
      </c>
    </row>
    <row r="27" spans="1:14" x14ac:dyDescent="0.2">
      <c r="B27" t="s">
        <v>23</v>
      </c>
      <c r="C27" t="s">
        <v>116</v>
      </c>
      <c r="D27" s="6">
        <f>April!D27+May!D27+June!D27+July!D27+August!D27+September!D27+October!D27+November!D27+December!D27+January!D27+February!D27+March!D27</f>
        <v>2.8600000000000003</v>
      </c>
      <c r="E27" s="6">
        <f>April!E27+May!E27+June!E27+July!E27+August!E27+September!E27+October!E27+November!E27+December!E27+January!E27+February!E27+March!E27</f>
        <v>0.96</v>
      </c>
      <c r="F27" s="6">
        <f>April!F27+May!F27+June!F27+July!F27+August!F27+September!F27+October!F27+November!F27+December!F27+January!F27+February!F27+March!F27</f>
        <v>1.91</v>
      </c>
      <c r="G27" s="6">
        <f>April!G27+May!G27+June!G27+July!G27+August!G27+September!G27+October!G27+November!G27+December!G27+January!G27+February!G27+March!G27</f>
        <v>1.28</v>
      </c>
      <c r="H27" s="6">
        <f>April!H27+May!H27+June!H27+July!H27+August!H27+September!H27+October!H27+November!H27+December!H27+January!H27+February!H27+March!H27</f>
        <v>1.18</v>
      </c>
      <c r="I27" s="6">
        <f>April!I27+May!I27+June!I27+July!I27+August!I27+September!I27+October!I27+November!I27+December!I27+January!I27+February!I27+March!I27</f>
        <v>3.02</v>
      </c>
      <c r="J27" s="6">
        <f>April!J27+May!J27+June!J27+July!J27+August!J27+September!J27+October!J27+November!J27+December!J27+January!J27+February!J27+March!J27</f>
        <v>1.7909999999999999</v>
      </c>
      <c r="K27" s="6">
        <f>April!K27+May!K27+June!K27+July!K27+August!K27+September!K27+October!K27+November!K27+December!K27+January!K27+February!K27+March!K27</f>
        <v>0.621</v>
      </c>
      <c r="L27" s="6">
        <f>April!L27+May!L27+June!L27+July!L27+August!L27+September!L27+October!L27+November!L27+December!L27+January!L27+February!L27+March!L27</f>
        <v>2.6760000000000002</v>
      </c>
      <c r="N27" s="6">
        <f>SUM(D27:L27)</f>
        <v>16.298000000000002</v>
      </c>
    </row>
    <row r="28" spans="1:14" x14ac:dyDescent="0.2">
      <c r="B28" s="7" t="s">
        <v>74</v>
      </c>
      <c r="C28" s="7" t="s">
        <v>117</v>
      </c>
      <c r="D28" s="8">
        <f>April!D28+May!D28+June!D28+July!D28+August!D28+September!D28+October!D28+November!D28+December!D28+January!D28+February!D28+March!D28</f>
        <v>0</v>
      </c>
      <c r="E28" s="8">
        <f>April!E28+May!E28+June!E28+July!E28+August!E28+September!E28+October!E28+November!E28+December!E28+January!E28+February!E28+March!E28</f>
        <v>0</v>
      </c>
      <c r="F28" s="8">
        <f>April!F28+May!F28+June!F28+July!F28+August!F28+September!F28+October!F28+November!F28+December!F28+January!F28+February!F28+March!F28</f>
        <v>0</v>
      </c>
      <c r="G28" s="8">
        <f>April!G28+May!G28+June!G28+July!G28+August!G28+September!G28+October!G28+November!G28+December!G28+January!G28+February!G28+March!G28</f>
        <v>0</v>
      </c>
      <c r="H28" s="8">
        <f>April!H28+May!H28+June!H28+July!H28+August!H28+September!H28+October!H28+November!H28+December!H28+January!H28+February!H28+March!H28</f>
        <v>0</v>
      </c>
      <c r="I28" s="8">
        <f>April!I28+May!I28+June!I28+July!I28+August!I28+September!I28+October!I28+November!I28+December!I28+January!I28+February!I28+March!I28</f>
        <v>0.63450000000000006</v>
      </c>
      <c r="J28" s="8">
        <f>April!J28+May!J28+June!J28+July!J28+August!J28+September!J28+October!J28+November!J28+December!J28+January!J28+February!J28+March!J28</f>
        <v>0</v>
      </c>
      <c r="K28" s="8">
        <f>April!K28+May!K28+June!K28+July!K28+August!K28+September!K28+October!K28+November!K28+December!K28+January!K28+February!K28+March!K28</f>
        <v>0.60000000000000009</v>
      </c>
      <c r="L28" s="8">
        <f>April!L28+May!L28+June!L28+July!L28+August!L28+September!L28+October!L28+November!L28+December!L28+January!L28+February!L28+March!L28</f>
        <v>0</v>
      </c>
      <c r="N28" s="8">
        <f>SUM(D28:L28)</f>
        <v>1.2345000000000002</v>
      </c>
    </row>
    <row r="29" spans="1:14" x14ac:dyDescent="0.2">
      <c r="B29" t="s">
        <v>75</v>
      </c>
      <c r="C29" t="s">
        <v>118</v>
      </c>
      <c r="D29" s="6">
        <f>April!D29+May!D29+June!D29+July!D29+August!D29+September!D29+October!D29+November!D29+December!D29+January!D29+February!D29+March!D29</f>
        <v>0</v>
      </c>
      <c r="E29" s="6">
        <f>April!E29+May!E29+June!E29+July!E29+August!E29+September!E29+October!E29+November!E29+December!E29+January!E29+February!E29+March!E29</f>
        <v>0</v>
      </c>
      <c r="F29" s="6">
        <f>April!F29+May!F29+June!F29+July!F29+August!F29+September!F29+October!F29+November!F29+December!F29+January!F29+February!F29+March!F29</f>
        <v>0</v>
      </c>
      <c r="G29" s="6">
        <f>April!G29+May!G29+June!G29+July!G29+August!G29+September!G29+October!G29+November!G29+December!G29+January!G29+February!G29+March!G29</f>
        <v>0</v>
      </c>
      <c r="H29" s="6">
        <f>April!H29+May!H29+June!H29+July!H29+August!H29+September!H29+October!H29+November!H29+December!H29+January!H29+February!H29+March!H29</f>
        <v>0</v>
      </c>
      <c r="I29" s="6">
        <f>April!I29+May!I29+June!I29+July!I29+August!I29+September!I29+October!I29+November!I29+December!I29+January!I29+February!I29+March!I29</f>
        <v>1.3254999999999999</v>
      </c>
      <c r="J29" s="6">
        <f>April!J29+May!J29+June!J29+July!J29+August!J29+September!J29+October!J29+November!J29+December!J29+January!J29+February!J29+March!J29</f>
        <v>0</v>
      </c>
      <c r="K29" s="6">
        <f>April!K29+May!K29+June!K29+July!K29+August!K29+September!K29+October!K29+November!K29+December!K29+January!K29+February!K29+March!K29</f>
        <v>0.1</v>
      </c>
      <c r="L29" s="6">
        <f>April!L29+May!L29+June!L29+July!L29+August!L29+September!L29+October!L29+November!L29+December!L29+January!L29+February!L29+March!L29</f>
        <v>0</v>
      </c>
      <c r="N29" s="6">
        <f>SUM(D29:L29)</f>
        <v>1.4255</v>
      </c>
    </row>
    <row r="30" spans="1:14" x14ac:dyDescent="0.2">
      <c r="B30" s="7" t="s">
        <v>54</v>
      </c>
      <c r="C30" s="7" t="s">
        <v>119</v>
      </c>
      <c r="D30" s="8">
        <f>April!D30+May!D30+June!D30+July!D30+August!D30+September!D30+October!D30+November!D30+December!D30+January!D30+February!D30+March!D30</f>
        <v>0</v>
      </c>
      <c r="E30" s="8">
        <f>April!E30+May!E30+June!E30+July!E30+August!E30+September!E30+October!E30+November!E30+December!E30+January!E30+February!E30+March!E30</f>
        <v>0.19</v>
      </c>
      <c r="F30" s="8">
        <f>April!F30+May!F30+June!F30+July!F30+August!F30+September!F30+October!F30+November!F30+December!F30+January!F30+February!F30+March!F30</f>
        <v>0</v>
      </c>
      <c r="G30" s="8">
        <f>April!G30+May!G30+June!G30+July!G30+August!G30+September!G30+October!G30+November!G30+December!G30+January!G30+February!G30+March!G30</f>
        <v>0</v>
      </c>
      <c r="H30" s="8">
        <f>April!H30+May!H30+June!H30+July!H30+August!H30+September!H30+October!H30+November!H30+December!H30+January!H30+February!H30+March!H30</f>
        <v>0</v>
      </c>
      <c r="I30" s="8">
        <f>April!I30+May!I30+June!I30+July!I30+August!I30+September!I30+October!I30+November!I30+December!I30+January!I30+February!I30+March!I30</f>
        <v>6.9105000000000008</v>
      </c>
      <c r="J30" s="8">
        <f>April!J30+May!J30+June!J30+July!J30+August!J30+September!J30+October!J30+November!J30+December!J30+January!J30+February!J30+March!J30</f>
        <v>0</v>
      </c>
      <c r="K30" s="8">
        <f>April!K30+May!K30+June!K30+July!K30+August!K30+September!K30+October!K30+November!K30+December!K30+January!K30+February!K30+March!K30</f>
        <v>0</v>
      </c>
      <c r="L30" s="8">
        <f>April!L30+May!L30+June!L30+July!L30+August!L30+September!L30+October!L30+November!L30+December!L30+January!L30+February!L30+March!L30</f>
        <v>0</v>
      </c>
      <c r="N30" s="8">
        <f>SUM(D30:L30)</f>
        <v>7.1005000000000011</v>
      </c>
    </row>
    <row r="31" spans="1:14" x14ac:dyDescent="0.2">
      <c r="B31" t="s">
        <v>24</v>
      </c>
      <c r="C31" t="s">
        <v>120</v>
      </c>
      <c r="D31" s="6">
        <f>April!D31+May!D31+June!D31+July!D31+August!D31+September!D31+October!D31+November!D31+December!D31+January!D31+February!D31+March!D31</f>
        <v>263.21999999999997</v>
      </c>
      <c r="E31" s="6">
        <f>April!E31+May!E31+June!E31+July!E31+August!E31+September!E31+October!E31+November!E31+December!E31+January!E31+February!E31+March!E31</f>
        <v>217.77999999999997</v>
      </c>
      <c r="F31" s="6">
        <f>April!F31+May!F31+June!F31+July!F31+August!F31+September!F31+October!F31+November!F31+December!F31+January!F31+February!F31+March!F31</f>
        <v>327.27999999999997</v>
      </c>
      <c r="G31" s="6">
        <f>April!G31+May!G31+June!G31+July!G31+August!G31+September!G31+October!G31+November!G31+December!G31+January!G31+February!G31+March!G31</f>
        <v>401.62</v>
      </c>
      <c r="H31" s="6">
        <f>April!H31+May!H31+June!H31+July!H31+August!H31+September!H31+October!H31+November!H31+December!H31+January!H31+February!H31+March!H31</f>
        <v>266.56000000000006</v>
      </c>
      <c r="I31" s="6">
        <f>April!I31+May!I31+June!I31+July!I31+August!I31+September!I31+October!I31+November!I31+December!I31+January!I31+February!I31+March!I31</f>
        <v>842.02</v>
      </c>
      <c r="J31" s="6">
        <f>April!J31+May!J31+June!J31+July!J31+August!J31+September!J31+October!J31+November!J31+December!J31+January!J31+February!J31+March!J31</f>
        <v>108.91999999999999</v>
      </c>
      <c r="K31" s="6">
        <f>April!K31+May!K31+June!K31+July!K31+August!K31+September!K31+October!K31+November!K31+December!K31+January!K31+February!K31+March!K31</f>
        <v>41.674999999999997</v>
      </c>
      <c r="L31" s="6">
        <f>April!L31+May!L31+June!L31+July!L31+August!L31+September!L31+October!L31+November!L31+December!L31+January!L31+February!L31+March!L31</f>
        <v>65.195999999999998</v>
      </c>
      <c r="N31" s="6">
        <f>SUM(D31:L31)</f>
        <v>2534.2710000000002</v>
      </c>
    </row>
    <row r="32" spans="1:14" x14ac:dyDescent="0.2">
      <c r="B32" s="7" t="s">
        <v>65</v>
      </c>
      <c r="C32" s="7" t="s">
        <v>121</v>
      </c>
      <c r="D32" s="8">
        <f>April!D32+May!D32+June!D32+July!D32+August!D32+September!D32+October!D32+November!D32+December!D32+January!D32+February!D32+March!D32</f>
        <v>0</v>
      </c>
      <c r="E32" s="8">
        <f>April!E32+May!E32+June!E32+July!E32+August!E32+September!E32+October!E32+November!E32+December!E32+January!E32+February!E32+March!E32</f>
        <v>0</v>
      </c>
      <c r="F32" s="8">
        <f>April!F32+May!F32+June!F32+July!F32+August!F32+September!F32+October!F32+November!F32+December!F32+January!F32+February!F32+March!F32</f>
        <v>0</v>
      </c>
      <c r="G32" s="8">
        <f>April!G32+May!G32+June!G32+July!G32+August!G32+September!G32+October!G32+November!G32+December!G32+January!G32+February!G32+March!G32</f>
        <v>326.86</v>
      </c>
      <c r="H32" s="8">
        <f>April!H32+May!H32+June!H32+July!H32+August!H32+September!H32+October!H32+November!H32+December!H32+January!H32+February!H32+March!H32</f>
        <v>0</v>
      </c>
      <c r="I32" s="8">
        <f>April!I32+May!I32+June!I32+July!I32+August!I32+September!I32+October!I32+November!I32+December!I32+January!I32+February!I32+March!I32</f>
        <v>0</v>
      </c>
      <c r="J32" s="8">
        <f>April!J32+May!J32+June!J32+July!J32+August!J32+September!J32+October!J32+November!J32+December!J32+January!J32+February!J32+March!J32</f>
        <v>0</v>
      </c>
      <c r="K32" s="8">
        <f>April!K32+May!K32+June!K32+July!K32+August!K32+September!K32+October!K32+November!K32+December!K32+January!K32+February!K32+March!K32</f>
        <v>0</v>
      </c>
      <c r="L32" s="8">
        <f>April!L32+May!L32+June!L32+July!L32+August!L32+September!L32+October!L32+November!L32+December!L32+January!L32+February!L32+March!L32</f>
        <v>0</v>
      </c>
      <c r="N32" s="8">
        <f>SUM(D32:L32)</f>
        <v>326.86</v>
      </c>
    </row>
    <row r="33" spans="2:14" x14ac:dyDescent="0.2">
      <c r="B33" t="s">
        <v>76</v>
      </c>
      <c r="C33" t="s">
        <v>122</v>
      </c>
      <c r="D33" s="6">
        <f>April!D33+May!D33+June!D33+July!D33+August!D33+September!D33+October!D33+November!D33+December!D33+January!D33+February!D33+March!D33</f>
        <v>0</v>
      </c>
      <c r="E33" s="6">
        <f>April!E33+May!E33+June!E33+July!E33+August!E33+September!E33+October!E33+November!E33+December!E33+January!E33+February!E33+March!E33</f>
        <v>0</v>
      </c>
      <c r="F33" s="6">
        <f>April!F33+May!F33+June!F33+July!F33+August!F33+September!F33+October!F33+November!F33+December!F33+January!F33+February!F33+March!F33</f>
        <v>0</v>
      </c>
      <c r="G33" s="6">
        <f>April!G33+May!G33+June!G33+July!G33+August!G33+September!G33+October!G33+November!G33+December!G33+January!G33+February!G33+March!G33</f>
        <v>0</v>
      </c>
      <c r="H33" s="6">
        <f>April!H33+May!H33+June!H33+July!H33+August!H33+September!H33+October!H33+November!H33+December!H33+January!H33+February!H33+March!H33</f>
        <v>0</v>
      </c>
      <c r="I33" s="6">
        <f>April!I33+May!I33+June!I33+July!I33+August!I33+September!I33+October!I33+November!I33+December!I33+January!I33+February!I33+March!I33</f>
        <v>3.4</v>
      </c>
      <c r="J33" s="6">
        <f>April!J33+May!J33+June!J33+July!J33+August!J33+September!J33+October!J33+November!J33+December!J33+January!J33+February!J33+March!J33</f>
        <v>0</v>
      </c>
      <c r="K33" s="6">
        <f>April!K33+May!K33+June!K33+July!K33+August!K33+September!K33+October!K33+November!K33+December!K33+January!K33+February!K33+March!K33</f>
        <v>0</v>
      </c>
      <c r="L33" s="6">
        <f>April!L33+May!L33+June!L33+July!L33+August!L33+September!L33+October!L33+November!L33+December!L33+January!L33+February!L33+March!L33</f>
        <v>0</v>
      </c>
      <c r="N33" s="6">
        <f>SUM(D33:L33)</f>
        <v>3.4</v>
      </c>
    </row>
    <row r="34" spans="2:14" x14ac:dyDescent="0.2">
      <c r="B34" s="7" t="s">
        <v>78</v>
      </c>
      <c r="C34" s="7" t="s">
        <v>123</v>
      </c>
      <c r="D34" s="8">
        <f>April!D34+May!D34+June!D34+July!D34+August!D34+September!D34+October!D34+November!D34+December!D34+January!D34+February!D34+March!D34</f>
        <v>0</v>
      </c>
      <c r="E34" s="8">
        <f>April!E34+May!E34+June!E34+July!E34+August!E34+September!E34+October!E34+November!E34+December!E34+January!E34+February!E34+March!E34</f>
        <v>0</v>
      </c>
      <c r="F34" s="8">
        <f>April!F34+May!F34+June!F34+July!F34+August!F34+September!F34+October!F34+November!F34+December!F34+January!F34+February!F34+March!F34</f>
        <v>0</v>
      </c>
      <c r="G34" s="8">
        <f>April!G34+May!G34+June!G34+July!G34+August!G34+September!G34+October!G34+November!G34+December!G34+January!G34+February!G34+March!G34</f>
        <v>0</v>
      </c>
      <c r="H34" s="8">
        <f>April!H34+May!H34+June!H34+July!H34+August!H34+September!H34+October!H34+November!H34+December!H34+January!H34+February!H34+March!H34</f>
        <v>0</v>
      </c>
      <c r="I34" s="8">
        <f>April!I34+May!I34+June!I34+July!I34+August!I34+September!I34+October!I34+November!I34+December!I34+January!I34+February!I34+March!I34</f>
        <v>1.2950000000000002</v>
      </c>
      <c r="J34" s="8">
        <f>April!J34+May!J34+June!J34+July!J34+August!J34+September!J34+October!J34+November!J34+December!J34+January!J34+February!J34+March!J34</f>
        <v>0</v>
      </c>
      <c r="K34" s="8">
        <f>April!K34+May!K34+June!K34+July!K34+August!K34+September!K34+October!K34+November!K34+December!K34+January!K34+February!K34+March!K34</f>
        <v>2.5</v>
      </c>
      <c r="L34" s="8">
        <f>April!L34+May!L34+June!L34+July!L34+August!L34+September!L34+October!L34+November!L34+December!L34+January!L34+February!L34+March!L34</f>
        <v>0</v>
      </c>
      <c r="N34" s="8">
        <f>SUM(D34:L34)</f>
        <v>3.7949999999999999</v>
      </c>
    </row>
    <row r="35" spans="2:14" x14ac:dyDescent="0.2">
      <c r="B35" t="s">
        <v>55</v>
      </c>
      <c r="C35" t="s">
        <v>124</v>
      </c>
      <c r="D35" s="6">
        <f>April!D35+May!D35+June!D35+July!D35+August!D35+September!D35+October!D35+November!D35+December!D35+January!D35+February!D35+March!D35</f>
        <v>0</v>
      </c>
      <c r="E35" s="6">
        <f>April!E35+May!E35+June!E35+July!E35+August!E35+September!E35+October!E35+November!E35+December!E35+January!E35+February!E35+March!E35</f>
        <v>2.15</v>
      </c>
      <c r="F35" s="6">
        <f>April!F35+May!F35+June!F35+July!F35+August!F35+September!F35+October!F35+November!F35+December!F35+January!F35+February!F35+March!F35</f>
        <v>0</v>
      </c>
      <c r="G35" s="6">
        <f>April!G35+May!G35+June!G35+July!G35+August!G35+September!G35+October!G35+November!G35+December!G35+January!G35+February!G35+March!G35</f>
        <v>0</v>
      </c>
      <c r="H35" s="6">
        <f>April!H35+May!H35+June!H35+July!H35+August!H35+September!H35+October!H35+November!H35+December!H35+January!H35+February!H35+March!H35</f>
        <v>0.32400000000000001</v>
      </c>
      <c r="I35" s="6">
        <f>April!I35+May!I35+June!I35+July!I35+August!I35+September!I35+October!I35+November!I35+December!I35+January!I35+February!I35+March!I35</f>
        <v>3.8479999999999994</v>
      </c>
      <c r="J35" s="6">
        <f>April!J35+May!J35+June!J35+July!J35+August!J35+September!J35+October!J35+November!J35+December!J35+January!J35+February!J35+March!J35</f>
        <v>0</v>
      </c>
      <c r="K35" s="6">
        <f>April!K35+May!K35+June!K35+July!K35+August!K35+September!K35+October!K35+November!K35+December!K35+January!K35+February!K35+March!K35</f>
        <v>0</v>
      </c>
      <c r="L35" s="6">
        <f>April!L35+May!L35+June!L35+July!L35+August!L35+September!L35+October!L35+November!L35+December!L35+January!L35+February!L35+March!L35</f>
        <v>0</v>
      </c>
      <c r="N35" s="6">
        <f>SUM(D35:L35)</f>
        <v>6.3219999999999992</v>
      </c>
    </row>
    <row r="36" spans="2:14" x14ac:dyDescent="0.2">
      <c r="B36" s="7" t="s">
        <v>71</v>
      </c>
      <c r="C36" s="7" t="s">
        <v>125</v>
      </c>
      <c r="D36" s="8">
        <f>April!D36+May!D36+June!D36+July!D36+August!D36+September!D36+October!D36+November!D36+December!D36+January!D36+February!D36+March!D36</f>
        <v>0</v>
      </c>
      <c r="E36" s="8">
        <f>April!E36+May!E36+June!E36+July!E36+August!E36+September!E36+October!E36+November!E36+December!E36+January!E36+February!E36+March!E36</f>
        <v>0</v>
      </c>
      <c r="F36" s="8">
        <f>April!F36+May!F36+June!F36+July!F36+August!F36+September!F36+October!F36+November!F36+December!F36+January!F36+February!F36+March!F36</f>
        <v>0</v>
      </c>
      <c r="G36" s="8">
        <f>April!G36+May!G36+June!G36+July!G36+August!G36+September!G36+October!G36+November!G36+December!G36+January!G36+February!G36+March!G36</f>
        <v>0</v>
      </c>
      <c r="H36" s="8">
        <f>April!H36+May!H36+June!H36+July!H36+August!H36+September!H36+October!H36+November!H36+December!H36+January!H36+February!H36+March!H36</f>
        <v>42.04</v>
      </c>
      <c r="I36" s="8">
        <f>April!I36+May!I36+June!I36+July!I36+August!I36+September!I36+October!I36+November!I36+December!I36+January!I36+February!I36+March!I36</f>
        <v>0</v>
      </c>
      <c r="J36" s="8">
        <f>April!J36+May!J36+June!J36+July!J36+August!J36+September!J36+October!J36+November!J36+December!J36+January!J36+February!J36+March!J36</f>
        <v>0</v>
      </c>
      <c r="K36" s="8">
        <f>April!K36+May!K36+June!K36+July!K36+August!K36+September!K36+October!K36+November!K36+December!K36+January!K36+February!K36+March!K36</f>
        <v>0.1</v>
      </c>
      <c r="L36" s="8">
        <f>April!L36+May!L36+June!L36+July!L36+August!L36+September!L36+October!L36+November!L36+December!L36+January!L36+February!L36+March!L36</f>
        <v>0</v>
      </c>
      <c r="N36" s="8">
        <f>SUM(D36:L36)</f>
        <v>42.14</v>
      </c>
    </row>
    <row r="37" spans="2:14" x14ac:dyDescent="0.2">
      <c r="B37" t="s">
        <v>56</v>
      </c>
      <c r="C37" t="s">
        <v>126</v>
      </c>
      <c r="D37" s="6">
        <f>April!D37+May!D37+June!D37+July!D37+August!D37+September!D37+October!D37+November!D37+December!D37+January!D37+February!D37+March!D37</f>
        <v>0</v>
      </c>
      <c r="E37" s="6">
        <f>April!E37+May!E37+June!E37+July!E37+August!E37+September!E37+October!E37+November!E37+December!E37+January!E37+February!E37+March!E37</f>
        <v>0.39</v>
      </c>
      <c r="F37" s="6">
        <f>April!F37+May!F37+June!F37+July!F37+August!F37+September!F37+October!F37+November!F37+December!F37+January!F37+February!F37+March!F37</f>
        <v>0</v>
      </c>
      <c r="G37" s="6">
        <f>April!G37+May!G37+June!G37+July!G37+August!G37+September!G37+October!G37+November!G37+December!G37+January!G37+February!G37+March!G37</f>
        <v>0</v>
      </c>
      <c r="H37" s="6">
        <f>April!H37+May!H37+June!H37+July!H37+August!H37+September!H37+October!H37+November!H37+December!H37+January!H37+February!H37+March!H37</f>
        <v>0</v>
      </c>
      <c r="I37" s="6">
        <f>April!I37+May!I37+June!I37+July!I37+August!I37+September!I37+October!I37+November!I37+December!I37+January!I37+February!I37+March!I37</f>
        <v>0.48</v>
      </c>
      <c r="J37" s="6">
        <f>April!J37+May!J37+June!J37+July!J37+August!J37+September!J37+October!J37+November!J37+December!J37+January!J37+February!J37+March!J37</f>
        <v>0</v>
      </c>
      <c r="K37" s="6">
        <f>April!K37+May!K37+June!K37+July!K37+August!K37+September!K37+October!K37+November!K37+December!K37+January!K37+February!K37+March!K37</f>
        <v>0</v>
      </c>
      <c r="L37" s="6">
        <f>April!L37+May!L37+June!L37+July!L37+August!L37+September!L37+October!L37+November!L37+December!L37+January!L37+February!L37+March!L37</f>
        <v>0</v>
      </c>
      <c r="N37" s="6">
        <f>SUM(D37:L37)</f>
        <v>0.87</v>
      </c>
    </row>
    <row r="38" spans="2:14" x14ac:dyDescent="0.2">
      <c r="B38" s="7" t="s">
        <v>25</v>
      </c>
      <c r="C38" s="7" t="s">
        <v>127</v>
      </c>
      <c r="D38" s="8">
        <f>April!D38+May!D38+June!D38+July!D38+August!D38+September!D38+October!D38+November!D38+December!D38+January!D38+February!D38+March!D38</f>
        <v>0.98699999999999999</v>
      </c>
      <c r="E38" s="8">
        <f>April!E38+May!E38+June!E38+July!E38+August!E38+September!E38+October!E38+November!E38+December!E38+January!E38+February!E38+March!E38</f>
        <v>0.69899999999999995</v>
      </c>
      <c r="F38" s="8">
        <f>April!F38+May!F38+June!F38+July!F38+August!F38+September!F38+October!F38+November!F38+December!F38+January!F38+February!F38+March!F38</f>
        <v>1.02</v>
      </c>
      <c r="G38" s="8">
        <f>April!G38+May!G38+June!G38+July!G38+August!G38+September!G38+October!G38+November!G38+December!G38+January!G38+February!G38+March!G38</f>
        <v>1.1000000000000001</v>
      </c>
      <c r="H38" s="8">
        <f>April!H38+May!H38+June!H38+July!H38+August!H38+September!H38+October!H38+November!H38+December!H38+January!H38+February!H38+March!H38</f>
        <v>1.091</v>
      </c>
      <c r="I38" s="8">
        <f>April!I38+May!I38+June!I38+July!I38+August!I38+September!I38+October!I38+November!I38+December!I38+January!I38+February!I38+March!I38</f>
        <v>1.3140000000000001</v>
      </c>
      <c r="J38" s="8">
        <f>April!J38+May!J38+June!J38+July!J38+August!J38+September!J38+October!J38+November!J38+December!J38+January!J38+February!J38+March!J38</f>
        <v>0.48799999999999999</v>
      </c>
      <c r="K38" s="8">
        <f>April!K38+May!K38+June!K38+July!K38+August!K38+September!K38+October!K38+November!K38+December!K38+January!K38+February!K38+March!K38</f>
        <v>0.23</v>
      </c>
      <c r="L38" s="8">
        <f>April!L38+May!L38+June!L38+July!L38+August!L38+September!L38+October!L38+November!L38+December!L38+January!L38+February!L38+March!L38</f>
        <v>0.33800000000000002</v>
      </c>
      <c r="N38" s="8">
        <f>SUM(D38:L38)</f>
        <v>7.2670000000000003</v>
      </c>
    </row>
    <row r="39" spans="2:14" x14ac:dyDescent="0.2">
      <c r="B39" t="s">
        <v>79</v>
      </c>
      <c r="C39" t="s">
        <v>128</v>
      </c>
      <c r="D39" s="6">
        <f>April!D39+May!D39+June!D39+July!D39+August!D39+September!D39+October!D39+November!D39+December!D39+January!D39+February!D39+March!D39</f>
        <v>0</v>
      </c>
      <c r="E39" s="6">
        <f>April!E39+May!E39+June!E39+July!E39+August!E39+September!E39+October!E39+November!E39+December!E39+January!E39+February!E39+March!E39</f>
        <v>0</v>
      </c>
      <c r="F39" s="6">
        <f>April!F39+May!F39+June!F39+July!F39+August!F39+September!F39+October!F39+November!F39+December!F39+January!F39+February!F39+March!F39</f>
        <v>0</v>
      </c>
      <c r="G39" s="6">
        <f>April!G39+May!G39+June!G39+July!G39+August!G39+September!G39+October!G39+November!G39+December!G39+January!G39+February!G39+March!G39</f>
        <v>0</v>
      </c>
      <c r="H39" s="6">
        <f>April!H39+May!H39+June!H39+July!H39+August!H39+September!H39+October!H39+November!H39+December!H39+January!H39+February!H39+March!H39</f>
        <v>0</v>
      </c>
      <c r="I39" s="6">
        <f>April!I39+May!I39+June!I39+July!I39+August!I39+September!I39+October!I39+November!I39+December!I39+January!I39+February!I39+March!I39</f>
        <v>0.05</v>
      </c>
      <c r="J39" s="6">
        <f>April!J39+May!J39+June!J39+July!J39+August!J39+September!J39+October!J39+November!J39+December!J39+January!J39+February!J39+March!J39</f>
        <v>0</v>
      </c>
      <c r="K39" s="6">
        <f>April!K39+May!K39+June!K39+July!K39+August!K39+September!K39+October!K39+November!K39+December!K39+January!K39+February!K39+March!K39</f>
        <v>0</v>
      </c>
      <c r="L39" s="6">
        <f>April!L39+May!L39+June!L39+July!L39+August!L39+September!L39+October!L39+November!L39+December!L39+January!L39+February!L39+March!L39</f>
        <v>0</v>
      </c>
      <c r="N39" s="6">
        <f>SUM(D39:L39)</f>
        <v>0.05</v>
      </c>
    </row>
    <row r="40" spans="2:14" x14ac:dyDescent="0.2">
      <c r="B40" s="7" t="s">
        <v>63</v>
      </c>
      <c r="C40" s="7" t="s">
        <v>129</v>
      </c>
      <c r="D40" s="8">
        <f>April!D40+May!D40+June!D40+July!D40+August!D40+September!D40+October!D40+November!D40+December!D40+January!D40+February!D40+March!D40</f>
        <v>0</v>
      </c>
      <c r="E40" s="8">
        <f>April!E40+May!E40+June!E40+July!E40+August!E40+September!E40+October!E40+November!E40+December!E40+January!E40+February!E40+March!E40</f>
        <v>0</v>
      </c>
      <c r="F40" s="8">
        <f>April!F40+May!F40+June!F40+July!F40+August!F40+September!F40+October!F40+November!F40+December!F40+January!F40+February!F40+March!F40</f>
        <v>0.67</v>
      </c>
      <c r="G40" s="8">
        <f>April!G40+May!G40+June!G40+July!G40+August!G40+September!G40+October!G40+November!G40+December!G40+January!G40+February!G40+March!G40</f>
        <v>0</v>
      </c>
      <c r="H40" s="8">
        <f>April!H40+May!H40+June!H40+July!H40+August!H40+September!H40+October!H40+November!H40+December!H40+January!H40+February!H40+March!H40</f>
        <v>0</v>
      </c>
      <c r="I40" s="8">
        <f>April!I40+May!I40+June!I40+July!I40+August!I40+September!I40+October!I40+November!I40+December!I40+January!I40+February!I40+March!I40</f>
        <v>2.6</v>
      </c>
      <c r="J40" s="8">
        <f>April!J40+May!J40+June!J40+July!J40+August!J40+September!J40+October!J40+November!J40+December!J40+January!J40+February!J40+March!J40</f>
        <v>0</v>
      </c>
      <c r="K40" s="8">
        <f>April!K40+May!K40+June!K40+July!K40+August!K40+September!K40+October!K40+November!K40+December!K40+January!K40+February!K40+March!K40</f>
        <v>0</v>
      </c>
      <c r="L40" s="8">
        <f>April!L40+May!L40+June!L40+July!L40+August!L40+September!L40+October!L40+November!L40+December!L40+January!L40+February!L40+March!L40</f>
        <v>0</v>
      </c>
      <c r="N40" s="8">
        <f>SUM(D40:L40)</f>
        <v>3.27</v>
      </c>
    </row>
    <row r="41" spans="2:14" x14ac:dyDescent="0.2">
      <c r="B41" t="s">
        <v>26</v>
      </c>
      <c r="C41" t="s">
        <v>130</v>
      </c>
      <c r="D41" s="6">
        <f>April!D41+May!D41+June!D41+July!D41+August!D41+September!D41+October!D41+November!D41+December!D41+January!D41+February!D41+March!D41</f>
        <v>75.067000000000007</v>
      </c>
      <c r="E41" s="6">
        <f>April!E41+May!E41+June!E41+July!E41+August!E41+September!E41+October!E41+November!E41+December!E41+January!E41+February!E41+March!E41</f>
        <v>30.854999999999997</v>
      </c>
      <c r="F41" s="6">
        <f>April!F41+May!F41+June!F41+July!F41+August!F41+September!F41+October!F41+November!F41+December!F41+January!F41+February!F41+March!F41</f>
        <v>78.605999999999995</v>
      </c>
      <c r="G41" s="6">
        <f>April!G41+May!G41+June!G41+July!G41+August!G41+September!G41+October!G41+November!G41+December!G41+January!G41+February!G41+March!G41</f>
        <v>107.66</v>
      </c>
      <c r="H41" s="6">
        <f>April!H41+May!H41+June!H41+July!H41+August!H41+September!H41+October!H41+November!H41+December!H41+January!H41+February!H41+March!H41</f>
        <v>130.04000000000002</v>
      </c>
      <c r="I41" s="6">
        <f>April!I41+May!I41+June!I41+July!I41+August!I41+September!I41+October!I41+November!I41+December!I41+January!I41+February!I41+March!I41</f>
        <v>171.49900000000002</v>
      </c>
      <c r="J41" s="6">
        <f>April!J41+May!J41+June!J41+July!J41+August!J41+September!J41+October!J41+November!J41+December!J41+January!J41+February!J41+March!J41</f>
        <v>27.244999999999997</v>
      </c>
      <c r="K41" s="6">
        <f>April!K41+May!K41+June!K41+July!K41+August!K41+September!K41+October!K41+November!K41+December!K41+January!K41+February!K41+March!K41</f>
        <v>10.375</v>
      </c>
      <c r="L41" s="6">
        <f>April!L41+May!L41+June!L41+July!L41+August!L41+September!L41+October!L41+November!L41+December!L41+January!L41+February!L41+March!L41</f>
        <v>0.08</v>
      </c>
      <c r="N41" s="6">
        <f>SUM(D41:L41)</f>
        <v>631.42700000000013</v>
      </c>
    </row>
    <row r="42" spans="2:14" x14ac:dyDescent="0.2">
      <c r="B42" s="7" t="s">
        <v>27</v>
      </c>
      <c r="C42" s="7" t="s">
        <v>131</v>
      </c>
      <c r="D42" s="8">
        <f>April!D42+May!D42+June!D42+July!D42+August!D42+September!D42+October!D42+November!D42+December!D42+January!D42+February!D42+March!D42</f>
        <v>3.14</v>
      </c>
      <c r="E42" s="8">
        <f>April!E42+May!E42+June!E42+July!E42+August!E42+September!E42+October!E42+November!E42+December!E42+January!E42+February!E42+March!E42</f>
        <v>0.21000000000000002</v>
      </c>
      <c r="F42" s="8">
        <f>April!F42+May!F42+June!F42+July!F42+August!F42+September!F42+October!F42+November!F42+December!F42+January!F42+February!F42+March!F42</f>
        <v>0.16</v>
      </c>
      <c r="G42" s="8">
        <f>April!G42+May!G42+June!G42+July!G42+August!G42+September!G42+October!G42+November!G42+December!G42+January!G42+February!G42+March!G42</f>
        <v>12.900000000000002</v>
      </c>
      <c r="H42" s="8">
        <f>April!H42+May!H42+June!H42+July!H42+August!H42+September!H42+October!H42+November!H42+December!H42+January!H42+February!H42+March!H42</f>
        <v>3.94</v>
      </c>
      <c r="I42" s="8">
        <f>April!I42+May!I42+June!I42+July!I42+August!I42+September!I42+October!I42+November!I42+December!I42+January!I42+February!I42+March!I42</f>
        <v>4.8100000000000005</v>
      </c>
      <c r="J42" s="8">
        <f>April!J42+May!J42+June!J42+July!J42+August!J42+September!J42+October!J42+November!J42+December!J42+January!J42+February!J42+March!J42</f>
        <v>0</v>
      </c>
      <c r="K42" s="8">
        <f>April!K42+May!K42+June!K42+July!K42+August!K42+September!K42+October!K42+November!K42+December!K42+January!K42+February!K42+March!K42</f>
        <v>0.92</v>
      </c>
      <c r="L42" s="8">
        <f>April!L42+May!L42+June!L42+July!L42+August!L42+September!L42+October!L42+November!L42+December!L42+January!L42+February!L42+March!L42</f>
        <v>0.03</v>
      </c>
      <c r="N42" s="8">
        <f>SUM(D42:L42)</f>
        <v>26.110000000000007</v>
      </c>
    </row>
    <row r="43" spans="2:14" x14ac:dyDescent="0.2">
      <c r="B43" t="s">
        <v>31</v>
      </c>
      <c r="C43" t="s">
        <v>132</v>
      </c>
      <c r="D43" s="6">
        <f>April!D43+May!D43+June!D43+July!D43+August!D43+September!D43+October!D43+November!D43+December!D43+January!D43+February!D43+March!D43</f>
        <v>40.306999999999995</v>
      </c>
      <c r="E43" s="6">
        <f>April!E43+May!E43+June!E43+July!E43+August!E43+September!E43+October!E43+November!E43+December!E43+January!E43+February!E43+March!E43</f>
        <v>81.576999999999998</v>
      </c>
      <c r="F43" s="6">
        <f>April!F43+May!F43+June!F43+July!F43+August!F43+September!F43+October!F43+November!F43+December!F43+January!F43+February!F43+March!F43</f>
        <v>17.757000000000001</v>
      </c>
      <c r="G43" s="6">
        <f>April!G43+May!G43+June!G43+July!G43+August!G43+September!G43+October!G43+November!G43+December!G43+January!G43+February!G43+March!G43</f>
        <v>8.5</v>
      </c>
      <c r="H43" s="6">
        <f>April!H43+May!H43+June!H43+July!H43+August!H43+September!H43+October!H43+November!H43+December!H43+January!H43+February!H43+March!H43</f>
        <v>13.089000000000002</v>
      </c>
      <c r="I43" s="6">
        <f>April!I43+May!I43+June!I43+July!I43+August!I43+September!I43+October!I43+November!I43+December!I43+January!I43+February!I43+March!I43</f>
        <v>84.019000000000005</v>
      </c>
      <c r="J43" s="6">
        <f>April!J43+May!J43+June!J43+July!J43+August!J43+September!J43+October!J43+November!J43+December!J43+January!J43+February!J43+March!J43</f>
        <v>25.067</v>
      </c>
      <c r="K43" s="6">
        <f>April!K43+May!K43+June!K43+July!K43+August!K43+September!K43+October!K43+November!K43+December!K43+January!K43+February!K43+March!K43</f>
        <v>4.851</v>
      </c>
      <c r="L43" s="6">
        <f>April!L43+May!L43+June!L43+July!L43+August!L43+September!L43+October!L43+November!L43+December!L43+January!L43+February!L43+March!L43</f>
        <v>16.798000000000002</v>
      </c>
      <c r="N43" s="6">
        <f>SUM(D43:L43)</f>
        <v>291.96499999999997</v>
      </c>
    </row>
    <row r="44" spans="2:14" x14ac:dyDescent="0.2">
      <c r="B44" s="7" t="s">
        <v>32</v>
      </c>
      <c r="C44" s="7" t="s">
        <v>133</v>
      </c>
      <c r="D44" s="8">
        <f>April!D44+May!D44+June!D44+July!D44+August!D44+September!D44+October!D44+November!D44+December!D44+January!D44+February!D44+March!D44</f>
        <v>0</v>
      </c>
      <c r="E44" s="8">
        <f>April!E44+May!E44+June!E44+July!E44+August!E44+September!E44+October!E44+November!E44+December!E44+January!E44+February!E44+March!E44</f>
        <v>0</v>
      </c>
      <c r="F44" s="8">
        <f>April!F44+May!F44+June!F44+July!F44+August!F44+September!F44+October!F44+November!F44+December!F44+January!F44+February!F44+March!F44</f>
        <v>0</v>
      </c>
      <c r="G44" s="8">
        <f>April!G44+May!G44+June!G44+July!G44+August!G44+September!G44+October!G44+November!G44+December!G44+January!G44+February!G44+March!G44</f>
        <v>0</v>
      </c>
      <c r="H44" s="8">
        <f>April!H44+May!H44+June!H44+July!H44+August!H44+September!H44+October!H44+November!H44+December!H44+January!H44+February!H44+March!H44</f>
        <v>0</v>
      </c>
      <c r="I44" s="8">
        <f>April!I44+May!I44+June!I44+July!I44+August!I44+September!I44+October!I44+November!I44+December!I44+January!I44+February!I44+March!I44</f>
        <v>0</v>
      </c>
      <c r="J44" s="8">
        <f>April!J44+May!J44+June!J44+July!J44+August!J44+September!J44+October!J44+November!J44+December!J44+January!J44+February!J44+March!J44</f>
        <v>0</v>
      </c>
      <c r="K44" s="8">
        <f>April!K44+May!K44+June!K44+July!K44+August!K44+September!K44+October!K44+November!K44+December!K44+January!K44+February!K44+March!K44</f>
        <v>28.14</v>
      </c>
      <c r="L44" s="8">
        <f>April!L44+May!L44+June!L44+July!L44+August!L44+September!L44+October!L44+November!L44+December!L44+January!L44+February!L44+March!L44</f>
        <v>30.725000000000001</v>
      </c>
      <c r="N44" s="8">
        <f>SUM(D44:L44)</f>
        <v>58.865000000000002</v>
      </c>
    </row>
    <row r="45" spans="2:14" x14ac:dyDescent="0.2">
      <c r="B45" t="s">
        <v>34</v>
      </c>
      <c r="C45" t="s">
        <v>134</v>
      </c>
      <c r="D45" s="6">
        <f>April!D45+May!D45+June!D45+July!D45+August!D45+September!D45+October!D45+November!D45+December!D45+January!D45+February!D45+March!D45</f>
        <v>0</v>
      </c>
      <c r="E45" s="6">
        <f>April!E45+May!E45+June!E45+July!E45+August!E45+September!E45+October!E45+November!E45+December!E45+January!E45+February!E45+March!E45</f>
        <v>10.97</v>
      </c>
      <c r="F45" s="6">
        <f>April!F45+May!F45+June!F45+July!F45+August!F45+September!F45+October!F45+November!F45+December!F45+January!F45+February!F45+March!F45</f>
        <v>0</v>
      </c>
      <c r="G45" s="6">
        <f>April!G45+May!G45+June!G45+July!G45+August!G45+September!G45+October!G45+November!G45+December!G45+January!G45+February!G45+March!G45</f>
        <v>0</v>
      </c>
      <c r="H45" s="6">
        <f>April!H45+May!H45+June!H45+July!H45+August!H45+September!H45+October!H45+November!H45+December!H45+January!H45+February!H45+March!H45</f>
        <v>0</v>
      </c>
      <c r="I45" s="6">
        <f>April!I45+May!I45+June!I45+July!I45+August!I45+September!I45+October!I45+November!I45+December!I45+January!I45+February!I45+March!I45</f>
        <v>0</v>
      </c>
      <c r="J45" s="6">
        <f>April!J45+May!J45+June!J45+July!J45+August!J45+September!J45+October!J45+November!J45+December!J45+January!J45+February!J45+March!J45</f>
        <v>0</v>
      </c>
      <c r="K45" s="6">
        <f>April!K45+May!K45+June!K45+July!K45+August!K45+September!K45+October!K45+November!K45+December!K45+January!K45+February!K45+March!K45</f>
        <v>11.18</v>
      </c>
      <c r="L45" s="6">
        <f>April!L45+May!L45+June!L45+July!L45+August!L45+September!L45+October!L45+November!L45+December!L45+January!L45+February!L45+March!L45</f>
        <v>30.18</v>
      </c>
      <c r="N45" s="6">
        <f>SUM(D45:L45)</f>
        <v>52.33</v>
      </c>
    </row>
    <row r="46" spans="2:14" x14ac:dyDescent="0.2">
      <c r="B46" s="7" t="s">
        <v>36</v>
      </c>
      <c r="C46" s="7" t="s">
        <v>135</v>
      </c>
      <c r="D46" s="8">
        <f>April!D46+May!D46+June!D46+July!D46+August!D46+September!D46+October!D46+November!D46+December!D46+January!D46+February!D46+March!D46</f>
        <v>744.6</v>
      </c>
      <c r="E46" s="8">
        <f>April!E46+May!E46+June!E46+July!E46+August!E46+September!E46+October!E46+November!E46+December!E46+January!E46+February!E46+March!E46</f>
        <v>0</v>
      </c>
      <c r="F46" s="8">
        <f>April!F46+May!F46+June!F46+July!F46+August!F46+September!F46+October!F46+November!F46+December!F46+January!F46+February!F46+March!F46</f>
        <v>0</v>
      </c>
      <c r="G46" s="8">
        <f>April!G46+May!G46+June!G46+July!G46+August!G46+September!G46+October!G46+November!G46+December!G46+January!G46+February!G46+March!G46</f>
        <v>0</v>
      </c>
      <c r="H46" s="8">
        <f>April!H46+May!H46+June!H46+July!H46+August!H46+September!H46+October!H46+November!H46+December!H46+January!H46+February!H46+March!H46</f>
        <v>0</v>
      </c>
      <c r="I46" s="8">
        <f>April!I46+May!I46+June!I46+July!I46+August!I46+September!I46+October!I46+November!I46+December!I46+January!I46+February!I46+March!I46</f>
        <v>0</v>
      </c>
      <c r="J46" s="8">
        <f>April!J46+May!J46+June!J46+July!J46+August!J46+September!J46+October!J46+November!J46+December!J46+January!J46+February!J46+March!J46</f>
        <v>0</v>
      </c>
      <c r="K46" s="8">
        <f>April!K46+May!K46+June!K46+July!K46+August!K46+September!K46+October!K46+November!K46+December!K46+January!K46+February!K46+March!K46</f>
        <v>0</v>
      </c>
      <c r="L46" s="8">
        <f>April!L46+May!L46+June!L46+July!L46+August!L46+September!L46+October!L46+November!L46+December!L46+January!L46+February!L46+March!L46</f>
        <v>0</v>
      </c>
      <c r="N46" s="8">
        <f>SUM(D46:L46)</f>
        <v>744.6</v>
      </c>
    </row>
    <row r="47" spans="2:14" x14ac:dyDescent="0.2">
      <c r="B47" t="s">
        <v>80</v>
      </c>
      <c r="C47" t="s">
        <v>136</v>
      </c>
      <c r="D47" s="6">
        <f>April!D47+May!D47+June!D47+July!D47+August!D47+September!D47+October!D47+November!D47+December!D47+January!D47+February!D47+March!D47</f>
        <v>0</v>
      </c>
      <c r="E47" s="6">
        <f>April!E47+May!E47+June!E47+July!E47+August!E47+September!E47+October!E47+November!E47+December!E47+January!E47+February!E47+March!E47</f>
        <v>0</v>
      </c>
      <c r="F47" s="6">
        <f>April!F47+May!F47+June!F47+July!F47+August!F47+September!F47+October!F47+November!F47+December!F47+January!F47+February!F47+March!F47</f>
        <v>0</v>
      </c>
      <c r="G47" s="6">
        <f>April!G47+May!G47+June!G47+July!G47+August!G47+September!G47+October!G47+November!G47+December!G47+January!G47+February!G47+March!G47</f>
        <v>0</v>
      </c>
      <c r="H47" s="6">
        <f>April!H47+May!H47+June!H47+July!H47+August!H47+September!H47+October!H47+November!H47+December!H47+January!H47+February!H47+March!H47</f>
        <v>0</v>
      </c>
      <c r="I47" s="6">
        <f>April!I47+May!I47+June!I47+July!I47+August!I47+September!I47+October!I47+November!I47+December!I47+January!I47+February!I47+March!I47</f>
        <v>1.0149999999999999</v>
      </c>
      <c r="J47" s="6">
        <f>April!J47+May!J47+June!J47+July!J47+August!J47+September!J47+October!J47+November!J47+December!J47+January!J47+February!J47+March!J47</f>
        <v>0</v>
      </c>
      <c r="K47" s="6">
        <f>April!K47+May!K47+June!K47+July!K47+August!K47+September!K47+October!K47+November!K47+December!K47+January!K47+February!K47+March!K47</f>
        <v>0</v>
      </c>
      <c r="L47" s="6">
        <f>April!L47+May!L47+June!L47+July!L47+August!L47+September!L47+October!L47+November!L47+December!L47+January!L47+February!L47+March!L47</f>
        <v>0</v>
      </c>
      <c r="N47" s="6">
        <f>SUM(D47:L47)</f>
        <v>1.0149999999999999</v>
      </c>
    </row>
    <row r="48" spans="2:14" x14ac:dyDescent="0.2">
      <c r="B48" s="7" t="s">
        <v>37</v>
      </c>
      <c r="C48" s="7" t="s">
        <v>137</v>
      </c>
      <c r="D48" s="8">
        <f>April!D48+May!D48+June!D48+July!D48+August!D48+September!D48+October!D48+November!D48+December!D48+January!D48+February!D48+March!D48</f>
        <v>18.89</v>
      </c>
      <c r="E48" s="8">
        <f>April!E48+May!E48+June!E48+July!E48+August!E48+September!E48+October!E48+November!E48+December!E48+January!E48+February!E48+March!E48</f>
        <v>15.818000000000001</v>
      </c>
      <c r="F48" s="8">
        <f>April!F48+May!F48+June!F48+July!F48+August!F48+September!F48+October!F48+November!F48+December!F48+January!F48+February!F48+March!F48</f>
        <v>28.058000000000003</v>
      </c>
      <c r="G48" s="8">
        <f>April!G48+May!G48+June!G48+July!G48+August!G48+September!G48+October!G48+November!G48+December!G48+January!G48+February!G48+March!G48</f>
        <v>0</v>
      </c>
      <c r="H48" s="8">
        <f>April!H48+May!H48+June!H48+July!H48+August!H48+September!H48+October!H48+November!H48+December!H48+January!H48+February!H48+March!H48</f>
        <v>23.28</v>
      </c>
      <c r="I48" s="8">
        <f>April!I48+May!I48+June!I48+July!I48+August!I48+September!I48+October!I48+November!I48+December!I48+January!I48+February!I48+March!I48</f>
        <v>47.8</v>
      </c>
      <c r="J48" s="8">
        <f>April!J48+May!J48+June!J48+July!J48+August!J48+September!J48+October!J48+November!J48+December!J48+January!J48+February!J48+March!J48</f>
        <v>0</v>
      </c>
      <c r="K48" s="8">
        <f>April!K48+May!K48+June!K48+July!K48+August!K48+September!K48+October!K48+November!K48+December!K48+January!K48+February!K48+March!K48</f>
        <v>0</v>
      </c>
      <c r="L48" s="8">
        <f>April!L48+May!L48+June!L48+July!L48+August!L48+September!L48+October!L48+November!L48+December!L48+January!L48+February!L48+March!L48</f>
        <v>0</v>
      </c>
      <c r="N48" s="8">
        <f>SUM(D48:L48)</f>
        <v>133.846</v>
      </c>
    </row>
    <row r="49" spans="2:14" x14ac:dyDescent="0.2">
      <c r="B49" t="s">
        <v>38</v>
      </c>
      <c r="C49" t="s">
        <v>138</v>
      </c>
      <c r="D49" s="6">
        <f>April!D49+May!D49+June!D49+July!D49+August!D49+September!D49+October!D49+November!D49+December!D49+January!D49+February!D49+March!D49</f>
        <v>1.58</v>
      </c>
      <c r="E49" s="6">
        <f>April!E49+May!E49+June!E49+July!E49+August!E49+September!E49+October!E49+November!E49+December!E49+January!E49+February!E49+March!E49</f>
        <v>3.15</v>
      </c>
      <c r="F49" s="6">
        <f>April!F49+May!F49+June!F49+July!F49+August!F49+September!F49+October!F49+November!F49+December!F49+January!F49+February!F49+March!F49</f>
        <v>3.95</v>
      </c>
      <c r="G49" s="6">
        <f>April!G49+May!G49+June!G49+July!G49+August!G49+September!G49+October!G49+November!G49+December!G49+January!G49+February!G49+March!G49</f>
        <v>0</v>
      </c>
      <c r="H49" s="6">
        <f>April!H49+May!H49+June!H49+July!H49+August!H49+September!H49+October!H49+November!H49+December!H49+January!H49+February!H49+March!H49</f>
        <v>8.68</v>
      </c>
      <c r="I49" s="6">
        <f>April!I49+May!I49+June!I49+July!I49+August!I49+September!I49+October!I49+November!I49+December!I49+January!I49+February!I49+March!I49</f>
        <v>26.939999999999998</v>
      </c>
      <c r="J49" s="6">
        <f>April!J49+May!J49+June!J49+July!J49+August!J49+September!J49+October!J49+November!J49+December!J49+January!J49+February!J49+March!J49</f>
        <v>0</v>
      </c>
      <c r="K49" s="6">
        <f>April!K49+May!K49+June!K49+July!K49+August!K49+September!K49+October!K49+November!K49+December!K49+January!K49+February!K49+March!K49</f>
        <v>0</v>
      </c>
      <c r="L49" s="6">
        <f>April!L49+May!L49+June!L49+July!L49+August!L49+September!L49+October!L49+November!L49+December!L49+January!L49+February!L49+March!L49</f>
        <v>2.1</v>
      </c>
      <c r="N49" s="6">
        <f>SUM(D49:L49)</f>
        <v>46.4</v>
      </c>
    </row>
    <row r="50" spans="2:14" ht="25.5" x14ac:dyDescent="0.2">
      <c r="B50" s="9" t="s">
        <v>39</v>
      </c>
      <c r="C50" s="9" t="s">
        <v>139</v>
      </c>
      <c r="D50" s="8">
        <f>April!D50+May!D50+June!D50+July!D50+August!D50+September!D50+October!D50+November!D50+December!D50+January!D50+February!D50+March!D50</f>
        <v>10.992000000000001</v>
      </c>
      <c r="E50" s="8">
        <f>April!E50+May!E50+June!E50+July!E50+August!E50+September!E50+October!E50+November!E50+December!E50+January!E50+February!E50+March!E50</f>
        <v>9.8199999999999985</v>
      </c>
      <c r="F50" s="8">
        <f>April!F50+May!F50+June!F50+July!F50+August!F50+September!F50+October!F50+November!F50+December!F50+January!F50+February!F50+March!F50</f>
        <v>20.239999999999998</v>
      </c>
      <c r="G50" s="8">
        <f>April!G50+May!G50+June!G50+July!G50+August!G50+September!G50+October!G50+November!G50+December!G50+January!G50+February!G50+March!G50</f>
        <v>0.65</v>
      </c>
      <c r="H50" s="8">
        <f>April!H50+May!H50+June!H50+July!H50+August!H50+September!H50+October!H50+November!H50+December!H50+January!H50+February!H50+March!H50</f>
        <v>4.42</v>
      </c>
      <c r="I50" s="8">
        <f>April!I50+May!I50+June!I50+July!I50+August!I50+September!I50+October!I50+November!I50+December!I50+January!I50+February!I50+March!I50</f>
        <v>2.04</v>
      </c>
      <c r="J50" s="8">
        <f>April!J50+May!J50+June!J50+July!J50+August!J50+September!J50+October!J50+November!J50+December!J50+January!J50+February!J50+March!J50</f>
        <v>2.96</v>
      </c>
      <c r="K50" s="8">
        <f>April!K50+May!K50+June!K50+July!K50+August!K50+September!K50+October!K50+November!K50+December!K50+January!K50+February!K50+March!K50</f>
        <v>0.48000000000000004</v>
      </c>
      <c r="L50" s="8">
        <f>April!L50+May!L50+June!L50+July!L50+August!L50+September!L50+October!L50+November!L50+December!L50+January!L50+February!L50+March!L50</f>
        <v>0</v>
      </c>
      <c r="N50" s="8">
        <f>SUM(D50:L50)</f>
        <v>51.60199999999999</v>
      </c>
    </row>
    <row r="51" spans="2:14" x14ac:dyDescent="0.2">
      <c r="B51" t="s">
        <v>40</v>
      </c>
      <c r="C51" t="s">
        <v>140</v>
      </c>
      <c r="D51" s="6">
        <f>April!D51+May!D51+June!D51+July!D51+August!D51+September!D51+October!D51+November!D51+December!D51+January!D51+February!D51+March!D51</f>
        <v>7.7</v>
      </c>
      <c r="E51" s="6">
        <f>April!E51+May!E51+June!E51+July!E51+August!E51+September!E51+October!E51+November!E51+December!E51+January!E51+February!E51+March!E51</f>
        <v>4.3119999999999994</v>
      </c>
      <c r="F51" s="6">
        <f>April!F51+May!F51+June!F51+July!F51+August!F51+September!F51+October!F51+November!F51+December!F51+January!F51+February!F51+March!F51</f>
        <v>10.647999999999998</v>
      </c>
      <c r="G51" s="6">
        <f>April!G51+May!G51+June!G51+July!G51+August!G51+September!G51+October!G51+November!G51+December!G51+January!G51+February!G51+March!G51</f>
        <v>10.760000000000002</v>
      </c>
      <c r="H51" s="6">
        <f>April!H51+May!H51+June!H51+July!H51+August!H51+September!H51+October!H51+November!H51+December!H51+January!H51+February!H51+March!H51</f>
        <v>9.4160000000000004</v>
      </c>
      <c r="I51" s="6">
        <f>April!I51+May!I51+June!I51+July!I51+August!I51+September!I51+October!I51+November!I51+December!I51+January!I51+February!I51+March!I51</f>
        <v>12.600000000000001</v>
      </c>
      <c r="J51" s="6">
        <f>April!J51+May!J51+June!J51+July!J51+August!J51+September!J51+October!J51+November!J51+December!J51+January!J51+February!J51+March!J51</f>
        <v>1.232</v>
      </c>
      <c r="K51" s="6">
        <f>April!K51+May!K51+June!K51+July!K51+August!K51+September!K51+October!K51+November!K51+December!K51+January!K51+February!K51+March!K51</f>
        <v>2.3719999999999999</v>
      </c>
      <c r="L51" s="6">
        <f>April!L51+May!L51+June!L51+July!L51+August!L51+September!L51+October!L51+November!L51+December!L51+January!L51+February!L51+March!L51</f>
        <v>1.5840000000000001</v>
      </c>
      <c r="N51" s="6">
        <f>SUM(D51:L51)</f>
        <v>60.624000000000002</v>
      </c>
    </row>
    <row r="52" spans="2:14" x14ac:dyDescent="0.2">
      <c r="B52" s="7" t="s">
        <v>41</v>
      </c>
      <c r="C52" s="7" t="s">
        <v>141</v>
      </c>
      <c r="D52" s="8">
        <f>April!D52+May!D52+June!D52+July!D52+August!D52+September!D52+October!D52+November!D52+December!D52+January!D52+February!D52+March!D52</f>
        <v>1.5</v>
      </c>
      <c r="E52" s="8">
        <f>April!E52+May!E52+June!E52+July!E52+August!E52+September!E52+October!E52+November!E52+December!E52+January!E52+February!E52+March!E52</f>
        <v>0.52800000000000002</v>
      </c>
      <c r="F52" s="8">
        <f>April!F52+May!F52+June!F52+July!F52+August!F52+September!F52+October!F52+November!F52+December!F52+January!F52+February!F52+March!F52</f>
        <v>1.69</v>
      </c>
      <c r="G52" s="8">
        <f>April!G52+May!G52+June!G52+July!G52+August!G52+September!G52+October!G52+November!G52+December!G52+January!G52+February!G52+March!G52</f>
        <v>1.5</v>
      </c>
      <c r="H52" s="8">
        <f>April!H52+May!H52+June!H52+July!H52+August!H52+September!H52+October!H52+November!H52+December!H52+January!H52+February!H52+March!H52</f>
        <v>1.68</v>
      </c>
      <c r="I52" s="8">
        <f>April!I52+May!I52+June!I52+July!I52+August!I52+September!I52+October!I52+November!I52+December!I52+January!I52+February!I52+March!I52</f>
        <v>3.92</v>
      </c>
      <c r="J52" s="8">
        <f>April!J52+May!J52+June!J52+July!J52+August!J52+September!J52+October!J52+November!J52+December!J52+January!J52+February!J52+March!J52</f>
        <v>0.57199999999999995</v>
      </c>
      <c r="K52" s="8">
        <f>April!K52+May!K52+June!K52+July!K52+August!K52+September!K52+October!K52+November!K52+December!K52+January!K52+February!K52+March!K52</f>
        <v>0</v>
      </c>
      <c r="L52" s="8">
        <f>April!L52+May!L52+June!L52+July!L52+August!L52+September!L52+October!L52+November!L52+December!L52+January!L52+February!L52+March!L52</f>
        <v>0</v>
      </c>
      <c r="N52" s="8">
        <f>SUM(D52:L52)</f>
        <v>11.389999999999999</v>
      </c>
    </row>
    <row r="53" spans="2:14" x14ac:dyDescent="0.2">
      <c r="B53" t="s">
        <v>58</v>
      </c>
      <c r="C53" t="s">
        <v>142</v>
      </c>
      <c r="D53" s="6">
        <f>April!D53+May!D53+June!D53+July!D53+August!D53+September!D53+October!D53+November!D53+December!D53+January!D53+February!D53+March!D53</f>
        <v>0</v>
      </c>
      <c r="E53" s="6">
        <f>April!E53+May!E53+June!E53+July!E53+August!E53+September!E53+October!E53+November!E53+December!E53+January!E53+February!E53+March!E53</f>
        <v>0.5</v>
      </c>
      <c r="F53" s="6">
        <f>April!F53+May!F53+June!F53+July!F53+August!F53+September!F53+October!F53+November!F53+December!F53+January!F53+February!F53+March!F53</f>
        <v>0</v>
      </c>
      <c r="G53" s="6">
        <f>April!G53+May!G53+June!G53+July!G53+August!G53+September!G53+October!G53+November!G53+December!G53+January!G53+February!G53+March!G53</f>
        <v>0</v>
      </c>
      <c r="H53" s="6">
        <f>April!H53+May!H53+June!H53+July!H53+August!H53+September!H53+October!H53+November!H53+December!H53+January!H53+February!H53+March!H53</f>
        <v>4.78</v>
      </c>
      <c r="I53" s="6">
        <f>April!I53+May!I53+June!I53+July!I53+August!I53+September!I53+October!I53+November!I53+December!I53+January!I53+February!I53+March!I53</f>
        <v>12.420000000000002</v>
      </c>
      <c r="J53" s="6">
        <f>April!J53+May!J53+June!J53+July!J53+August!J53+September!J53+October!J53+November!J53+December!J53+January!J53+February!J53+March!J53</f>
        <v>0</v>
      </c>
      <c r="K53" s="6">
        <f>April!K53+May!K53+June!K53+July!K53+August!K53+September!K53+October!K53+November!K53+December!K53+January!K53+February!K53+March!K53</f>
        <v>2.31</v>
      </c>
      <c r="L53" s="6">
        <f>April!L53+May!L53+June!L53+July!L53+August!L53+September!L53+October!L53+November!L53+December!L53+January!L53+February!L53+March!L53</f>
        <v>0</v>
      </c>
      <c r="N53" s="6">
        <f>SUM(D53:L53)</f>
        <v>20.010000000000002</v>
      </c>
    </row>
    <row r="54" spans="2:14" x14ac:dyDescent="0.2">
      <c r="B54" s="7" t="s">
        <v>42</v>
      </c>
      <c r="C54" s="7" t="s">
        <v>143</v>
      </c>
      <c r="D54" s="8">
        <f>April!D54+May!D54+June!D54+July!D54+August!D54+September!D54+October!D54+November!D54+December!D54+January!D54+February!D54+March!D54</f>
        <v>105.68</v>
      </c>
      <c r="E54" s="8">
        <f>April!E54+May!E54+June!E54+July!E54+August!E54+September!E54+October!E54+November!E54+December!E54+January!E54+February!E54+March!E54</f>
        <v>53.44</v>
      </c>
      <c r="F54" s="8">
        <f>April!F54+May!F54+June!F54+July!F54+August!F54+September!F54+October!F54+November!F54+December!F54+January!F54+February!F54+March!F54</f>
        <v>92.14</v>
      </c>
      <c r="G54" s="8">
        <f>April!G54+May!G54+June!G54+July!G54+August!G54+September!G54+October!G54+November!G54+December!G54+January!G54+February!G54+March!G54</f>
        <v>43.28</v>
      </c>
      <c r="H54" s="8">
        <f>April!H54+May!H54+June!H54+July!H54+August!H54+September!H54+October!H54+November!H54+December!H54+January!H54+February!H54+March!H54</f>
        <v>53.140000000000008</v>
      </c>
      <c r="I54" s="8">
        <f>April!I54+May!I54+June!I54+July!I54+August!I54+September!I54+October!I54+November!I54+December!I54+January!I54+February!I54+March!I54</f>
        <v>40.18</v>
      </c>
      <c r="J54" s="8">
        <f>April!J54+May!J54+June!J54+July!J54+August!J54+September!J54+October!J54+November!J54+December!J54+January!J54+February!J54+March!J54</f>
        <v>21.66</v>
      </c>
      <c r="K54" s="8">
        <f>April!K54+May!K54+June!K54+July!K54+August!K54+September!K54+October!K54+November!K54+December!K54+January!K54+February!K54+March!K54</f>
        <v>1.0900000000000001</v>
      </c>
      <c r="L54" s="8">
        <f>April!L54+May!L54+June!L54+July!L54+August!L54+September!L54+October!L54+November!L54+December!L54+January!L54+February!L54+March!L54</f>
        <v>3.0300000000000002</v>
      </c>
      <c r="N54" s="8">
        <f>SUM(D54:L54)</f>
        <v>413.63999999999993</v>
      </c>
    </row>
    <row r="55" spans="2:14" x14ac:dyDescent="0.2">
      <c r="B55" t="s">
        <v>59</v>
      </c>
      <c r="C55" t="s">
        <v>144</v>
      </c>
      <c r="D55" s="6">
        <f>April!D55+May!D55+June!D55+July!D55+August!D55+September!D55+October!D55+November!D55+December!D55+January!D55+February!D55+March!D55</f>
        <v>0</v>
      </c>
      <c r="E55" s="6">
        <f>April!E55+May!E55+June!E55+July!E55+August!E55+September!E55+October!E55+November!E55+December!E55+January!E55+February!E55+March!E55</f>
        <v>91.499999999999986</v>
      </c>
      <c r="F55" s="6">
        <f>April!F55+May!F55+June!F55+July!F55+August!F55+September!F55+October!F55+November!F55+December!F55+January!F55+February!F55+March!F55</f>
        <v>0</v>
      </c>
      <c r="G55" s="6">
        <f>April!G55+May!G55+June!G55+July!G55+August!G55+September!G55+October!G55+November!G55+December!G55+January!G55+February!G55+March!G55</f>
        <v>0</v>
      </c>
      <c r="H55" s="6">
        <f>April!H55+May!H55+June!H55+July!H55+August!H55+September!H55+October!H55+November!H55+December!H55+January!H55+February!H55+March!H55</f>
        <v>0</v>
      </c>
      <c r="I55" s="6">
        <f>April!I55+May!I55+June!I55+July!I55+August!I55+September!I55+October!I55+November!I55+December!I55+January!I55+February!I55+March!I55</f>
        <v>0</v>
      </c>
      <c r="J55" s="6">
        <f>April!J55+May!J55+June!J55+July!J55+August!J55+September!J55+October!J55+November!J55+December!J55+January!J55+February!J55+March!J55</f>
        <v>44.86</v>
      </c>
      <c r="K55" s="6">
        <f>April!K55+May!K55+June!K55+July!K55+August!K55+September!K55+October!K55+November!K55+December!K55+January!K55+February!K55+March!K55</f>
        <v>1.5699999999999998</v>
      </c>
      <c r="L55" s="6">
        <f>April!L55+May!L55+June!L55+July!L55+August!L55+September!L55+October!L55+November!L55+December!L55+January!L55+February!L55+March!L55</f>
        <v>4.1859999999999999</v>
      </c>
      <c r="N55" s="6">
        <f>SUM(D55:L55)</f>
        <v>142.11599999999999</v>
      </c>
    </row>
    <row r="56" spans="2:14" x14ac:dyDescent="0.2">
      <c r="B56" s="7" t="s">
        <v>43</v>
      </c>
      <c r="C56" s="7" t="s">
        <v>145</v>
      </c>
      <c r="D56" s="8">
        <f>April!D56+May!D56+June!D56+July!D56+August!D56+September!D56+October!D56+November!D56+December!D56+January!D56+February!D56+March!D56</f>
        <v>88.58</v>
      </c>
      <c r="E56" s="8">
        <f>April!E56+May!E56+June!E56+July!E56+August!E56+September!E56+October!E56+November!E56+December!E56+January!E56+February!E56+March!E56</f>
        <v>0.55999999999999994</v>
      </c>
      <c r="F56" s="8">
        <f>April!F56+May!F56+June!F56+July!F56+August!F56+September!F56+October!F56+November!F56+December!F56+January!F56+February!F56+March!F56</f>
        <v>58.050000000000004</v>
      </c>
      <c r="G56" s="8">
        <f>April!G56+May!G56+June!G56+July!G56+August!G56+September!G56+October!G56+November!G56+December!G56+January!G56+February!G56+March!G56</f>
        <v>111.02</v>
      </c>
      <c r="H56" s="8">
        <f>April!H56+May!H56+June!H56+July!H56+August!H56+September!H56+October!H56+November!H56+December!H56+January!H56+February!H56+March!H56</f>
        <v>76.19</v>
      </c>
      <c r="I56" s="8">
        <f>April!I56+May!I56+June!I56+July!I56+August!I56+September!I56+October!I56+November!I56+December!I56+January!I56+February!I56+March!I56</f>
        <v>111.55000000000001</v>
      </c>
      <c r="J56" s="8">
        <f>April!J56+May!J56+June!J56+July!J56+August!J56+September!J56+October!J56+November!J56+December!J56+January!J56+February!J56+March!J56</f>
        <v>0.01</v>
      </c>
      <c r="K56" s="8">
        <f>April!K56+May!K56+June!K56+July!K56+August!K56+September!K56+October!K56+November!K56+December!K56+January!K56+February!K56+March!K56</f>
        <v>0</v>
      </c>
      <c r="L56" s="8">
        <f>April!L56+May!L56+June!L56+July!L56+August!L56+September!L56+October!L56+November!L56+December!L56+January!L56+February!L56+March!L56</f>
        <v>0.4</v>
      </c>
      <c r="N56" s="8">
        <f>SUM(D56:L56)</f>
        <v>446.35999999999996</v>
      </c>
    </row>
    <row r="57" spans="2:14" x14ac:dyDescent="0.2">
      <c r="B57" t="s">
        <v>44</v>
      </c>
      <c r="C57" t="s">
        <v>146</v>
      </c>
      <c r="D57" s="6">
        <f>April!D57+May!D57+June!D57+July!D57+August!D57+September!D57+October!D57+November!D57+December!D57+January!D57+February!D57+March!D57</f>
        <v>0.82</v>
      </c>
      <c r="E57" s="6">
        <f>April!E57+May!E57+June!E57+July!E57+August!E57+September!E57+October!E57+November!E57+December!E57+January!E57+February!E57+March!E57</f>
        <v>19.299999999999997</v>
      </c>
      <c r="F57" s="6">
        <f>April!F57+May!F57+June!F57+July!F57+August!F57+September!F57+October!F57+November!F57+December!F57+January!F57+February!F57+March!F57</f>
        <v>1.8300000000000003</v>
      </c>
      <c r="G57" s="6">
        <f>April!G57+May!G57+June!G57+July!G57+August!G57+September!G57+October!G57+November!G57+December!G57+January!G57+February!G57+March!G57</f>
        <v>0</v>
      </c>
      <c r="H57" s="6">
        <f>April!H57+May!H57+June!H57+July!H57+August!H57+September!H57+October!H57+November!H57+December!H57+January!H57+February!H57+March!H57</f>
        <v>2.0699999999999998</v>
      </c>
      <c r="I57" s="6">
        <f>April!I57+May!I57+June!I57+July!I57+August!I57+September!I57+October!I57+November!I57+December!I57+January!I57+February!I57+March!I57</f>
        <v>22.56</v>
      </c>
      <c r="J57" s="6">
        <f>April!J57+May!J57+June!J57+July!J57+August!J57+September!J57+October!J57+November!J57+December!J57+January!J57+February!J57+March!J57</f>
        <v>2.9800000000000004</v>
      </c>
      <c r="K57" s="6">
        <f>April!K57+May!K57+June!K57+July!K57+August!K57+September!K57+October!K57+November!K57+December!K57+January!K57+February!K57+March!K57</f>
        <v>2.4000000000000004</v>
      </c>
      <c r="L57" s="6">
        <f>April!L57+May!L57+June!L57+July!L57+August!L57+September!L57+October!L57+November!L57+December!L57+January!L57+February!L57+March!L57</f>
        <v>2.5</v>
      </c>
      <c r="N57" s="6">
        <f>SUM(D57:L57)</f>
        <v>54.46</v>
      </c>
    </row>
    <row r="58" spans="2:14" x14ac:dyDescent="0.2">
      <c r="B58" s="7" t="s">
        <v>45</v>
      </c>
      <c r="C58" s="7" t="s">
        <v>147</v>
      </c>
      <c r="D58" s="8">
        <f>April!D58+May!D58+June!D58+July!D58+August!D58+September!D58+October!D58+November!D58+December!D58+January!D58+February!D58+March!D58</f>
        <v>0.43</v>
      </c>
      <c r="E58" s="8">
        <f>April!E58+May!E58+June!E58+July!E58+August!E58+September!E58+October!E58+November!E58+December!E58+January!E58+February!E58+March!E58</f>
        <v>0.5</v>
      </c>
      <c r="F58" s="8">
        <f>April!F58+May!F58+June!F58+July!F58+August!F58+September!F58+October!F58+November!F58+December!F58+January!F58+February!F58+March!F58</f>
        <v>0.55000000000000004</v>
      </c>
      <c r="G58" s="8">
        <f>April!G58+May!G58+June!G58+July!G58+August!G58+September!G58+October!G58+November!G58+December!G58+January!G58+February!G58+March!G58</f>
        <v>0</v>
      </c>
      <c r="H58" s="8">
        <f>April!H58+May!H58+June!H58+July!H58+August!H58+September!H58+October!H58+November!H58+December!H58+January!H58+February!H58+March!H58</f>
        <v>0.32000000000000006</v>
      </c>
      <c r="I58" s="8">
        <f>April!I58+May!I58+June!I58+July!I58+August!I58+September!I58+October!I58+November!I58+December!I58+January!I58+February!I58+March!I58</f>
        <v>0.86</v>
      </c>
      <c r="J58" s="8">
        <f>April!J58+May!J58+June!J58+July!J58+August!J58+September!J58+October!J58+November!J58+December!J58+January!J58+February!J58+March!J58</f>
        <v>0.25</v>
      </c>
      <c r="K58" s="8">
        <f>April!K58+May!K58+June!K58+July!K58+August!K58+September!K58+October!K58+November!K58+December!K58+January!K58+February!K58+March!K58</f>
        <v>0.13</v>
      </c>
      <c r="L58" s="8">
        <f>April!L58+May!L58+June!L58+July!L58+August!L58+September!L58+October!L58+November!L58+December!L58+January!L58+February!L58+March!L58</f>
        <v>0.14900000000000002</v>
      </c>
      <c r="N58" s="8">
        <f>SUM(D58:L58)</f>
        <v>3.1890000000000001</v>
      </c>
    </row>
    <row r="59" spans="2:14" x14ac:dyDescent="0.2">
      <c r="B59" t="s">
        <v>81</v>
      </c>
      <c r="C59" t="s">
        <v>148</v>
      </c>
      <c r="D59" s="6">
        <f>April!D59+May!D59+June!D59+July!D59+August!D59+September!D59+October!D59+November!D59+December!D59+January!D59+February!D59+March!D59</f>
        <v>0</v>
      </c>
      <c r="E59" s="6">
        <f>April!E59+May!E59+June!E59+July!E59+August!E59+September!E59+October!E59+November!E59+December!E59+January!E59+February!E59+March!E59</f>
        <v>0</v>
      </c>
      <c r="F59" s="6">
        <f>April!F59+May!F59+June!F59+July!F59+August!F59+September!F59+October!F59+November!F59+December!F59+January!F59+February!F59+March!F59</f>
        <v>0</v>
      </c>
      <c r="G59" s="6">
        <f>April!G59+May!G59+June!G59+July!G59+August!G59+September!G59+October!G59+November!G59+December!G59+January!G59+February!G59+March!G59</f>
        <v>0</v>
      </c>
      <c r="H59" s="6">
        <f>April!H59+May!H59+June!H59+July!H59+August!H59+September!H59+October!H59+November!H59+December!H59+January!H59+February!H59+March!H59</f>
        <v>0</v>
      </c>
      <c r="I59" s="6">
        <f>April!I59+May!I59+June!I59+July!I59+August!I59+September!I59+October!I59+November!I59+December!I59+January!I59+February!I59+March!I59</f>
        <v>7.4999999999999997E-3</v>
      </c>
      <c r="J59" s="6">
        <f>April!J59+May!J59+June!J59+July!J59+August!J59+September!J59+October!J59+November!J59+December!J59+January!J59+February!J59+March!J59</f>
        <v>0</v>
      </c>
      <c r="K59" s="6">
        <f>April!K59+May!K59+June!K59+July!K59+August!K59+September!K59+October!K59+November!K59+December!K59+January!K59+February!K59+March!K59</f>
        <v>0</v>
      </c>
      <c r="L59" s="6">
        <f>April!L59+May!L59+June!L59+July!L59+August!L59+September!L59+October!L59+November!L59+December!L59+January!L59+February!L59+March!L59</f>
        <v>0</v>
      </c>
      <c r="N59" s="6">
        <f>SUM(D59:L59)</f>
        <v>7.4999999999999997E-3</v>
      </c>
    </row>
    <row r="60" spans="2:14" x14ac:dyDescent="0.2">
      <c r="B60" s="7" t="s">
        <v>82</v>
      </c>
      <c r="C60" s="7" t="s">
        <v>149</v>
      </c>
      <c r="D60" s="8">
        <f>April!D60+May!D60+June!D60+July!D60+August!D60+September!D60+October!D60+November!D60+December!D60+January!D60+February!D60+March!D60</f>
        <v>0</v>
      </c>
      <c r="E60" s="8">
        <f>April!E60+May!E60+June!E60+July!E60+August!E60+September!E60+October!E60+November!E60+December!E60+January!E60+February!E60+March!E60</f>
        <v>0</v>
      </c>
      <c r="F60" s="8">
        <f>April!F60+May!F60+June!F60+July!F60+August!F60+September!F60+October!F60+November!F60+December!F60+January!F60+February!F60+March!F60</f>
        <v>0</v>
      </c>
      <c r="G60" s="8">
        <f>April!G60+May!G60+June!G60+July!G60+August!G60+September!G60+October!G60+November!G60+December!G60+January!G60+February!G60+March!G60</f>
        <v>0</v>
      </c>
      <c r="H60" s="8">
        <f>April!H60+May!H60+June!H60+July!H60+August!H60+September!H60+October!H60+November!H60+December!H60+January!H60+February!H60+March!H60</f>
        <v>0</v>
      </c>
      <c r="I60" s="8">
        <f>April!I60+May!I60+June!I60+July!I60+August!I60+September!I60+October!I60+November!I60+December!I60+January!I60+February!I60+March!I60</f>
        <v>3384.6000000000004</v>
      </c>
      <c r="J60" s="8">
        <f>April!J60+May!J60+June!J60+July!J60+August!J60+September!J60+October!J60+November!J60+December!J60+January!J60+February!J60+March!J60</f>
        <v>0</v>
      </c>
      <c r="K60" s="8">
        <f>April!K60+May!K60+June!K60+July!K60+August!K60+September!K60+October!K60+November!K60+December!K60+January!K60+February!K60+March!K60</f>
        <v>0</v>
      </c>
      <c r="L60" s="8">
        <f>April!L60+May!L60+June!L60+July!L60+August!L60+September!L60+October!L60+November!L60+December!L60+January!L60+February!L60+March!L60</f>
        <v>0</v>
      </c>
      <c r="N60" s="8">
        <f>SUM(D60:L60)</f>
        <v>3384.6000000000004</v>
      </c>
    </row>
    <row r="61" spans="2:14" x14ac:dyDescent="0.2">
      <c r="B61" t="s">
        <v>46</v>
      </c>
      <c r="C61" t="s">
        <v>150</v>
      </c>
      <c r="D61" s="6">
        <f>April!D61+May!D61+June!D61+July!D61+August!D61+September!D61+October!D61+November!D61+December!D61+January!D61+February!D61+March!D61</f>
        <v>463.1</v>
      </c>
      <c r="E61" s="6">
        <f>April!E61+May!E61+June!E61+July!E61+August!E61+September!E61+October!E61+November!E61+December!E61+January!E61+February!E61+March!E61</f>
        <v>235.14</v>
      </c>
      <c r="F61" s="6">
        <f>April!F61+May!F61+June!F61+July!F61+August!F61+September!F61+October!F61+November!F61+December!F61+January!F61+February!F61+March!F61</f>
        <v>518.34</v>
      </c>
      <c r="G61" s="6">
        <f>April!G61+May!G61+June!G61+July!G61+August!G61+September!G61+October!G61+November!G61+December!G61+January!G61+February!G61+March!G61</f>
        <v>608.18000000000006</v>
      </c>
      <c r="H61" s="6">
        <f>April!H61+May!H61+June!H61+July!H61+August!H61+September!H61+October!H61+November!H61+December!H61+January!H61+February!H61+March!H61</f>
        <v>320.45</v>
      </c>
      <c r="I61" s="6">
        <f>April!I61+May!I61+June!I61+July!I61+August!I61+September!I61+October!I61+November!I61+December!I61+January!I61+February!I61+March!I61</f>
        <v>724.14</v>
      </c>
      <c r="J61" s="6">
        <f>April!J61+May!J61+June!J61+July!J61+August!J61+September!J61+October!J61+November!J61+December!J61+January!J61+February!J61+March!J61</f>
        <v>169.27999999999997</v>
      </c>
      <c r="K61" s="6">
        <f>April!K61+May!K61+June!K61+July!K61+August!K61+September!K61+October!K61+November!K61+December!K61+January!K61+February!K61+March!K61</f>
        <v>75.87</v>
      </c>
      <c r="L61" s="6">
        <f>April!L61+May!L61+June!L61+July!L61+August!L61+September!L61+October!L61+November!L61+December!L61+January!L61+February!L61+March!L61</f>
        <v>95.47</v>
      </c>
      <c r="N61" s="6">
        <f>SUM(D61:L61)</f>
        <v>3209.97</v>
      </c>
    </row>
    <row r="62" spans="2:14" x14ac:dyDescent="0.2">
      <c r="B62" s="7" t="s">
        <v>47</v>
      </c>
      <c r="C62" s="7" t="s">
        <v>151</v>
      </c>
      <c r="D62" s="8">
        <f>April!D62+May!D62+June!D62+July!D62+August!D62+September!D62+October!D62+November!D62+December!D62+January!D62+February!D62+March!D62</f>
        <v>34.751980000000003</v>
      </c>
      <c r="E62" s="8">
        <f>April!E62+May!E62+June!E62+July!E62+August!E62+September!E62+October!E62+November!E62+December!E62+January!E62+February!E62+March!E62</f>
        <v>20.10744</v>
      </c>
      <c r="F62" s="8">
        <f>April!F62+May!F62+June!F62+July!F62+August!F62+September!F62+October!F62+November!F62+December!F62+January!F62+February!F62+March!F62</f>
        <v>53.282910000000001</v>
      </c>
      <c r="G62" s="8">
        <f>April!G62+May!G62+June!G62+July!G62+August!G62+September!G62+October!G62+November!G62+December!G62+January!G62+February!G62+March!G62</f>
        <v>75.61999999999999</v>
      </c>
      <c r="H62" s="8">
        <f>April!H62+May!H62+June!H62+July!H62+August!H62+September!H62+October!H62+November!H62+December!H62+January!H62+February!H62+March!H62</f>
        <v>49.277709999999999</v>
      </c>
      <c r="I62" s="8">
        <f>April!I62+May!I62+June!I62+July!I62+August!I62+September!I62+October!I62+November!I62+December!I62+January!I62+February!I62+March!I62</f>
        <v>69.614999999999995</v>
      </c>
      <c r="J62" s="8">
        <f>April!J62+May!J62+June!J62+July!J62+August!J62+September!J62+October!J62+November!J62+December!J62+January!J62+February!J62+March!J62</f>
        <v>18.245000000000001</v>
      </c>
      <c r="K62" s="8">
        <f>April!K62+May!K62+June!K62+July!K62+August!K62+September!K62+October!K62+November!K62+December!K62+January!K62+February!K62+March!K62</f>
        <v>3.5059999999999998</v>
      </c>
      <c r="L62" s="8">
        <f>April!L62+May!L62+June!L62+July!L62+August!L62+September!L62+October!L62+November!L62+December!L62+January!L62+February!L62+March!L62</f>
        <v>12.71</v>
      </c>
      <c r="N62" s="8">
        <f>SUM(D62:L62)</f>
        <v>337.11603999999994</v>
      </c>
    </row>
    <row r="63" spans="2:14" x14ac:dyDescent="0.2">
      <c r="B63" t="s">
        <v>48</v>
      </c>
      <c r="C63" t="s">
        <v>152</v>
      </c>
      <c r="D63" s="6">
        <f>April!D63+May!D63+June!D63+July!D63+August!D63+September!D63+October!D63+November!D63+December!D63+January!D63+February!D63+March!D63</f>
        <v>195.45999999999998</v>
      </c>
      <c r="E63" s="6">
        <f>April!E63+May!E63+June!E63+July!E63+August!E63+September!E63+October!E63+November!E63+December!E63+January!E63+February!E63+March!E63</f>
        <v>116.22</v>
      </c>
      <c r="F63" s="6">
        <f>April!F63+May!F63+June!F63+July!F63+August!F63+September!F63+October!F63+November!F63+December!F63+January!F63+February!F63+March!F63</f>
        <v>229.95999999999998</v>
      </c>
      <c r="G63" s="6">
        <f>April!G63+May!G63+June!G63+July!G63+August!G63+September!G63+October!G63+November!G63+December!G63+January!G63+February!G63+March!G63</f>
        <v>153.26</v>
      </c>
      <c r="H63" s="6">
        <f>April!H63+May!H63+June!H63+July!H63+August!H63+September!H63+October!H63+November!H63+December!H63+January!H63+February!H63+March!H63</f>
        <v>223.77</v>
      </c>
      <c r="I63" s="6">
        <f>April!I63+May!I63+June!I63+July!I63+August!I63+September!I63+October!I63+November!I63+December!I63+January!I63+February!I63+March!I63</f>
        <v>352.88</v>
      </c>
      <c r="J63" s="6">
        <f>April!J63+May!J63+June!J63+July!J63+August!J63+September!J63+October!J63+November!J63+December!J63+January!J63+February!J63+March!J63</f>
        <v>69.62</v>
      </c>
      <c r="K63" s="6">
        <f>April!K63+May!K63+June!K63+July!K63+August!K63+September!K63+October!K63+November!K63+December!K63+January!K63+February!K63+March!K63</f>
        <v>17.18</v>
      </c>
      <c r="L63" s="6">
        <f>April!L63+May!L63+June!L63+July!L63+August!L63+September!L63+October!L63+November!L63+December!L63+January!L63+February!L63+March!L63</f>
        <v>34.160000000000004</v>
      </c>
      <c r="N63" s="6">
        <f>SUM(D63:L63)</f>
        <v>1392.5099999999998</v>
      </c>
    </row>
    <row r="64" spans="2:14" x14ac:dyDescent="0.2">
      <c r="B64" s="7" t="s">
        <v>68</v>
      </c>
      <c r="C64" s="7" t="s">
        <v>153</v>
      </c>
      <c r="D64" s="8">
        <f>April!D64+May!D64+June!D64+July!D64+August!D64+September!D64+October!D64+November!D64+December!D64+January!D64+February!D64+March!D64</f>
        <v>0</v>
      </c>
      <c r="E64" s="8">
        <f>April!E64+May!E64+June!E64+July!E64+August!E64+September!E64+October!E64+November!E64+December!E64+January!E64+February!E64+March!E64</f>
        <v>0</v>
      </c>
      <c r="F64" s="8">
        <f>April!F64+May!F64+June!F64+July!F64+August!F64+September!F64+October!F64+November!F64+December!F64+January!F64+February!F64+March!F64</f>
        <v>0</v>
      </c>
      <c r="G64" s="8">
        <f>April!G64+May!G64+June!G64+July!G64+August!G64+September!G64+October!G64+November!G64+December!G64+January!G64+February!G64+March!G64</f>
        <v>1291.7300000000002</v>
      </c>
      <c r="H64" s="8">
        <f>April!H64+May!H64+June!H64+July!H64+August!H64+September!H64+October!H64+November!H64+December!H64+January!H64+February!H64+March!H64</f>
        <v>0</v>
      </c>
      <c r="I64" s="8">
        <f>April!I64+May!I64+June!I64+July!I64+August!I64+September!I64+October!I64+November!I64+December!I64+January!I64+February!I64+March!I64</f>
        <v>0</v>
      </c>
      <c r="J64" s="8">
        <f>April!J64+May!J64+June!J64+July!J64+August!J64+September!J64+October!J64+November!J64+December!J64+January!J64+February!J64+March!J64</f>
        <v>0</v>
      </c>
      <c r="K64" s="8">
        <f>April!K64+May!K64+June!K64+July!K64+August!K64+September!K64+October!K64+November!K64+December!K64+January!K64+February!K64+March!K64</f>
        <v>0</v>
      </c>
      <c r="L64" s="8">
        <f>April!L64+May!L64+June!L64+July!L64+August!L64+September!L64+October!L64+November!L64+December!L64+January!L64+February!L64+March!L64</f>
        <v>0</v>
      </c>
      <c r="N64" s="8">
        <f>SUM(D64:L64)</f>
        <v>1291.7300000000002</v>
      </c>
    </row>
    <row r="65" spans="1:14" x14ac:dyDescent="0.2">
      <c r="B65" t="s">
        <v>60</v>
      </c>
      <c r="C65" t="s">
        <v>154</v>
      </c>
      <c r="D65" s="6">
        <f>April!D65+May!D65+June!D65+July!D65+August!D65+September!D65+October!D65+November!D65+December!D65+January!D65+February!D65+March!D65</f>
        <v>0</v>
      </c>
      <c r="E65" s="6">
        <f>April!E65+May!E65+June!E65+July!E65+August!E65+September!E65+October!E65+November!E65+December!E65+January!E65+February!E65+March!E65</f>
        <v>0.62</v>
      </c>
      <c r="F65" s="6">
        <f>April!F65+May!F65+June!F65+July!F65+August!F65+September!F65+October!F65+November!F65+December!F65+January!F65+February!F65+March!F65</f>
        <v>0.56000000000000005</v>
      </c>
      <c r="G65" s="6">
        <f>April!G65+May!G65+June!G65+July!G65+August!G65+September!G65+October!G65+November!G65+December!G65+January!G65+February!G65+March!G65</f>
        <v>0</v>
      </c>
      <c r="H65" s="6">
        <f>April!H65+May!H65+June!H65+July!H65+August!H65+September!H65+October!H65+November!H65+December!H65+January!H65+February!H65+March!H65</f>
        <v>0</v>
      </c>
      <c r="I65" s="6">
        <f>April!I65+May!I65+June!I65+July!I65+August!I65+September!I65+October!I65+November!I65+December!I65+January!I65+February!I65+March!I65</f>
        <v>2.9</v>
      </c>
      <c r="J65" s="6">
        <f>April!J65+May!J65+June!J65+July!J65+August!J65+September!J65+October!J65+November!J65+December!J65+January!J65+February!J65+March!J65</f>
        <v>0</v>
      </c>
      <c r="K65" s="6">
        <f>April!K65+May!K65+June!K65+July!K65+August!K65+September!K65+October!K65+November!K65+December!K65+January!K65+February!K65+March!K65</f>
        <v>0</v>
      </c>
      <c r="L65" s="6">
        <f>April!L65+May!L65+June!L65+July!L65+August!L65+September!L65+October!L65+November!L65+December!L65+January!L65+February!L65+March!L65</f>
        <v>0</v>
      </c>
      <c r="N65" s="6">
        <f>SUM(D65:L65)</f>
        <v>4.08</v>
      </c>
    </row>
    <row r="66" spans="1:14" x14ac:dyDescent="0.2">
      <c r="B66" s="7" t="s">
        <v>61</v>
      </c>
      <c r="C66" s="7" t="s">
        <v>155</v>
      </c>
      <c r="D66" s="8">
        <f>April!D66+May!D66+June!D66+July!D66+August!D66+September!D66+October!D66+November!D66+December!D66+January!D66+February!D66+March!D66</f>
        <v>0</v>
      </c>
      <c r="E66" s="8">
        <f>April!E66+May!E66+June!E66+July!E66+August!E66+September!E66+October!E66+November!E66+December!E66+January!E66+February!E66+March!E66</f>
        <v>2.5</v>
      </c>
      <c r="F66" s="8">
        <f>April!F66+May!F66+June!F66+July!F66+August!F66+September!F66+October!F66+November!F66+December!F66+January!F66+February!F66+March!F66</f>
        <v>0</v>
      </c>
      <c r="G66" s="8">
        <f>April!G66+May!G66+June!G66+July!G66+August!G66+September!G66+October!G66+November!G66+December!G66+January!G66+February!G66+March!G66</f>
        <v>0</v>
      </c>
      <c r="H66" s="8">
        <f>April!H66+May!H66+June!H66+July!H66+August!H66+September!H66+October!H66+November!H66+December!H66+January!H66+February!H66+March!H66</f>
        <v>0</v>
      </c>
      <c r="I66" s="8">
        <f>April!I66+May!I66+June!I66+July!I66+August!I66+September!I66+October!I66+November!I66+December!I66+January!I66+February!I66+March!I66</f>
        <v>0</v>
      </c>
      <c r="J66" s="8">
        <f>April!J66+May!J66+June!J66+July!J66+August!J66+September!J66+October!J66+November!J66+December!J66+January!J66+February!J66+March!J66</f>
        <v>0</v>
      </c>
      <c r="K66" s="8">
        <f>April!K66+May!K66+June!K66+July!K66+August!K66+September!K66+October!K66+November!K66+December!K66+January!K66+February!K66+March!K66</f>
        <v>0</v>
      </c>
      <c r="L66" s="8">
        <f>April!L66+May!L66+June!L66+July!L66+August!L66+September!L66+October!L66+November!L66+December!L66+January!L66+February!L66+March!L66</f>
        <v>0</v>
      </c>
      <c r="N66" s="8">
        <f>SUM(D66:L66)</f>
        <v>2.5</v>
      </c>
    </row>
    <row r="67" spans="1:14" x14ac:dyDescent="0.2">
      <c r="B67" t="s">
        <v>49</v>
      </c>
      <c r="C67" t="s">
        <v>156</v>
      </c>
      <c r="D67" s="6">
        <f>April!D67+May!D67+June!D67+July!D67+August!D67+September!D67+October!D67+November!D67+December!D67+January!D67+February!D67+March!D67</f>
        <v>84.88000000000001</v>
      </c>
      <c r="E67" s="6">
        <f>April!E67+May!E67+June!E67+July!E67+August!E67+September!E67+October!E67+November!E67+December!E67+January!E67+February!E67+March!E67</f>
        <v>56.750000000000007</v>
      </c>
      <c r="F67" s="6">
        <f>April!F67+May!F67+June!F67+July!F67+August!F67+September!F67+October!F67+November!F67+December!F67+January!F67+February!F67+March!F67</f>
        <v>100.44000000000001</v>
      </c>
      <c r="G67" s="6">
        <f>April!G67+May!G67+June!G67+July!G67+August!G67+September!G67+October!G67+November!G67+December!G67+January!G67+February!G67+March!G67</f>
        <v>100.53999999999999</v>
      </c>
      <c r="H67" s="6">
        <f>April!H67+May!H67+June!H67+July!H67+August!H67+September!H67+October!H67+November!H67+December!H67+January!H67+February!H67+March!H67</f>
        <v>123.07999999999998</v>
      </c>
      <c r="I67" s="6">
        <f>April!I67+May!I67+June!I67+July!I67+August!I67+September!I67+October!I67+November!I67+December!I67+January!I67+February!I67+March!I67</f>
        <v>121.64000000000001</v>
      </c>
      <c r="J67" s="6">
        <f>April!J67+May!J67+June!J67+July!J67+August!J67+September!J67+October!J67+November!J67+December!J67+January!J67+February!J67+March!J67</f>
        <v>34.419999999999995</v>
      </c>
      <c r="K67" s="6">
        <f>April!K67+May!K67+June!K67+July!K67+August!K67+September!K67+October!K67+November!K67+December!K67+January!K67+February!K67+March!K67</f>
        <v>4.9399999999999995</v>
      </c>
      <c r="L67" s="6">
        <f>April!L67+May!L67+June!L67+July!L67+August!L67+September!L67+October!L67+November!L67+December!L67+January!L67+February!L67+March!L67</f>
        <v>17.439999999999998</v>
      </c>
      <c r="N67" s="6">
        <f>SUM(D67:L67)</f>
        <v>644.13000000000011</v>
      </c>
    </row>
    <row r="68" spans="1:14" x14ac:dyDescent="0.2">
      <c r="B68" s="7" t="s">
        <v>50</v>
      </c>
      <c r="C68" s="7" t="s">
        <v>157</v>
      </c>
      <c r="D68" s="8">
        <f>April!D68+May!D68+June!D68+July!D68+August!D68+September!D68+October!D68+November!D68+December!D68+January!D68+February!D68+March!D68</f>
        <v>0.18000000000000002</v>
      </c>
      <c r="E68" s="8">
        <f>April!E68+May!E68+June!E68+July!E68+August!E68+September!E68+October!E68+November!E68+December!E68+January!E68+February!E68+March!E68</f>
        <v>6.5000000000000002E-2</v>
      </c>
      <c r="F68" s="8">
        <f>April!F68+May!F68+June!F68+July!F68+August!F68+September!F68+October!F68+November!F68+December!F68+January!F68+February!F68+March!F68</f>
        <v>0</v>
      </c>
      <c r="G68" s="8">
        <f>April!G68+May!G68+June!G68+July!G68+August!G68+September!G68+October!G68+November!G68+December!G68+January!G68+February!G68+March!G68</f>
        <v>0</v>
      </c>
      <c r="H68" s="8">
        <f>April!H68+May!H68+June!H68+July!H68+August!H68+September!H68+October!H68+November!H68+December!H68+January!H68+February!H68+March!H68</f>
        <v>0</v>
      </c>
      <c r="I68" s="8">
        <f>April!I68+May!I68+June!I68+July!I68+August!I68+September!I68+October!I68+November!I68+December!I68+January!I68+February!I68+March!I68</f>
        <v>0</v>
      </c>
      <c r="J68" s="8">
        <f>April!J68+May!J68+June!J68+July!J68+August!J68+September!J68+October!J68+November!J68+December!J68+January!J68+February!J68+March!J68</f>
        <v>0</v>
      </c>
      <c r="K68" s="8">
        <f>April!K68+May!K68+June!K68+July!K68+August!K68+September!K68+October!K68+November!K68+December!K68+January!K68+February!K68+March!K68</f>
        <v>0</v>
      </c>
      <c r="L68" s="8">
        <f>April!L68+May!L68+June!L68+July!L68+August!L68+September!L68+October!L68+November!L68+December!L68+January!L68+February!L68+March!L68</f>
        <v>0</v>
      </c>
      <c r="N68" s="8">
        <f>SUM(D68:L68)</f>
        <v>0.24500000000000002</v>
      </c>
    </row>
    <row r="69" spans="1:14" x14ac:dyDescent="0.2">
      <c r="B69" t="s">
        <v>51</v>
      </c>
      <c r="C69" t="s">
        <v>158</v>
      </c>
      <c r="D69" s="6">
        <f>April!D69+May!D69+June!D69+July!D69+August!D69+September!D69+October!D69+November!D69+December!D69+January!D69+February!D69+March!D69</f>
        <v>1055.1500000000001</v>
      </c>
      <c r="E69" s="6">
        <f>April!E69+May!E69+June!E69+July!E69+August!E69+September!E69+October!E69+November!E69+December!E69+January!E69+February!E69+March!E69</f>
        <v>784.45999999999981</v>
      </c>
      <c r="F69" s="6">
        <f>April!F69+May!F69+June!F69+July!F69+August!F69+September!F69+October!F69+November!F69+December!F69+January!F69+February!F69+March!F69</f>
        <v>1427.8000000000002</v>
      </c>
      <c r="G69" s="6">
        <f>April!G69+May!G69+June!G69+July!G69+August!G69+September!G69+October!G69+November!G69+December!G69+January!G69+February!G69+March!G69</f>
        <v>2083.3599999999997</v>
      </c>
      <c r="H69" s="6">
        <f>April!H69+May!H69+June!H69+July!H69+August!H69+September!H69+October!H69+November!H69+December!H69+January!H69+February!H69+March!H69</f>
        <v>1690.5999999999997</v>
      </c>
      <c r="I69" s="6">
        <f>April!I69+May!I69+June!I69+July!I69+August!I69+September!I69+October!I69+November!I69+December!I69+January!I69+February!I69+March!I69</f>
        <v>2409.6799999999998</v>
      </c>
      <c r="J69" s="6">
        <f>April!J69+May!J69+June!J69+July!J69+August!J69+September!J69+October!J69+November!J69+December!J69+January!J69+February!J69+March!J69</f>
        <v>352.34999999999997</v>
      </c>
      <c r="K69" s="6">
        <f>April!K69+May!K69+June!K69+July!K69+August!K69+September!K69+October!K69+November!K69+December!K69+January!K69+February!K69+March!K69</f>
        <v>170.87500000000003</v>
      </c>
      <c r="L69" s="6">
        <f>April!L69+May!L69+June!L69+July!L69+August!L69+September!L69+October!L69+November!L69+December!L69+January!L69+February!L69+March!L69</f>
        <v>187.85999999999999</v>
      </c>
      <c r="N69" s="6">
        <f>SUM(D69:L69)</f>
        <v>10162.135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3208.7349800000002</v>
      </c>
      <c r="E71" s="10">
        <f>SUM(E24:E69)</f>
        <v>1772.7934399999997</v>
      </c>
      <c r="F71" s="10">
        <f>SUM(F24:F69)</f>
        <v>2992.9519100000002</v>
      </c>
      <c r="G71" s="10">
        <f>SUM(G24:G69)</f>
        <v>5350.0499999999993</v>
      </c>
      <c r="H71" s="10">
        <f>SUM(H24:H69)</f>
        <v>3066.0777099999996</v>
      </c>
      <c r="I71" s="10">
        <f>SUM(I24:I69)</f>
        <v>8523.5769999999993</v>
      </c>
      <c r="J71" s="10">
        <f>SUM(J24:J69)</f>
        <v>892.13999999999987</v>
      </c>
      <c r="K71" s="10">
        <f>SUM(K24:K69)</f>
        <v>390.91500000000008</v>
      </c>
      <c r="L71" s="10">
        <f>SUM(L24:L69)</f>
        <v>512.94799999999998</v>
      </c>
      <c r="N71" s="10">
        <f>SUM(D71:L71)</f>
        <v>26710.188039999997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f>April!D73+May!D73+June!D73+July!D73+August!D73+September!D73+October!D73+November!D73+December!D73+January!D73+February!D73+March!D73</f>
        <v>0</v>
      </c>
      <c r="E73" s="8">
        <f>April!E73+May!E73+June!E73+July!E73+August!E73+September!E73+October!E73+November!E73+December!E73+January!E73+February!E73+March!E73</f>
        <v>0</v>
      </c>
      <c r="F73" s="8">
        <f>April!F73+May!F73+June!F73+July!F73+August!F73+September!F73+October!F73+November!F73+December!F73+January!F73+February!F73+March!F73</f>
        <v>0</v>
      </c>
      <c r="G73" s="8">
        <f>April!G73+May!G73+June!G73+July!G73+August!G73+September!G73+October!G73+November!G73+December!G73+January!G73+February!G73+March!G73</f>
        <v>0</v>
      </c>
      <c r="H73" s="8">
        <f>April!H73+May!H73+June!H73+July!H73+August!H73+September!H73+October!H73+November!H73+December!H73+January!H73+February!H73+March!H73</f>
        <v>0</v>
      </c>
      <c r="I73" s="8">
        <f>April!I73+May!I73+June!I73+July!I73+August!I73+September!I73+October!I73+November!I73+December!I73+January!I73+February!I73+March!I73</f>
        <v>0</v>
      </c>
      <c r="J73" s="8">
        <f>April!J73+May!J73+June!J73+July!J73+August!J73+September!J73+October!J73+November!J73+December!J73+January!J73+February!J73+March!J73</f>
        <v>0</v>
      </c>
      <c r="K73" s="8">
        <f>April!K73+May!K73+June!K73+July!K73+August!K73+September!K73+October!K73+November!K73+December!K73+January!K73+February!K73+March!K73</f>
        <v>0</v>
      </c>
      <c r="L73" s="8">
        <f>April!L73+May!L73+June!L73+July!L73+August!L73+September!L73+October!L73+November!L73+December!L73+January!L73+February!L73+March!L73</f>
        <v>1.8899999999999997</v>
      </c>
      <c r="N73" s="8">
        <f>SUM(D73:L73)</f>
        <v>1.8899999999999997</v>
      </c>
    </row>
    <row r="74" spans="1:14" ht="25.5" x14ac:dyDescent="0.2">
      <c r="B74" s="4" t="s">
        <v>66</v>
      </c>
      <c r="C74" s="4" t="s">
        <v>160</v>
      </c>
      <c r="D74" s="6">
        <f>April!D74+May!D74+June!D74+July!D74+August!D74+September!D74+October!D74+November!D74+December!D74+January!D74+February!D74+March!D74</f>
        <v>0</v>
      </c>
      <c r="E74" s="6">
        <f>April!E74+May!E74+June!E74+July!E74+August!E74+September!E74+October!E74+November!E74+December!E74+January!E74+February!E74+March!E74</f>
        <v>0</v>
      </c>
      <c r="F74" s="6">
        <f>April!F74+May!F74+June!F74+July!F74+August!F74+September!F74+October!F74+November!F74+December!F74+January!F74+February!F74+March!F74</f>
        <v>0</v>
      </c>
      <c r="G74" s="6">
        <f>April!G74+May!G74+June!G74+July!G74+August!G74+September!G74+October!G74+November!G74+December!G74+January!G74+February!G74+March!G74</f>
        <v>45.32</v>
      </c>
      <c r="H74" s="6">
        <f>April!H74+May!H74+June!H74+July!H74+August!H74+September!H74+October!H74+November!H74+December!H74+January!H74+February!H74+March!H74</f>
        <v>0</v>
      </c>
      <c r="I74" s="6">
        <f>April!I74+May!I74+June!I74+July!I74+August!I74+September!I74+October!I74+November!I74+December!I74+January!I74+February!I74+March!I74</f>
        <v>0</v>
      </c>
      <c r="J74" s="6">
        <f>April!J74+May!J74+June!J74+July!J74+August!J74+September!J74+October!J74+November!J74+December!J74+January!J74+February!J74+March!J74</f>
        <v>0</v>
      </c>
      <c r="K74" s="6">
        <f>April!K74+May!K74+June!K74+July!K74+August!K74+September!K74+October!K74+November!K74+December!K74+January!K74+February!K74+March!K74</f>
        <v>0</v>
      </c>
      <c r="L74" s="6">
        <f>April!L74+May!L74+June!L74+July!L74+August!L74+September!L74+October!L74+November!L74+December!L74+January!L74+February!L74+March!L74</f>
        <v>0</v>
      </c>
      <c r="N74" s="6">
        <f>SUM(D74:L74)</f>
        <v>45.32</v>
      </c>
    </row>
    <row r="75" spans="1:14" x14ac:dyDescent="0.2">
      <c r="B75" s="7" t="s">
        <v>34</v>
      </c>
      <c r="C75" s="7" t="s">
        <v>161</v>
      </c>
      <c r="D75" s="8">
        <f>April!D75+May!D75+June!D75+July!D75+August!D75+September!D75+October!D75+November!D75+December!D75+January!D75+February!D75+March!D75</f>
        <v>999.01999999999987</v>
      </c>
      <c r="E75" s="8">
        <f>April!E75+May!E75+June!E75+July!E75+August!E75+September!E75+October!E75+November!E75+December!E75+January!E75+February!E75+March!E75</f>
        <v>520.68000000000006</v>
      </c>
      <c r="F75" s="8">
        <f>April!F75+May!F75+June!F75+July!F75+August!F75+September!F75+October!F75+November!F75+December!F75+January!F75+February!F75+March!F75</f>
        <v>943.57</v>
      </c>
      <c r="G75" s="8">
        <f>April!G75+May!G75+June!G75+July!G75+August!G75+September!G75+October!G75+November!G75+December!G75+January!G75+February!G75+March!G75</f>
        <v>91.6</v>
      </c>
      <c r="H75" s="8">
        <f>April!H75+May!H75+June!H75+July!H75+August!H75+September!H75+October!H75+November!H75+December!H75+January!H75+February!H75+March!H75</f>
        <v>1064.82</v>
      </c>
      <c r="I75" s="8">
        <f>April!I75+May!I75+June!I75+July!I75+August!I75+September!I75+October!I75+November!I75+December!I75+January!I75+February!I75+March!I75</f>
        <v>1929.4</v>
      </c>
      <c r="J75" s="8">
        <f>April!J75+May!J75+June!J75+July!J75+August!J75+September!J75+October!J75+November!J75+December!J75+January!J75+February!J75+March!J75</f>
        <v>250.42</v>
      </c>
      <c r="K75" s="8">
        <f>April!K75+May!K75+June!K75+July!K75+August!K75+September!K75+October!K75+November!K75+December!K75+January!K75+February!K75+March!K75</f>
        <v>173.11999999999998</v>
      </c>
      <c r="L75" s="8">
        <f>April!L75+May!L75+June!L75+July!L75+August!L75+September!L75+October!L75+November!L75+December!L75+January!L75+February!L75+March!L75</f>
        <v>197.96000000000004</v>
      </c>
      <c r="N75" s="8">
        <f>SUM(D75:L75)</f>
        <v>6170.59</v>
      </c>
    </row>
    <row r="76" spans="1:14" x14ac:dyDescent="0.2">
      <c r="B76" t="s">
        <v>67</v>
      </c>
      <c r="C76" t="s">
        <v>162</v>
      </c>
      <c r="D76" s="6">
        <f>April!D76+May!D76+June!D76+July!D76+August!D76+September!D76+October!D76+November!D76+December!D76+January!D76+February!D76+March!D76</f>
        <v>0</v>
      </c>
      <c r="E76" s="6">
        <f>April!E76+May!E76+June!E76+July!E76+August!E76+September!E76+October!E76+November!E76+December!E76+January!E76+February!E76+March!E76</f>
        <v>0</v>
      </c>
      <c r="F76" s="6">
        <f>April!F76+May!F76+June!F76+July!F76+August!F76+September!F76+October!F76+November!F76+December!F76+January!F76+February!F76+March!F76</f>
        <v>0</v>
      </c>
      <c r="G76" s="6">
        <f>April!G76+May!G76+June!G76+July!G76+August!G76+September!G76+October!G76+November!G76+December!G76+January!G76+February!G76+March!G76</f>
        <v>23.9</v>
      </c>
      <c r="H76" s="6">
        <f>April!H76+May!H76+June!H76+July!H76+August!H76+September!H76+October!H76+November!H76+December!H76+January!H76+February!H76+March!H76</f>
        <v>0</v>
      </c>
      <c r="I76" s="6">
        <f>April!I76+May!I76+June!I76+July!I76+August!I76+September!I76+October!I76+November!I76+December!I76+January!I76+February!I76+March!I76</f>
        <v>0</v>
      </c>
      <c r="J76" s="6">
        <f>April!J76+May!J76+June!J76+July!J76+August!J76+September!J76+October!J76+November!J76+December!J76+January!J76+February!J76+March!J76</f>
        <v>0</v>
      </c>
      <c r="K76" s="6">
        <f>April!K76+May!K76+June!K76+July!K76+August!K76+September!K76+October!K76+November!K76+December!K76+January!K76+February!K76+March!K76</f>
        <v>0</v>
      </c>
      <c r="L76" s="6">
        <f>April!L76+May!L76+June!L76+July!L76+August!L76+September!L76+October!L76+November!L76+December!L76+January!L76+February!L76+March!L76</f>
        <v>0</v>
      </c>
      <c r="N76" s="6">
        <f>SUM(D76:L76)</f>
        <v>23.9</v>
      </c>
    </row>
    <row r="77" spans="1:14" x14ac:dyDescent="0.2">
      <c r="B77" s="7" t="s">
        <v>84</v>
      </c>
      <c r="C77" s="7" t="s">
        <v>163</v>
      </c>
      <c r="D77" s="8">
        <f>April!D77+May!D77+June!D77+July!D77+August!D77+September!D77+October!D77+November!D77+December!D77+January!D77+February!D77+March!D77</f>
        <v>0</v>
      </c>
      <c r="E77" s="8">
        <f>April!E77+May!E77+June!E77+July!E77+August!E77+September!E77+October!E77+November!E77+December!E77+January!E77+February!E77+March!E77</f>
        <v>0</v>
      </c>
      <c r="F77" s="8">
        <f>April!F77+May!F77+June!F77+July!F77+August!F77+September!F77+October!F77+November!F77+December!F77+January!F77+February!F77+March!F77</f>
        <v>0</v>
      </c>
      <c r="G77" s="8">
        <f>April!G77+May!G77+June!G77+July!G77+August!G77+September!G77+October!G77+November!G77+December!G77+January!G77+February!G77+March!G77</f>
        <v>0</v>
      </c>
      <c r="H77" s="8">
        <f>April!H77+May!H77+June!H77+July!H77+August!H77+September!H77+October!H77+November!H77+December!H77+January!H77+February!H77+March!H77</f>
        <v>0</v>
      </c>
      <c r="I77" s="8">
        <f>April!I77+May!I77+June!I77+July!I77+August!I77+September!I77+October!I77+November!I77+December!I77+January!I77+February!I77+March!I77</f>
        <v>0</v>
      </c>
      <c r="J77" s="8">
        <f>April!J77+May!J77+June!J77+July!J77+August!J77+September!J77+October!J77+November!J77+December!J77+January!J77+February!J77+March!J77</f>
        <v>9.08</v>
      </c>
      <c r="K77" s="8">
        <f>April!K77+May!K77+June!K77+July!K77+August!K77+September!K77+October!K77+November!K77+December!K77+January!K77+February!K77+March!K77</f>
        <v>0</v>
      </c>
      <c r="L77" s="8">
        <f>April!L77+May!L77+June!L77+July!L77+August!L77+September!L77+October!L77+November!L77+December!L77+January!L77+February!L77+March!L77</f>
        <v>0</v>
      </c>
      <c r="N77" s="8">
        <f>SUM(D77:L77)</f>
        <v>9.08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999.01999999999987</v>
      </c>
      <c r="E79" s="10">
        <f>SUM(E73:E78)</f>
        <v>520.68000000000006</v>
      </c>
      <c r="F79" s="10">
        <f>SUM(F73:F78)</f>
        <v>943.57</v>
      </c>
      <c r="G79" s="10">
        <f>SUM(G73:G78)</f>
        <v>160.82</v>
      </c>
      <c r="H79" s="10">
        <f>SUM(H73:H78)</f>
        <v>1064.82</v>
      </c>
      <c r="I79" s="10">
        <f>SUM(I73:I78)</f>
        <v>1929.4</v>
      </c>
      <c r="J79" s="10">
        <f>SUM(J73:J78)</f>
        <v>259.5</v>
      </c>
      <c r="K79" s="10">
        <f>SUM(K73:K78)</f>
        <v>173.11999999999998</v>
      </c>
      <c r="L79" s="10">
        <f>SUM(L73:L78)</f>
        <v>199.85000000000002</v>
      </c>
      <c r="N79" s="10">
        <f>SUM(D79:L79)</f>
        <v>6250.78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6820.9259799999991</v>
      </c>
      <c r="E82" s="10">
        <f>SUM(E7)+(E15)+(E22)+(E71)+(E79)</f>
        <v>4425.2044399999995</v>
      </c>
      <c r="F82" s="10">
        <f>SUM(F7)+(F15)+(F22)+(F71)+(F79)</f>
        <v>8176.4419099999996</v>
      </c>
      <c r="G82" s="10">
        <f>SUM(G7)+(G15)+(G22)+(G71)+(G79)</f>
        <v>9677.77</v>
      </c>
      <c r="H82" s="10">
        <f>SUM(H7)+(H15)+(H22)+(H71)+(H79)</f>
        <v>7504.1877099999992</v>
      </c>
      <c r="I82" s="10">
        <f>SUM(I7)+(I15)+(I22)+(I71)+(I79)</f>
        <v>20214.574000000001</v>
      </c>
      <c r="J82" s="10">
        <f>SUM(J7)+(J15)+(J22)+(J71)+(J79)</f>
        <v>2078.8999999999996</v>
      </c>
      <c r="K82" s="10">
        <f>SUM(K7)+(K15)+(K22)+(K71)+(K79)</f>
        <v>1013.2940000000001</v>
      </c>
      <c r="L82" s="10">
        <f>SUM(L7)+(L15)+(L22)+(L71)+(L79)</f>
        <v>1410.9059999999999</v>
      </c>
      <c r="N82" s="10">
        <f>SUM(D82:L82)</f>
        <v>61322.204040000004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278"/>
  <sheetViews>
    <sheetView topLeftCell="B1" workbookViewId="0">
      <pane ySplit="1" topLeftCell="A2" activePane="bottomLeft" state="frozen"/>
      <selection activeCell="B1" sqref="B1"/>
      <selection pane="bottomLeft"/>
    </sheetView>
  </sheetViews>
  <sheetFormatPr defaultRowHeight="12.75" x14ac:dyDescent="0.2"/>
  <cols>
    <col min="1" max="1" width="71.42578125" hidden="1" customWidth="1"/>
    <col min="2" max="2" width="28.7109375" bestFit="1" customWidth="1"/>
    <col min="3" max="3" width="34.42578125" bestFit="1" customWidth="1"/>
    <col min="4" max="4" width="15.42578125" bestFit="1" customWidth="1"/>
    <col min="5" max="17" width="8.7109375" customWidth="1"/>
  </cols>
  <sheetData>
    <row r="1" spans="1:17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18</v>
      </c>
    </row>
    <row r="2" spans="1:17" x14ac:dyDescent="0.2">
      <c r="A2" t="str">
        <f>B2&amp;D2&amp;C2</f>
        <v>Burton Farm HWRCRecyclingAluminium (nf)</v>
      </c>
      <c r="B2" t="s">
        <v>19</v>
      </c>
      <c r="C2" t="s">
        <v>20</v>
      </c>
      <c r="D2" t="s">
        <v>21</v>
      </c>
      <c r="M2">
        <v>1.02</v>
      </c>
      <c r="O2">
        <v>0.78</v>
      </c>
      <c r="Q2">
        <v>1.8</v>
      </c>
    </row>
    <row r="3" spans="1:17" x14ac:dyDescent="0.2">
      <c r="A3" t="str">
        <f>B3&amp;D3&amp;C3</f>
        <v>Burton Farm HWRCRecyclingBatteries (car)</v>
      </c>
      <c r="B3" t="s">
        <v>19</v>
      </c>
      <c r="C3" t="s">
        <v>22</v>
      </c>
      <c r="D3" t="s">
        <v>21</v>
      </c>
      <c r="E3">
        <v>1.62</v>
      </c>
      <c r="G3">
        <v>1.76</v>
      </c>
      <c r="M3">
        <v>1.46</v>
      </c>
      <c r="O3">
        <v>2.2200000000000002</v>
      </c>
      <c r="Q3">
        <v>7.0600000000000005</v>
      </c>
    </row>
    <row r="4" spans="1:17" x14ac:dyDescent="0.2">
      <c r="A4" t="str">
        <f>B4&amp;D4&amp;C4</f>
        <v>Burton Farm HWRCRecyclingBatteries (household)</v>
      </c>
      <c r="B4" t="s">
        <v>19</v>
      </c>
      <c r="C4" t="s">
        <v>23</v>
      </c>
      <c r="D4" t="s">
        <v>21</v>
      </c>
      <c r="E4">
        <v>1.27</v>
      </c>
      <c r="O4">
        <v>1.59</v>
      </c>
      <c r="Q4">
        <v>2.8600000000000003</v>
      </c>
    </row>
    <row r="5" spans="1:17" x14ac:dyDescent="0.2">
      <c r="A5" t="str">
        <f>B5&amp;D5&amp;C5</f>
        <v>Burton Farm HWRCRecyclingCardboard</v>
      </c>
      <c r="B5" t="s">
        <v>19</v>
      </c>
      <c r="C5" t="s">
        <v>24</v>
      </c>
      <c r="D5" t="s">
        <v>21</v>
      </c>
      <c r="E5">
        <v>17.739999999999998</v>
      </c>
      <c r="F5">
        <v>21.78</v>
      </c>
      <c r="G5">
        <v>26.86</v>
      </c>
      <c r="H5">
        <v>20.94</v>
      </c>
      <c r="I5">
        <v>22.86</v>
      </c>
      <c r="J5">
        <v>12.5</v>
      </c>
      <c r="K5">
        <v>22.28</v>
      </c>
      <c r="L5">
        <v>18.100000000000001</v>
      </c>
      <c r="M5">
        <v>25.84</v>
      </c>
      <c r="N5">
        <v>27.94</v>
      </c>
      <c r="O5">
        <v>19.899999999999999</v>
      </c>
      <c r="P5">
        <v>26.48</v>
      </c>
      <c r="Q5">
        <v>263.21999999999997</v>
      </c>
    </row>
    <row r="6" spans="1:17" x14ac:dyDescent="0.2">
      <c r="A6" t="str">
        <f>B6&amp;D6&amp;C6</f>
        <v>Burton Farm HWRCRecyclingFluorescent Tubes Output</v>
      </c>
      <c r="B6" t="s">
        <v>19</v>
      </c>
      <c r="C6" t="s">
        <v>25</v>
      </c>
      <c r="D6" t="s">
        <v>21</v>
      </c>
      <c r="F6">
        <v>0.315</v>
      </c>
      <c r="J6">
        <v>0.312</v>
      </c>
      <c r="N6">
        <v>0.36</v>
      </c>
      <c r="Q6">
        <v>0.98699999999999999</v>
      </c>
    </row>
    <row r="7" spans="1:17" x14ac:dyDescent="0.2">
      <c r="A7" t="str">
        <f>B7&amp;D7&amp;C7</f>
        <v>Burton Farm HWRCRecyclingFridges Output</v>
      </c>
      <c r="B7" t="s">
        <v>19</v>
      </c>
      <c r="C7" t="s">
        <v>26</v>
      </c>
      <c r="D7" t="s">
        <v>21</v>
      </c>
      <c r="E7">
        <v>6.87</v>
      </c>
      <c r="F7">
        <v>7.3540000000000001</v>
      </c>
      <c r="G7">
        <v>6.5679999999999996</v>
      </c>
      <c r="H7">
        <v>5.7270000000000003</v>
      </c>
      <c r="I7">
        <v>6.31</v>
      </c>
      <c r="J7">
        <v>5.5449999999999999</v>
      </c>
      <c r="K7">
        <v>7.718</v>
      </c>
      <c r="L7">
        <v>5.6059999999999999</v>
      </c>
      <c r="M7">
        <v>4.9160000000000004</v>
      </c>
      <c r="N7">
        <v>7.1630000000000003</v>
      </c>
      <c r="O7">
        <v>5.98</v>
      </c>
      <c r="P7">
        <v>5.31</v>
      </c>
      <c r="Q7">
        <v>75.067000000000007</v>
      </c>
    </row>
    <row r="8" spans="1:17" x14ac:dyDescent="0.2">
      <c r="A8" t="str">
        <f>B8&amp;D8&amp;C8</f>
        <v>Burton Farm HWRCRecyclingGas Cylinders</v>
      </c>
      <c r="B8" t="s">
        <v>19</v>
      </c>
      <c r="C8" t="s">
        <v>27</v>
      </c>
      <c r="D8" t="s">
        <v>21</v>
      </c>
      <c r="E8">
        <v>3.14</v>
      </c>
      <c r="Q8">
        <v>3.14</v>
      </c>
    </row>
    <row r="9" spans="1:17" x14ac:dyDescent="0.2">
      <c r="A9" t="str">
        <f>B9&amp;D9&amp;C9</f>
        <v>Burton Farm HWRCEfw (incineration)General (mixed waste)</v>
      </c>
      <c r="B9" t="s">
        <v>19</v>
      </c>
      <c r="C9" t="s">
        <v>28</v>
      </c>
      <c r="D9" t="s">
        <v>29</v>
      </c>
      <c r="E9">
        <v>5.3</v>
      </c>
      <c r="P9">
        <v>6.76</v>
      </c>
      <c r="Q9">
        <v>12.059999999999999</v>
      </c>
    </row>
    <row r="10" spans="1:17" x14ac:dyDescent="0.2">
      <c r="A10" t="str">
        <f>B10&amp;D10&amp;C10</f>
        <v>Burton Farm HWRCLandfillGeneral (mixed waste)</v>
      </c>
      <c r="B10" t="s">
        <v>19</v>
      </c>
      <c r="C10" t="s">
        <v>28</v>
      </c>
      <c r="D10" t="s">
        <v>30</v>
      </c>
      <c r="E10">
        <v>182.51999999999998</v>
      </c>
      <c r="F10">
        <v>182.29999999999998</v>
      </c>
      <c r="G10">
        <v>148.1</v>
      </c>
      <c r="H10">
        <v>141.88</v>
      </c>
      <c r="I10">
        <v>158.26</v>
      </c>
      <c r="J10">
        <v>160.15100000000001</v>
      </c>
      <c r="K10">
        <v>144.6</v>
      </c>
      <c r="L10">
        <v>148.30000000000001</v>
      </c>
      <c r="M10">
        <v>139.84</v>
      </c>
      <c r="N10">
        <v>164.36</v>
      </c>
      <c r="O10">
        <v>142.32</v>
      </c>
      <c r="P10">
        <v>159.5</v>
      </c>
      <c r="Q10">
        <v>1872.1310000000001</v>
      </c>
    </row>
    <row r="11" spans="1:17" x14ac:dyDescent="0.2">
      <c r="A11" t="str">
        <f>B11&amp;D11&amp;C11</f>
        <v>Burton Farm HWRCRecyclingGlass (bottles)</v>
      </c>
      <c r="B11" t="s">
        <v>19</v>
      </c>
      <c r="C11" t="s">
        <v>31</v>
      </c>
      <c r="D11" t="s">
        <v>21</v>
      </c>
      <c r="E11">
        <v>3.714</v>
      </c>
      <c r="F11">
        <v>2.1</v>
      </c>
      <c r="G11">
        <v>2.77</v>
      </c>
      <c r="I11">
        <v>6.4429999999999996</v>
      </c>
      <c r="J11">
        <v>4.7750000000000004</v>
      </c>
      <c r="L11">
        <v>4.1509999999999998</v>
      </c>
      <c r="M11">
        <v>2.11</v>
      </c>
      <c r="N11">
        <v>7.4080000000000004</v>
      </c>
      <c r="O11">
        <v>6.8360000000000003</v>
      </c>
      <c r="Q11">
        <v>40.306999999999995</v>
      </c>
    </row>
    <row r="12" spans="1:17" x14ac:dyDescent="0.2">
      <c r="A12" t="str">
        <f>B12&amp;D12&amp;C12</f>
        <v>Burton Farm HWRCCompostingGreen waste</v>
      </c>
      <c r="B12" t="s">
        <v>19</v>
      </c>
      <c r="C12" t="s">
        <v>32</v>
      </c>
      <c r="D12" t="s">
        <v>33</v>
      </c>
      <c r="E12">
        <v>61.84</v>
      </c>
      <c r="F12">
        <v>100.86</v>
      </c>
      <c r="G12">
        <v>107.3</v>
      </c>
      <c r="H12">
        <v>47.72</v>
      </c>
      <c r="I12">
        <v>68.959999999999994</v>
      </c>
      <c r="J12">
        <v>83.82</v>
      </c>
      <c r="K12">
        <v>78.680000000000007</v>
      </c>
      <c r="L12">
        <v>48.62</v>
      </c>
      <c r="M12">
        <v>26.78</v>
      </c>
      <c r="N12">
        <v>24.58</v>
      </c>
      <c r="O12">
        <v>29.78</v>
      </c>
      <c r="P12">
        <v>50.04</v>
      </c>
      <c r="Q12">
        <v>728.98</v>
      </c>
    </row>
    <row r="13" spans="1:17" x14ac:dyDescent="0.2">
      <c r="A13" t="str">
        <f>B13&amp;D13&amp;C13</f>
        <v>Burton Farm HWRCRe-UseInert (rubble/hardcore)</v>
      </c>
      <c r="B13" t="s">
        <v>19</v>
      </c>
      <c r="C13" t="s">
        <v>34</v>
      </c>
      <c r="D13" t="s">
        <v>35</v>
      </c>
      <c r="E13">
        <v>101.68</v>
      </c>
      <c r="F13">
        <v>127.46</v>
      </c>
      <c r="G13">
        <v>132.24</v>
      </c>
      <c r="H13">
        <v>90.64</v>
      </c>
      <c r="I13">
        <v>73.34</v>
      </c>
      <c r="J13">
        <v>110.34</v>
      </c>
      <c r="K13">
        <v>65.179999999999993</v>
      </c>
      <c r="L13">
        <v>79.66</v>
      </c>
      <c r="M13">
        <v>13.54</v>
      </c>
      <c r="N13">
        <v>90.16</v>
      </c>
      <c r="O13">
        <v>37.4</v>
      </c>
      <c r="P13">
        <v>77.38</v>
      </c>
      <c r="Q13">
        <v>999.0200000000001</v>
      </c>
    </row>
    <row r="14" spans="1:17" x14ac:dyDescent="0.2">
      <c r="A14" t="str">
        <f>B14&amp;D14&amp;C14</f>
        <v>Burton Farm HWRCRecyclingLeachate</v>
      </c>
      <c r="B14" t="s">
        <v>19</v>
      </c>
      <c r="C14" t="s">
        <v>36</v>
      </c>
      <c r="D14" t="s">
        <v>21</v>
      </c>
      <c r="E14">
        <v>58</v>
      </c>
      <c r="F14">
        <v>138</v>
      </c>
      <c r="G14">
        <v>58</v>
      </c>
      <c r="H14">
        <v>56.5</v>
      </c>
      <c r="I14">
        <v>51.5</v>
      </c>
      <c r="J14">
        <v>48</v>
      </c>
      <c r="K14">
        <v>44</v>
      </c>
      <c r="L14">
        <v>83.1</v>
      </c>
      <c r="M14">
        <v>55</v>
      </c>
      <c r="N14">
        <v>43</v>
      </c>
      <c r="O14">
        <v>55.5</v>
      </c>
      <c r="P14">
        <v>54</v>
      </c>
      <c r="Q14">
        <v>744.6</v>
      </c>
    </row>
    <row r="15" spans="1:17" x14ac:dyDescent="0.2">
      <c r="A15" t="str">
        <f>B15&amp;D15&amp;C15</f>
        <v>Burton Farm HWRCRecyclingMatresses</v>
      </c>
      <c r="B15" t="s">
        <v>19</v>
      </c>
      <c r="C15" t="s">
        <v>37</v>
      </c>
      <c r="D15" t="s">
        <v>21</v>
      </c>
      <c r="E15">
        <v>6.18</v>
      </c>
      <c r="F15">
        <v>6.65</v>
      </c>
      <c r="G15">
        <v>3.86</v>
      </c>
      <c r="H15">
        <v>2.2000000000000002</v>
      </c>
      <c r="Q15">
        <v>18.89</v>
      </c>
    </row>
    <row r="16" spans="1:17" x14ac:dyDescent="0.2">
      <c r="A16" t="str">
        <f>B16&amp;D16&amp;C16</f>
        <v>Burton Farm HWRCRecyclingMicrowave Motors</v>
      </c>
      <c r="B16" t="s">
        <v>19</v>
      </c>
      <c r="C16" t="s">
        <v>38</v>
      </c>
      <c r="D16" t="s">
        <v>21</v>
      </c>
      <c r="P16">
        <v>1.58</v>
      </c>
      <c r="Q16">
        <v>1.58</v>
      </c>
    </row>
    <row r="17" spans="1:17" ht="25.5" x14ac:dyDescent="0.2">
      <c r="A17" t="str">
        <f>B17&amp;D17&amp;C17</f>
        <v>Burton Farm HWRCRecyclingNon Ferrous Metal  _x000D_
Non Ferrous Metal</v>
      </c>
      <c r="B17" t="s">
        <v>19</v>
      </c>
      <c r="C17" s="4" t="s">
        <v>39</v>
      </c>
      <c r="D17" t="s">
        <v>21</v>
      </c>
      <c r="E17">
        <v>1.26</v>
      </c>
      <c r="F17">
        <v>0.38</v>
      </c>
      <c r="G17">
        <v>1.01</v>
      </c>
      <c r="H17">
        <v>4.1020000000000003</v>
      </c>
      <c r="I17">
        <v>0.34</v>
      </c>
      <c r="J17">
        <v>0.36</v>
      </c>
      <c r="K17">
        <v>0.72</v>
      </c>
      <c r="L17">
        <v>0.32</v>
      </c>
      <c r="M17">
        <v>0.28000000000000003</v>
      </c>
      <c r="N17">
        <v>0.64</v>
      </c>
      <c r="O17">
        <v>1.1599999999999999</v>
      </c>
      <c r="P17">
        <v>0.42</v>
      </c>
      <c r="Q17">
        <v>10.992000000000001</v>
      </c>
    </row>
    <row r="18" spans="1:17" x14ac:dyDescent="0.2">
      <c r="A18" t="str">
        <f>B18&amp;D18&amp;C18</f>
        <v>Burton Farm HWRCRecyclingOil (Engine)</v>
      </c>
      <c r="B18" t="s">
        <v>19</v>
      </c>
      <c r="C18" t="s">
        <v>40</v>
      </c>
      <c r="D18" t="s">
        <v>21</v>
      </c>
      <c r="E18">
        <v>1.8480000000000001</v>
      </c>
      <c r="H18">
        <v>1.8480000000000001</v>
      </c>
      <c r="K18">
        <v>1.98</v>
      </c>
      <c r="N18">
        <v>2.024</v>
      </c>
      <c r="Q18">
        <v>7.7</v>
      </c>
    </row>
    <row r="19" spans="1:17" x14ac:dyDescent="0.2">
      <c r="A19" t="str">
        <f>B19&amp;D19&amp;C19</f>
        <v>Burton Farm HWRCRecyclingOil (Vegetable)</v>
      </c>
      <c r="B19" t="s">
        <v>19</v>
      </c>
      <c r="C19" t="s">
        <v>41</v>
      </c>
      <c r="D19" t="s">
        <v>21</v>
      </c>
      <c r="F19">
        <v>0.72</v>
      </c>
      <c r="N19">
        <v>0.78</v>
      </c>
      <c r="Q19">
        <v>1.5</v>
      </c>
    </row>
    <row r="20" spans="1:17" x14ac:dyDescent="0.2">
      <c r="A20" t="str">
        <f>B20&amp;D20&amp;C20</f>
        <v>Burton Farm HWRCRecyclingPaper (mixed with card)</v>
      </c>
      <c r="B20" t="s">
        <v>19</v>
      </c>
      <c r="C20" t="s">
        <v>42</v>
      </c>
      <c r="D20" t="s">
        <v>21</v>
      </c>
      <c r="E20">
        <v>19.68</v>
      </c>
      <c r="F20">
        <v>6.8</v>
      </c>
      <c r="G20">
        <v>8.48</v>
      </c>
      <c r="H20">
        <v>5.3</v>
      </c>
      <c r="I20">
        <v>10.6</v>
      </c>
      <c r="J20">
        <v>16.28</v>
      </c>
      <c r="K20">
        <v>5.32</v>
      </c>
      <c r="L20">
        <v>9.6999999999999993</v>
      </c>
      <c r="N20">
        <v>15.72</v>
      </c>
      <c r="O20">
        <v>7.8</v>
      </c>
      <c r="Q20">
        <v>105.68</v>
      </c>
    </row>
    <row r="21" spans="1:17" x14ac:dyDescent="0.2">
      <c r="A21" t="str">
        <f>B21&amp;D21&amp;C21</f>
        <v>Burton Farm HWRCRecyclingPlasterboard</v>
      </c>
      <c r="B21" t="s">
        <v>19</v>
      </c>
      <c r="C21" t="s">
        <v>43</v>
      </c>
      <c r="D21" t="s">
        <v>21</v>
      </c>
      <c r="E21">
        <v>5.98</v>
      </c>
      <c r="F21">
        <v>5.83</v>
      </c>
      <c r="G21">
        <v>6.04</v>
      </c>
      <c r="H21">
        <v>3.91</v>
      </c>
      <c r="I21">
        <v>7.06</v>
      </c>
      <c r="J21">
        <v>5.92</v>
      </c>
      <c r="K21">
        <v>12.33</v>
      </c>
      <c r="L21">
        <v>5.98</v>
      </c>
      <c r="M21">
        <v>14.31</v>
      </c>
      <c r="N21">
        <v>7.94</v>
      </c>
      <c r="O21">
        <v>5.44</v>
      </c>
      <c r="P21">
        <v>7.84</v>
      </c>
      <c r="Q21">
        <v>88.580000000000013</v>
      </c>
    </row>
    <row r="22" spans="1:17" x14ac:dyDescent="0.2">
      <c r="A22" t="str">
        <f>B22&amp;D22&amp;C22</f>
        <v>Burton Farm HWRCRecyclingPlastic (Mixed)</v>
      </c>
      <c r="B22" t="s">
        <v>19</v>
      </c>
      <c r="C22" t="s">
        <v>44</v>
      </c>
      <c r="D22" t="s">
        <v>21</v>
      </c>
      <c r="F22">
        <v>0.82</v>
      </c>
      <c r="Q22">
        <v>0.82</v>
      </c>
    </row>
    <row r="23" spans="1:17" x14ac:dyDescent="0.2">
      <c r="A23" t="str">
        <f>B23&amp;D23&amp;C23</f>
        <v>Burton Farm HWRCRecyclingPrinter Cartridges</v>
      </c>
      <c r="B23" t="s">
        <v>19</v>
      </c>
      <c r="C23" t="s">
        <v>45</v>
      </c>
      <c r="D23" t="s">
        <v>21</v>
      </c>
      <c r="F23">
        <v>0.15</v>
      </c>
      <c r="H23">
        <v>0.08</v>
      </c>
      <c r="J23">
        <v>0.06</v>
      </c>
      <c r="N23">
        <v>0.14000000000000001</v>
      </c>
      <c r="Q23">
        <v>0.43</v>
      </c>
    </row>
    <row r="24" spans="1:17" x14ac:dyDescent="0.2">
      <c r="A24" t="str">
        <f>B24&amp;D24&amp;C24</f>
        <v>Burton Farm HWRCRecyclingScrap metal (mixed)</v>
      </c>
      <c r="B24" t="s">
        <v>19</v>
      </c>
      <c r="C24" t="s">
        <v>46</v>
      </c>
      <c r="D24" t="s">
        <v>21</v>
      </c>
      <c r="E24">
        <v>46.94</v>
      </c>
      <c r="F24">
        <v>51</v>
      </c>
      <c r="G24">
        <v>42.58</v>
      </c>
      <c r="H24">
        <v>35.56</v>
      </c>
      <c r="I24">
        <v>46.94</v>
      </c>
      <c r="J24">
        <v>31.52</v>
      </c>
      <c r="K24">
        <v>42.04</v>
      </c>
      <c r="L24">
        <v>31.24</v>
      </c>
      <c r="M24">
        <v>21.7</v>
      </c>
      <c r="N24">
        <v>32.24</v>
      </c>
      <c r="O24">
        <v>37.340000000000003</v>
      </c>
      <c r="P24">
        <v>44</v>
      </c>
      <c r="Q24">
        <v>463.1</v>
      </c>
    </row>
    <row r="25" spans="1:17" x14ac:dyDescent="0.2">
      <c r="A25" t="str">
        <f>B25&amp;D25&amp;C25</f>
        <v>Burton Farm HWRCRecyclingScreens output</v>
      </c>
      <c r="B25" t="s">
        <v>19</v>
      </c>
      <c r="C25" t="s">
        <v>47</v>
      </c>
      <c r="D25" t="s">
        <v>21</v>
      </c>
      <c r="E25">
        <v>3.556</v>
      </c>
      <c r="F25">
        <v>3.9060000000000001</v>
      </c>
      <c r="G25">
        <v>2.6</v>
      </c>
      <c r="H25">
        <v>1.962</v>
      </c>
      <c r="I25">
        <v>4.2729999999999997</v>
      </c>
      <c r="J25">
        <v>2.802</v>
      </c>
      <c r="K25">
        <v>2.2320000000000002</v>
      </c>
      <c r="L25">
        <v>2.7719800000000001</v>
      </c>
      <c r="M25">
        <v>1.78</v>
      </c>
      <c r="N25">
        <v>3.899</v>
      </c>
      <c r="O25">
        <v>2.63</v>
      </c>
      <c r="P25">
        <v>2.34</v>
      </c>
      <c r="Q25">
        <v>34.751980000000003</v>
      </c>
    </row>
    <row r="26" spans="1:17" x14ac:dyDescent="0.2">
      <c r="A26" t="str">
        <f>B26&amp;D26&amp;C26</f>
        <v>Burton Farm HWRCRecyclingSmall Domestic Appliances</v>
      </c>
      <c r="B26" t="s">
        <v>19</v>
      </c>
      <c r="C26" t="s">
        <v>48</v>
      </c>
      <c r="D26" t="s">
        <v>21</v>
      </c>
      <c r="E26">
        <v>6.96</v>
      </c>
      <c r="F26">
        <v>33.78</v>
      </c>
      <c r="G26">
        <v>15.36</v>
      </c>
      <c r="H26">
        <v>8</v>
      </c>
      <c r="I26">
        <v>26.26</v>
      </c>
      <c r="J26">
        <v>15.92</v>
      </c>
      <c r="K26">
        <v>15.78</v>
      </c>
      <c r="L26">
        <v>8.16</v>
      </c>
      <c r="M26">
        <v>8.92</v>
      </c>
      <c r="N26">
        <v>19.239999999999998</v>
      </c>
      <c r="O26">
        <v>17.88</v>
      </c>
      <c r="P26">
        <v>19.2</v>
      </c>
      <c r="Q26">
        <v>195.45999999999998</v>
      </c>
    </row>
    <row r="27" spans="1:17" x14ac:dyDescent="0.2">
      <c r="A27" t="str">
        <f>B27&amp;D27&amp;C27</f>
        <v>Burton Farm HWRCRecyclingTextiles</v>
      </c>
      <c r="B27" t="s">
        <v>19</v>
      </c>
      <c r="C27" t="s">
        <v>49</v>
      </c>
      <c r="D27" t="s">
        <v>21</v>
      </c>
      <c r="E27">
        <v>8.32</v>
      </c>
      <c r="F27">
        <v>6.28</v>
      </c>
      <c r="G27">
        <v>8.7200000000000006</v>
      </c>
      <c r="H27">
        <v>7.14</v>
      </c>
      <c r="I27">
        <v>8.44</v>
      </c>
      <c r="J27">
        <v>8.6</v>
      </c>
      <c r="K27">
        <v>8.4</v>
      </c>
      <c r="L27">
        <v>6.68</v>
      </c>
      <c r="N27">
        <v>7.82</v>
      </c>
      <c r="O27">
        <v>7.56</v>
      </c>
      <c r="P27">
        <v>6.92</v>
      </c>
      <c r="Q27">
        <v>84.88000000000001</v>
      </c>
    </row>
    <row r="28" spans="1:17" x14ac:dyDescent="0.2">
      <c r="A28" t="str">
        <f>B28&amp;D28&amp;C28</f>
        <v>Burton Farm HWRCRecyclingTyres</v>
      </c>
      <c r="B28" t="s">
        <v>19</v>
      </c>
      <c r="C28" t="s">
        <v>50</v>
      </c>
      <c r="D28" t="s">
        <v>21</v>
      </c>
      <c r="J28">
        <v>0.14000000000000001</v>
      </c>
      <c r="K28">
        <v>0.04</v>
      </c>
      <c r="Q28">
        <v>0.18000000000000002</v>
      </c>
    </row>
    <row r="29" spans="1:17" x14ac:dyDescent="0.2">
      <c r="A29" t="str">
        <f>B29&amp;D29&amp;C29</f>
        <v>Burton Farm HWRCRecyclingWood (including treated)</v>
      </c>
      <c r="B29" t="s">
        <v>19</v>
      </c>
      <c r="C29" t="s">
        <v>51</v>
      </c>
      <c r="D29" t="s">
        <v>21</v>
      </c>
      <c r="E29">
        <v>91.2</v>
      </c>
      <c r="F29">
        <v>114.3</v>
      </c>
      <c r="G29">
        <v>110.6</v>
      </c>
      <c r="H29">
        <v>94.3</v>
      </c>
      <c r="I29">
        <v>79.78</v>
      </c>
      <c r="J29">
        <v>84.34</v>
      </c>
      <c r="K29">
        <v>91.46</v>
      </c>
      <c r="L29">
        <v>61.56</v>
      </c>
      <c r="M29">
        <v>66.850000000000009</v>
      </c>
      <c r="N29">
        <v>82.22</v>
      </c>
      <c r="O29">
        <v>79.92</v>
      </c>
      <c r="P29">
        <v>98.62</v>
      </c>
      <c r="Q29">
        <v>1055.1500000000001</v>
      </c>
    </row>
    <row r="30" spans="1:17" x14ac:dyDescent="0.2">
      <c r="A30" t="str">
        <f>B30&amp;D30&amp;C30</f>
        <v>Cherry Orchard HWRCRecyclingAluminium (nf)</v>
      </c>
      <c r="B30" t="s">
        <v>52</v>
      </c>
      <c r="C30" t="s">
        <v>20</v>
      </c>
      <c r="D30" t="s">
        <v>21</v>
      </c>
      <c r="G30">
        <v>1.1200000000000001</v>
      </c>
      <c r="Q30">
        <v>1.1200000000000001</v>
      </c>
    </row>
    <row r="31" spans="1:17" x14ac:dyDescent="0.2">
      <c r="A31" t="str">
        <f>B31&amp;D31&amp;C31</f>
        <v>Cherry Orchard HWRCLandfillAsbestos</v>
      </c>
      <c r="B31" t="s">
        <v>52</v>
      </c>
      <c r="C31" t="s">
        <v>53</v>
      </c>
      <c r="D31" t="s">
        <v>30</v>
      </c>
      <c r="K31">
        <v>0.05</v>
      </c>
      <c r="P31">
        <v>0.1</v>
      </c>
      <c r="Q31">
        <v>0.15000000000000002</v>
      </c>
    </row>
    <row r="32" spans="1:17" x14ac:dyDescent="0.2">
      <c r="A32" t="str">
        <f>B32&amp;D32&amp;C32</f>
        <v>Cherry Orchard HWRCRecyclingBatteries (car)</v>
      </c>
      <c r="B32" t="s">
        <v>52</v>
      </c>
      <c r="C32" t="s">
        <v>22</v>
      </c>
      <c r="D32" t="s">
        <v>21</v>
      </c>
      <c r="E32">
        <v>2.8039999999999998</v>
      </c>
      <c r="H32">
        <v>2.9060000000000001</v>
      </c>
      <c r="K32">
        <v>2.5169999999999999</v>
      </c>
      <c r="P32">
        <v>2.375</v>
      </c>
      <c r="Q32">
        <v>10.602</v>
      </c>
    </row>
    <row r="33" spans="1:17" x14ac:dyDescent="0.2">
      <c r="A33" t="str">
        <f>B33&amp;D33&amp;C33</f>
        <v>Cherry Orchard HWRCRecyclingBatteries (household)</v>
      </c>
      <c r="B33" t="s">
        <v>52</v>
      </c>
      <c r="C33" t="s">
        <v>23</v>
      </c>
      <c r="D33" t="s">
        <v>21</v>
      </c>
      <c r="F33">
        <v>0.48</v>
      </c>
      <c r="K33">
        <v>0.48</v>
      </c>
      <c r="Q33">
        <v>0.96</v>
      </c>
    </row>
    <row r="34" spans="1:17" x14ac:dyDescent="0.2">
      <c r="A34" t="str">
        <f>B34&amp;D34&amp;C34</f>
        <v>Cherry Orchard HWRCRecyclingCable (nf)</v>
      </c>
      <c r="B34" t="s">
        <v>52</v>
      </c>
      <c r="C34" t="s">
        <v>54</v>
      </c>
      <c r="D34" t="s">
        <v>21</v>
      </c>
      <c r="G34">
        <v>0.12</v>
      </c>
      <c r="N34">
        <v>7.0000000000000007E-2</v>
      </c>
      <c r="Q34">
        <v>0.19</v>
      </c>
    </row>
    <row r="35" spans="1:17" x14ac:dyDescent="0.2">
      <c r="A35" t="str">
        <f>B35&amp;D35&amp;C35</f>
        <v>Cherry Orchard HWRCRecyclingCardboard</v>
      </c>
      <c r="B35" t="s">
        <v>52</v>
      </c>
      <c r="C35" t="s">
        <v>24</v>
      </c>
      <c r="D35" t="s">
        <v>21</v>
      </c>
      <c r="E35">
        <v>18.72</v>
      </c>
      <c r="F35">
        <v>15.68</v>
      </c>
      <c r="G35">
        <v>18.62</v>
      </c>
      <c r="H35">
        <v>16.38</v>
      </c>
      <c r="I35">
        <v>21.94</v>
      </c>
      <c r="J35">
        <v>14.5</v>
      </c>
      <c r="K35">
        <v>15.86</v>
      </c>
      <c r="L35">
        <v>19.68</v>
      </c>
      <c r="M35">
        <v>28.38</v>
      </c>
      <c r="N35">
        <v>16.760000000000002</v>
      </c>
      <c r="O35">
        <v>13.2</v>
      </c>
      <c r="P35">
        <v>18.059999999999999</v>
      </c>
      <c r="Q35">
        <v>217.77999999999997</v>
      </c>
    </row>
    <row r="36" spans="1:17" x14ac:dyDescent="0.2">
      <c r="A36" t="str">
        <f>B36&amp;D36&amp;C36</f>
        <v>Cherry Orchard HWRCRecyclingDrink Cartons</v>
      </c>
      <c r="B36" t="s">
        <v>52</v>
      </c>
      <c r="C36" t="s">
        <v>55</v>
      </c>
      <c r="D36" t="s">
        <v>21</v>
      </c>
      <c r="E36">
        <v>0.16700000000000001</v>
      </c>
      <c r="F36">
        <v>0.27600000000000002</v>
      </c>
      <c r="G36">
        <v>0.24399999999999999</v>
      </c>
      <c r="H36">
        <v>0.13300000000000001</v>
      </c>
      <c r="I36">
        <v>8.2000000000000003E-2</v>
      </c>
      <c r="J36">
        <v>0.114</v>
      </c>
      <c r="K36">
        <v>0.34100000000000003</v>
      </c>
      <c r="L36">
        <v>8.3000000000000004E-2</v>
      </c>
      <c r="N36">
        <v>0.188</v>
      </c>
      <c r="O36">
        <v>0.223</v>
      </c>
      <c r="P36">
        <v>0.29899999999999999</v>
      </c>
      <c r="Q36">
        <v>2.15</v>
      </c>
    </row>
    <row r="37" spans="1:17" x14ac:dyDescent="0.2">
      <c r="A37" t="str">
        <f>B37&amp;D37&amp;C37</f>
        <v>Cherry Orchard HWRCRecyclingFire Extinguishers</v>
      </c>
      <c r="B37" t="s">
        <v>52</v>
      </c>
      <c r="C37" t="s">
        <v>56</v>
      </c>
      <c r="D37" t="s">
        <v>21</v>
      </c>
      <c r="F37">
        <v>0.35</v>
      </c>
      <c r="K37">
        <v>0.03</v>
      </c>
      <c r="P37">
        <v>0.01</v>
      </c>
      <c r="Q37">
        <v>0.39</v>
      </c>
    </row>
    <row r="38" spans="1:17" x14ac:dyDescent="0.2">
      <c r="A38" t="str">
        <f>B38&amp;D38&amp;C38</f>
        <v>Cherry Orchard HWRCRecyclingFluorescent Tubes Output</v>
      </c>
      <c r="B38" t="s">
        <v>52</v>
      </c>
      <c r="C38" t="s">
        <v>25</v>
      </c>
      <c r="D38" t="s">
        <v>21</v>
      </c>
      <c r="E38">
        <v>0.29099999999999998</v>
      </c>
      <c r="I38">
        <v>0.248</v>
      </c>
      <c r="L38">
        <v>0.16</v>
      </c>
      <c r="Q38">
        <v>0.69899999999999995</v>
      </c>
    </row>
    <row r="39" spans="1:17" x14ac:dyDescent="0.2">
      <c r="A39" t="str">
        <f>B39&amp;D39&amp;C39</f>
        <v>Cherry Orchard HWRCRecyclingFridges Output</v>
      </c>
      <c r="B39" t="s">
        <v>52</v>
      </c>
      <c r="C39" t="s">
        <v>26</v>
      </c>
      <c r="D39" t="s">
        <v>21</v>
      </c>
      <c r="E39">
        <v>3.73</v>
      </c>
      <c r="F39">
        <v>2.9620000000000002</v>
      </c>
      <c r="G39">
        <v>2.4260000000000002</v>
      </c>
      <c r="H39">
        <v>2.097</v>
      </c>
      <c r="I39">
        <v>2.7240000000000002</v>
      </c>
      <c r="J39">
        <v>2.7879999999999998</v>
      </c>
      <c r="K39">
        <v>2.976</v>
      </c>
      <c r="L39">
        <v>1.6890000000000001</v>
      </c>
      <c r="M39">
        <v>1.8979999999999999</v>
      </c>
      <c r="N39">
        <v>2.7650000000000001</v>
      </c>
      <c r="O39">
        <v>2.04</v>
      </c>
      <c r="P39">
        <v>2.76</v>
      </c>
      <c r="Q39">
        <v>30.854999999999997</v>
      </c>
    </row>
    <row r="40" spans="1:17" x14ac:dyDescent="0.2">
      <c r="A40" t="str">
        <f>B40&amp;D40&amp;C40</f>
        <v>Cherry Orchard HWRCRecyclingGas Cylinders</v>
      </c>
      <c r="B40" t="s">
        <v>52</v>
      </c>
      <c r="C40" t="s">
        <v>27</v>
      </c>
      <c r="D40" t="s">
        <v>21</v>
      </c>
      <c r="F40">
        <v>3.5000000000000003E-2</v>
      </c>
      <c r="I40">
        <v>0.12</v>
      </c>
      <c r="J40">
        <v>0.03</v>
      </c>
      <c r="K40">
        <v>1.4999999999999999E-2</v>
      </c>
      <c r="P40">
        <v>0.01</v>
      </c>
      <c r="Q40">
        <v>0.21000000000000002</v>
      </c>
    </row>
    <row r="41" spans="1:17" x14ac:dyDescent="0.2">
      <c r="A41" t="str">
        <f>B41&amp;D41&amp;C41</f>
        <v>Cherry Orchard HWRCEfw (incineration)General (mixed waste)</v>
      </c>
      <c r="B41" t="s">
        <v>52</v>
      </c>
      <c r="C41" t="s">
        <v>28</v>
      </c>
      <c r="D41" t="s">
        <v>29</v>
      </c>
      <c r="P41">
        <v>18.96</v>
      </c>
      <c r="Q41">
        <v>18.96</v>
      </c>
    </row>
    <row r="42" spans="1:17" x14ac:dyDescent="0.2">
      <c r="A42" t="str">
        <f>B42&amp;D42&amp;C42</f>
        <v>Cherry Orchard HWRCLandfillGeneral (mixed waste)</v>
      </c>
      <c r="B42" t="s">
        <v>52</v>
      </c>
      <c r="C42" t="s">
        <v>28</v>
      </c>
      <c r="D42" t="s">
        <v>30</v>
      </c>
      <c r="E42">
        <v>150.63999999999999</v>
      </c>
      <c r="F42">
        <v>138.84</v>
      </c>
      <c r="G42">
        <v>123.88</v>
      </c>
      <c r="H42">
        <v>112.3</v>
      </c>
      <c r="I42">
        <v>129.92000000000002</v>
      </c>
      <c r="J42">
        <v>98.44</v>
      </c>
      <c r="K42">
        <v>107.18</v>
      </c>
      <c r="L42">
        <v>106.62</v>
      </c>
      <c r="M42">
        <v>97.46</v>
      </c>
      <c r="N42">
        <v>129.56</v>
      </c>
      <c r="O42">
        <v>96.5</v>
      </c>
      <c r="P42">
        <v>75.06</v>
      </c>
      <c r="Q42">
        <v>1366.3999999999999</v>
      </c>
    </row>
    <row r="43" spans="1:17" x14ac:dyDescent="0.2">
      <c r="A43" t="str">
        <f>B43&amp;D43&amp;C43</f>
        <v>Cherry Orchard HWRCRecyclingGlass (bottles)</v>
      </c>
      <c r="B43" t="s">
        <v>52</v>
      </c>
      <c r="C43" t="s">
        <v>31</v>
      </c>
      <c r="D43" t="s">
        <v>21</v>
      </c>
      <c r="E43">
        <v>3.7879999999999998</v>
      </c>
      <c r="F43">
        <v>9.1440000000000001</v>
      </c>
      <c r="G43">
        <v>3.41</v>
      </c>
      <c r="H43">
        <v>13.180999999999999</v>
      </c>
      <c r="I43">
        <v>11.396000000000001</v>
      </c>
      <c r="J43">
        <v>4.8789999999999996</v>
      </c>
      <c r="K43">
        <v>6.3460000000000001</v>
      </c>
      <c r="L43">
        <v>6.7430000000000003</v>
      </c>
      <c r="M43">
        <v>2.302</v>
      </c>
      <c r="N43">
        <v>14.624000000000001</v>
      </c>
      <c r="O43">
        <v>2.879</v>
      </c>
      <c r="P43">
        <v>2.8849999999999998</v>
      </c>
      <c r="Q43">
        <v>81.576999999999998</v>
      </c>
    </row>
    <row r="44" spans="1:17" x14ac:dyDescent="0.2">
      <c r="A44" t="str">
        <f>B44&amp;D44&amp;C44</f>
        <v>Cherry Orchard HWRCCompostingGreen waste</v>
      </c>
      <c r="B44" t="s">
        <v>52</v>
      </c>
      <c r="C44" t="s">
        <v>32</v>
      </c>
      <c r="D44" t="s">
        <v>33</v>
      </c>
      <c r="E44">
        <v>58.14</v>
      </c>
      <c r="F44">
        <v>83.78</v>
      </c>
      <c r="G44">
        <v>121.56</v>
      </c>
      <c r="H44">
        <v>66.459999999999994</v>
      </c>
      <c r="I44">
        <v>80.84</v>
      </c>
      <c r="J44">
        <v>67.319999999999993</v>
      </c>
      <c r="K44">
        <v>74.34</v>
      </c>
      <c r="L44">
        <v>57.96</v>
      </c>
      <c r="M44">
        <v>18.3</v>
      </c>
      <c r="N44">
        <v>31.98</v>
      </c>
      <c r="O44">
        <v>33.1</v>
      </c>
      <c r="P44">
        <v>50.84</v>
      </c>
      <c r="Q44">
        <v>744.62</v>
      </c>
    </row>
    <row r="45" spans="1:17" x14ac:dyDescent="0.2">
      <c r="A45" t="str">
        <f>B45&amp;D45&amp;C45</f>
        <v>Cherry Orchard HWRCLandfillHard Plastic</v>
      </c>
      <c r="B45" t="s">
        <v>52</v>
      </c>
      <c r="C45" t="s">
        <v>57</v>
      </c>
      <c r="D45" t="s">
        <v>30</v>
      </c>
      <c r="E45">
        <v>1.34</v>
      </c>
      <c r="Q45">
        <v>1.34</v>
      </c>
    </row>
    <row r="46" spans="1:17" x14ac:dyDescent="0.2">
      <c r="A46" t="str">
        <f>B46&amp;D46&amp;C46</f>
        <v>Cherry Orchard HWRCRecyclingInert (rubble/hardcore)</v>
      </c>
      <c r="B46" t="s">
        <v>52</v>
      </c>
      <c r="C46" t="s">
        <v>34</v>
      </c>
      <c r="D46" t="s">
        <v>21</v>
      </c>
      <c r="I46">
        <v>10.97</v>
      </c>
      <c r="Q46">
        <v>10.97</v>
      </c>
    </row>
    <row r="47" spans="1:17" x14ac:dyDescent="0.2">
      <c r="A47" t="str">
        <f>B47&amp;D47&amp;C47</f>
        <v>Cherry Orchard HWRCRe-UseInert (rubble/hardcore)</v>
      </c>
      <c r="B47" t="s">
        <v>52</v>
      </c>
      <c r="C47" t="s">
        <v>34</v>
      </c>
      <c r="D47" t="s">
        <v>35</v>
      </c>
      <c r="E47">
        <v>50.940000000000005</v>
      </c>
      <c r="F47">
        <v>79.02</v>
      </c>
      <c r="G47">
        <v>63.26</v>
      </c>
      <c r="H47">
        <v>60.940000000000005</v>
      </c>
      <c r="I47">
        <v>40.700000000000003</v>
      </c>
      <c r="J47">
        <v>40</v>
      </c>
      <c r="K47">
        <v>48.3</v>
      </c>
      <c r="L47">
        <v>30.439999999999998</v>
      </c>
      <c r="M47">
        <v>16.64</v>
      </c>
      <c r="N47">
        <v>28.18</v>
      </c>
      <c r="O47">
        <v>29.5</v>
      </c>
      <c r="P47">
        <v>32.76</v>
      </c>
      <c r="Q47">
        <v>520.68000000000006</v>
      </c>
    </row>
    <row r="48" spans="1:17" x14ac:dyDescent="0.2">
      <c r="A48" t="str">
        <f>B48&amp;D48&amp;C48</f>
        <v>Cherry Orchard HWRCRecyclingMatresses</v>
      </c>
      <c r="B48" t="s">
        <v>52</v>
      </c>
      <c r="C48" t="s">
        <v>37</v>
      </c>
      <c r="D48" t="s">
        <v>21</v>
      </c>
      <c r="E48">
        <v>5.742</v>
      </c>
      <c r="F48">
        <v>4.532</v>
      </c>
      <c r="G48">
        <v>3.0579999999999998</v>
      </c>
      <c r="H48">
        <v>2.4860000000000002</v>
      </c>
      <c r="Q48">
        <v>15.818000000000001</v>
      </c>
    </row>
    <row r="49" spans="1:17" x14ac:dyDescent="0.2">
      <c r="A49" t="str">
        <f>B49&amp;D49&amp;C49</f>
        <v>Cherry Orchard HWRCRecyclingMicrowave Motors</v>
      </c>
      <c r="B49" t="s">
        <v>52</v>
      </c>
      <c r="C49" t="s">
        <v>38</v>
      </c>
      <c r="D49" t="s">
        <v>21</v>
      </c>
      <c r="H49">
        <v>1.18</v>
      </c>
      <c r="O49">
        <v>1.97</v>
      </c>
      <c r="Q49">
        <v>3.15</v>
      </c>
    </row>
    <row r="50" spans="1:17" ht="25.5" x14ac:dyDescent="0.2">
      <c r="A50" t="str">
        <f>B50&amp;D50&amp;C50</f>
        <v>Cherry Orchard HWRCRecyclingNon Ferrous Metal  _x000D_
Non Ferrous Metal</v>
      </c>
      <c r="B50" t="s">
        <v>52</v>
      </c>
      <c r="C50" s="4" t="s">
        <v>39</v>
      </c>
      <c r="D50" t="s">
        <v>21</v>
      </c>
      <c r="E50">
        <v>1.99</v>
      </c>
      <c r="F50">
        <v>0.38</v>
      </c>
      <c r="G50">
        <v>0.11</v>
      </c>
      <c r="H50">
        <v>0.1</v>
      </c>
      <c r="I50">
        <v>0.38</v>
      </c>
      <c r="J50">
        <v>0.47</v>
      </c>
      <c r="K50">
        <v>0.16</v>
      </c>
      <c r="L50">
        <v>2.36</v>
      </c>
      <c r="M50">
        <v>0.23</v>
      </c>
      <c r="N50">
        <v>0.04</v>
      </c>
      <c r="O50">
        <v>2.9</v>
      </c>
      <c r="P50">
        <v>0.7</v>
      </c>
      <c r="Q50">
        <v>9.82</v>
      </c>
    </row>
    <row r="51" spans="1:17" x14ac:dyDescent="0.2">
      <c r="A51" t="str">
        <f>B51&amp;D51&amp;C51</f>
        <v>Cherry Orchard HWRCRecyclingOil (Engine)</v>
      </c>
      <c r="B51" t="s">
        <v>52</v>
      </c>
      <c r="C51" t="s">
        <v>40</v>
      </c>
      <c r="D51" t="s">
        <v>21</v>
      </c>
      <c r="E51">
        <v>2.2879999999999998</v>
      </c>
      <c r="J51">
        <v>2.024</v>
      </c>
      <c r="Q51">
        <v>4.3119999999999994</v>
      </c>
    </row>
    <row r="52" spans="1:17" x14ac:dyDescent="0.2">
      <c r="A52" t="str">
        <f>B52&amp;D52&amp;C52</f>
        <v>Cherry Orchard HWRCRecyclingOil (Vegetable)</v>
      </c>
      <c r="B52" t="s">
        <v>52</v>
      </c>
      <c r="C52" t="s">
        <v>41</v>
      </c>
      <c r="D52" t="s">
        <v>21</v>
      </c>
      <c r="I52">
        <v>0.52800000000000002</v>
      </c>
      <c r="Q52">
        <v>0.52800000000000002</v>
      </c>
    </row>
    <row r="53" spans="1:17" x14ac:dyDescent="0.2">
      <c r="A53" t="str">
        <f>B53&amp;D53&amp;C53</f>
        <v>Cherry Orchard HWRCEfw (incineration)Paint (chemicals)</v>
      </c>
      <c r="B53" t="s">
        <v>52</v>
      </c>
      <c r="C53" t="s">
        <v>58</v>
      </c>
      <c r="D53" t="s">
        <v>29</v>
      </c>
      <c r="E53">
        <v>0.01</v>
      </c>
      <c r="F53">
        <v>0.04</v>
      </c>
      <c r="N53">
        <v>0.08</v>
      </c>
      <c r="O53">
        <v>0.03</v>
      </c>
      <c r="P53">
        <v>0.10100000000000001</v>
      </c>
      <c r="Q53">
        <v>0.26100000000000001</v>
      </c>
    </row>
    <row r="54" spans="1:17" x14ac:dyDescent="0.2">
      <c r="A54" t="str">
        <f>B54&amp;D54&amp;C54</f>
        <v>Cherry Orchard HWRCRecyclingPaint (chemicals)</v>
      </c>
      <c r="B54" t="s">
        <v>52</v>
      </c>
      <c r="C54" t="s">
        <v>58</v>
      </c>
      <c r="D54" t="s">
        <v>21</v>
      </c>
      <c r="I54">
        <v>0.5</v>
      </c>
      <c r="Q54">
        <v>0.5</v>
      </c>
    </row>
    <row r="55" spans="1:17" x14ac:dyDescent="0.2">
      <c r="A55" t="str">
        <f>B55&amp;D55&amp;C55</f>
        <v>Cherry Orchard HWRCRecyclingPaper (mixed with card)</v>
      </c>
      <c r="B55" t="s">
        <v>52</v>
      </c>
      <c r="C55" t="s">
        <v>42</v>
      </c>
      <c r="D55" t="s">
        <v>21</v>
      </c>
      <c r="F55">
        <v>11.72</v>
      </c>
      <c r="G55">
        <v>11.3</v>
      </c>
      <c r="I55">
        <v>13.62</v>
      </c>
      <c r="M55">
        <v>9.44</v>
      </c>
      <c r="N55">
        <v>7.36</v>
      </c>
      <c r="Q55">
        <v>53.44</v>
      </c>
    </row>
    <row r="56" spans="1:17" x14ac:dyDescent="0.2">
      <c r="A56" t="str">
        <f>B56&amp;D56&amp;C56</f>
        <v>Cherry Orchard HWRCRecyclingPaper (newspaper &amp; magazines)</v>
      </c>
      <c r="B56" t="s">
        <v>52</v>
      </c>
      <c r="C56" t="s">
        <v>59</v>
      </c>
      <c r="D56" t="s">
        <v>21</v>
      </c>
      <c r="E56">
        <v>9.9600000000000009</v>
      </c>
      <c r="H56">
        <v>19.48</v>
      </c>
      <c r="J56">
        <v>10.78</v>
      </c>
      <c r="K56">
        <v>9.6199999999999992</v>
      </c>
      <c r="L56">
        <v>11.34</v>
      </c>
      <c r="M56">
        <v>7.78</v>
      </c>
      <c r="O56">
        <v>11.66</v>
      </c>
      <c r="P56">
        <v>10.88</v>
      </c>
      <c r="Q56">
        <v>91.499999999999986</v>
      </c>
    </row>
    <row r="57" spans="1:17" x14ac:dyDescent="0.2">
      <c r="A57" t="str">
        <f>B57&amp;D57&amp;C57</f>
        <v>Cherry Orchard HWRCRecyclingPlasterboard</v>
      </c>
      <c r="B57" t="s">
        <v>52</v>
      </c>
      <c r="C57" t="s">
        <v>43</v>
      </c>
      <c r="D57" t="s">
        <v>21</v>
      </c>
      <c r="F57">
        <v>0.06</v>
      </c>
      <c r="K57">
        <v>0.15</v>
      </c>
      <c r="N57">
        <v>0.1</v>
      </c>
      <c r="O57">
        <v>0.15</v>
      </c>
      <c r="P57">
        <v>0.1</v>
      </c>
      <c r="Q57">
        <v>0.55999999999999994</v>
      </c>
    </row>
    <row r="58" spans="1:17" x14ac:dyDescent="0.2">
      <c r="A58" t="str">
        <f>B58&amp;D58&amp;C58</f>
        <v>Cherry Orchard HWRCRecyclingPlastic (Mixed)</v>
      </c>
      <c r="B58" t="s">
        <v>52</v>
      </c>
      <c r="C58" t="s">
        <v>44</v>
      </c>
      <c r="D58" t="s">
        <v>21</v>
      </c>
      <c r="E58">
        <v>1.34</v>
      </c>
      <c r="F58">
        <v>1.5</v>
      </c>
      <c r="G58">
        <v>1.46</v>
      </c>
      <c r="H58">
        <v>1.94</v>
      </c>
      <c r="I58">
        <v>1.68</v>
      </c>
      <c r="K58">
        <v>2.14</v>
      </c>
      <c r="L58">
        <v>1.77</v>
      </c>
      <c r="N58">
        <v>1.21</v>
      </c>
      <c r="O58">
        <v>1.23</v>
      </c>
      <c r="P58">
        <v>5.0299999999999994</v>
      </c>
      <c r="Q58">
        <v>19.3</v>
      </c>
    </row>
    <row r="59" spans="1:17" x14ac:dyDescent="0.2">
      <c r="A59" t="str">
        <f>B59&amp;D59&amp;C59</f>
        <v>Cherry Orchard HWRCRecyclingPrinter Cartridges</v>
      </c>
      <c r="B59" t="s">
        <v>52</v>
      </c>
      <c r="C59" t="s">
        <v>45</v>
      </c>
      <c r="D59" t="s">
        <v>21</v>
      </c>
      <c r="F59">
        <v>0.15</v>
      </c>
      <c r="H59">
        <v>0.1</v>
      </c>
      <c r="J59">
        <v>0.05</v>
      </c>
      <c r="N59">
        <v>0.2</v>
      </c>
      <c r="Q59">
        <v>0.5</v>
      </c>
    </row>
    <row r="60" spans="1:17" x14ac:dyDescent="0.2">
      <c r="A60" t="str">
        <f>B60&amp;D60&amp;C60</f>
        <v>Cherry Orchard HWRCRecyclingScrap metal (mixed)</v>
      </c>
      <c r="B60" t="s">
        <v>52</v>
      </c>
      <c r="C60" t="s">
        <v>46</v>
      </c>
      <c r="D60" t="s">
        <v>21</v>
      </c>
      <c r="E60">
        <v>27.18</v>
      </c>
      <c r="F60">
        <v>23.9</v>
      </c>
      <c r="G60">
        <v>24.8</v>
      </c>
      <c r="H60">
        <v>15.28</v>
      </c>
      <c r="I60">
        <v>26.64</v>
      </c>
      <c r="J60">
        <v>21.86</v>
      </c>
      <c r="K60">
        <v>20.239999999999998</v>
      </c>
      <c r="L60">
        <v>17.36</v>
      </c>
      <c r="M60">
        <v>4.22</v>
      </c>
      <c r="N60">
        <v>26.74</v>
      </c>
      <c r="O60">
        <v>11.38</v>
      </c>
      <c r="P60">
        <v>15.54</v>
      </c>
      <c r="Q60">
        <v>235.14</v>
      </c>
    </row>
    <row r="61" spans="1:17" x14ac:dyDescent="0.2">
      <c r="A61" t="str">
        <f>B61&amp;D61&amp;C61</f>
        <v>Cherry Orchard HWRCRecyclingScreens output</v>
      </c>
      <c r="B61" t="s">
        <v>52</v>
      </c>
      <c r="C61" t="s">
        <v>47</v>
      </c>
      <c r="D61" t="s">
        <v>21</v>
      </c>
      <c r="E61">
        <v>1.7749999999999999</v>
      </c>
      <c r="F61">
        <v>1.8120000000000001</v>
      </c>
      <c r="G61">
        <v>1.125</v>
      </c>
      <c r="H61">
        <v>1.113</v>
      </c>
      <c r="I61">
        <v>2.2429999999999999</v>
      </c>
      <c r="J61">
        <v>1.883</v>
      </c>
      <c r="K61">
        <v>1.96452</v>
      </c>
      <c r="L61">
        <v>1.4579200000000001</v>
      </c>
      <c r="M61">
        <v>1.208</v>
      </c>
      <c r="N61">
        <v>2.3420000000000001</v>
      </c>
      <c r="O61">
        <v>1.52</v>
      </c>
      <c r="P61">
        <v>1.6639999999999999</v>
      </c>
      <c r="Q61">
        <v>20.10744</v>
      </c>
    </row>
    <row r="62" spans="1:17" x14ac:dyDescent="0.2">
      <c r="A62" t="str">
        <f>B62&amp;D62&amp;C62</f>
        <v>Cherry Orchard HWRCRecyclingSmall Domestic Appliances</v>
      </c>
      <c r="B62" t="s">
        <v>52</v>
      </c>
      <c r="C62" t="s">
        <v>48</v>
      </c>
      <c r="D62" t="s">
        <v>21</v>
      </c>
      <c r="E62">
        <v>16.2</v>
      </c>
      <c r="F62">
        <v>8.6</v>
      </c>
      <c r="G62">
        <v>8.98</v>
      </c>
      <c r="H62">
        <v>6.78</v>
      </c>
      <c r="I62">
        <v>8.42</v>
      </c>
      <c r="J62">
        <v>8.48</v>
      </c>
      <c r="K62">
        <v>8.94</v>
      </c>
      <c r="L62">
        <v>16.2</v>
      </c>
      <c r="M62">
        <v>9.16</v>
      </c>
      <c r="N62">
        <v>8.08</v>
      </c>
      <c r="O62">
        <v>8.32</v>
      </c>
      <c r="P62">
        <v>8.06</v>
      </c>
      <c r="Q62">
        <v>116.22</v>
      </c>
    </row>
    <row r="63" spans="1:17" x14ac:dyDescent="0.2">
      <c r="A63" t="str">
        <f>B63&amp;D63&amp;C63</f>
        <v>Cherry Orchard HWRCRecyclingStainless Steel</v>
      </c>
      <c r="B63" t="s">
        <v>52</v>
      </c>
      <c r="C63" t="s">
        <v>60</v>
      </c>
      <c r="D63" t="s">
        <v>21</v>
      </c>
      <c r="G63">
        <v>0.62</v>
      </c>
      <c r="Q63">
        <v>0.62</v>
      </c>
    </row>
    <row r="64" spans="1:17" x14ac:dyDescent="0.2">
      <c r="A64" t="str">
        <f>B64&amp;D64&amp;C64</f>
        <v>Cherry Orchard HWRCRecyclingTassimo Capsules</v>
      </c>
      <c r="B64" t="s">
        <v>52</v>
      </c>
      <c r="C64" t="s">
        <v>61</v>
      </c>
      <c r="D64" t="s">
        <v>21</v>
      </c>
      <c r="J64">
        <v>0.5</v>
      </c>
      <c r="K64">
        <v>0.5</v>
      </c>
      <c r="L64">
        <v>0.5</v>
      </c>
      <c r="N64">
        <v>0.5</v>
      </c>
      <c r="O64">
        <v>0.5</v>
      </c>
      <c r="Q64">
        <v>2.5</v>
      </c>
    </row>
    <row r="65" spans="1:17" x14ac:dyDescent="0.2">
      <c r="A65" t="str">
        <f>B65&amp;D65&amp;C65</f>
        <v>Cherry Orchard HWRCRecyclingTextiles</v>
      </c>
      <c r="B65" t="s">
        <v>52</v>
      </c>
      <c r="C65" t="s">
        <v>49</v>
      </c>
      <c r="D65" t="s">
        <v>21</v>
      </c>
      <c r="E65">
        <v>5.15</v>
      </c>
      <c r="F65">
        <v>4.9000000000000004</v>
      </c>
      <c r="G65">
        <v>4.7</v>
      </c>
      <c r="H65">
        <v>4</v>
      </c>
      <c r="I65">
        <v>6.2</v>
      </c>
      <c r="J65">
        <v>5.4</v>
      </c>
      <c r="K65">
        <v>4.8499999999999996</v>
      </c>
      <c r="L65">
        <v>3.95</v>
      </c>
      <c r="N65">
        <v>7.7</v>
      </c>
      <c r="O65">
        <v>4.55</v>
      </c>
      <c r="P65">
        <v>5.35</v>
      </c>
      <c r="Q65">
        <v>56.750000000000007</v>
      </c>
    </row>
    <row r="66" spans="1:17" x14ac:dyDescent="0.2">
      <c r="A66" t="str">
        <f>B66&amp;D66&amp;C66</f>
        <v>Cherry Orchard HWRCRecyclingTyres</v>
      </c>
      <c r="B66" t="s">
        <v>52</v>
      </c>
      <c r="C66" t="s">
        <v>50</v>
      </c>
      <c r="D66" t="s">
        <v>21</v>
      </c>
      <c r="F66">
        <v>2.5000000000000001E-2</v>
      </c>
      <c r="J66">
        <v>0.01</v>
      </c>
      <c r="K66">
        <v>0.03</v>
      </c>
      <c r="Q66">
        <v>6.5000000000000002E-2</v>
      </c>
    </row>
    <row r="67" spans="1:17" x14ac:dyDescent="0.2">
      <c r="A67" t="str">
        <f>B67&amp;D67&amp;C67</f>
        <v>Cherry Orchard HWRCRecyclingWood (including treated)</v>
      </c>
      <c r="B67" t="s">
        <v>52</v>
      </c>
      <c r="C67" t="s">
        <v>51</v>
      </c>
      <c r="D67" t="s">
        <v>21</v>
      </c>
      <c r="E67">
        <v>58.54</v>
      </c>
      <c r="F67">
        <v>79.12</v>
      </c>
      <c r="G67">
        <v>82.86</v>
      </c>
      <c r="H67">
        <v>81.38</v>
      </c>
      <c r="I67">
        <v>70.06</v>
      </c>
      <c r="J67">
        <v>71.38</v>
      </c>
      <c r="K67">
        <v>62.14</v>
      </c>
      <c r="L67">
        <v>49.56</v>
      </c>
      <c r="M67">
        <v>40.299999999999997</v>
      </c>
      <c r="N67">
        <v>64.02</v>
      </c>
      <c r="O67">
        <v>55.16</v>
      </c>
      <c r="P67">
        <v>69.94</v>
      </c>
      <c r="Q67">
        <v>784.45999999999981</v>
      </c>
    </row>
    <row r="68" spans="1:17" x14ac:dyDescent="0.2">
      <c r="A68" t="str">
        <f>B68&amp;D68&amp;C68</f>
        <v>Hunters Lane HWRC &amp; TransferLandfillAsbestos</v>
      </c>
      <c r="B68" t="s">
        <v>62</v>
      </c>
      <c r="C68" t="s">
        <v>53</v>
      </c>
      <c r="D68" t="s">
        <v>30</v>
      </c>
      <c r="I68">
        <v>3.52</v>
      </c>
      <c r="Q68">
        <v>3.52</v>
      </c>
    </row>
    <row r="69" spans="1:17" x14ac:dyDescent="0.2">
      <c r="A69" t="str">
        <f>B69&amp;D69&amp;C69</f>
        <v>Hunters Lane HWRC &amp; TransferRecyclingBatteries (car)</v>
      </c>
      <c r="B69" t="s">
        <v>62</v>
      </c>
      <c r="C69" t="s">
        <v>22</v>
      </c>
      <c r="D69" t="s">
        <v>21</v>
      </c>
      <c r="F69">
        <v>3.86</v>
      </c>
      <c r="J69">
        <v>4.6100000000000003</v>
      </c>
      <c r="L69">
        <v>5.31</v>
      </c>
      <c r="N69">
        <v>4.2300000000000004</v>
      </c>
      <c r="Q69">
        <v>18.010000000000002</v>
      </c>
    </row>
    <row r="70" spans="1:17" x14ac:dyDescent="0.2">
      <c r="A70" t="str">
        <f>B70&amp;D70&amp;C70</f>
        <v>Hunters Lane HWRC &amp; TransferRecyclingBatteries (household)</v>
      </c>
      <c r="B70" t="s">
        <v>62</v>
      </c>
      <c r="C70" t="s">
        <v>23</v>
      </c>
      <c r="D70" t="s">
        <v>21</v>
      </c>
      <c r="I70">
        <v>0.94</v>
      </c>
      <c r="P70">
        <v>0.97</v>
      </c>
      <c r="Q70">
        <v>1.91</v>
      </c>
    </row>
    <row r="71" spans="1:17" x14ac:dyDescent="0.2">
      <c r="A71" t="str">
        <f>B71&amp;D71&amp;C71</f>
        <v>Hunters Lane HWRC &amp; TransferRecyclingCardboard</v>
      </c>
      <c r="B71" t="s">
        <v>62</v>
      </c>
      <c r="C71" t="s">
        <v>24</v>
      </c>
      <c r="D71" t="s">
        <v>21</v>
      </c>
      <c r="E71">
        <v>34.340000000000003</v>
      </c>
      <c r="F71">
        <v>33.159999999999997</v>
      </c>
      <c r="G71">
        <v>15.74</v>
      </c>
      <c r="H71">
        <v>16.100000000000001</v>
      </c>
      <c r="I71">
        <v>30.34</v>
      </c>
      <c r="J71">
        <v>18.84</v>
      </c>
      <c r="K71">
        <v>26.44</v>
      </c>
      <c r="L71">
        <v>20.7</v>
      </c>
      <c r="M71">
        <v>35.46</v>
      </c>
      <c r="N71">
        <v>35.46</v>
      </c>
      <c r="O71">
        <v>27.7</v>
      </c>
      <c r="P71">
        <v>33</v>
      </c>
      <c r="Q71">
        <v>327.27999999999997</v>
      </c>
    </row>
    <row r="72" spans="1:17" x14ac:dyDescent="0.2">
      <c r="A72" t="str">
        <f>B72&amp;D72&amp;C72</f>
        <v>Hunters Lane HWRC &amp; TransferRecyclingFluorescent Tubes Output</v>
      </c>
      <c r="B72" t="s">
        <v>62</v>
      </c>
      <c r="C72" t="s">
        <v>25</v>
      </c>
      <c r="D72" t="s">
        <v>21</v>
      </c>
      <c r="G72">
        <v>0.39600000000000002</v>
      </c>
      <c r="K72">
        <v>0.40400000000000003</v>
      </c>
      <c r="N72">
        <v>0.22</v>
      </c>
      <c r="Q72">
        <v>1.02</v>
      </c>
    </row>
    <row r="73" spans="1:17" x14ac:dyDescent="0.2">
      <c r="A73" t="str">
        <f>B73&amp;D73&amp;C73</f>
        <v>Hunters Lane HWRC &amp; TransferRecyclingFridges (Large commercial)</v>
      </c>
      <c r="B73" t="s">
        <v>62</v>
      </c>
      <c r="C73" t="s">
        <v>63</v>
      </c>
      <c r="D73" t="s">
        <v>21</v>
      </c>
      <c r="G73">
        <v>0.67</v>
      </c>
      <c r="Q73">
        <v>0.67</v>
      </c>
    </row>
    <row r="74" spans="1:17" x14ac:dyDescent="0.2">
      <c r="A74" t="str">
        <f>B74&amp;D74&amp;C74</f>
        <v>Hunters Lane HWRC &amp; TransferRecyclingFridges Output</v>
      </c>
      <c r="B74" t="s">
        <v>62</v>
      </c>
      <c r="C74" t="s">
        <v>26</v>
      </c>
      <c r="D74" t="s">
        <v>21</v>
      </c>
      <c r="E74">
        <v>0</v>
      </c>
      <c r="F74">
        <v>8.3819999999999997</v>
      </c>
      <c r="G74">
        <v>10.36</v>
      </c>
      <c r="H74">
        <v>8.0139999999999993</v>
      </c>
      <c r="J74">
        <v>8.33</v>
      </c>
      <c r="K74">
        <v>6.7679999999999998</v>
      </c>
      <c r="L74">
        <v>6.3390000000000004</v>
      </c>
      <c r="M74">
        <v>4.7</v>
      </c>
      <c r="N74">
        <v>9.7129999999999992</v>
      </c>
      <c r="O74">
        <v>7.76</v>
      </c>
      <c r="P74">
        <v>8.24</v>
      </c>
      <c r="Q74">
        <v>78.605999999999995</v>
      </c>
    </row>
    <row r="75" spans="1:17" x14ac:dyDescent="0.2">
      <c r="A75" t="str">
        <f>B75&amp;D75&amp;C75</f>
        <v>Hunters Lane HWRC &amp; TransferRecyclingGas Cylinders</v>
      </c>
      <c r="B75" t="s">
        <v>62</v>
      </c>
      <c r="C75" t="s">
        <v>27</v>
      </c>
      <c r="D75" t="s">
        <v>21</v>
      </c>
      <c r="K75">
        <v>0.16</v>
      </c>
      <c r="Q75">
        <v>0.16</v>
      </c>
    </row>
    <row r="76" spans="1:17" x14ac:dyDescent="0.2">
      <c r="A76" t="str">
        <f>B76&amp;D76&amp;C76</f>
        <v>Hunters Lane HWRC &amp; TransferEfw (incineration)General (mixed waste)</v>
      </c>
      <c r="B76" t="s">
        <v>62</v>
      </c>
      <c r="C76" t="s">
        <v>28</v>
      </c>
      <c r="D76" t="s">
        <v>29</v>
      </c>
      <c r="E76">
        <v>20.99</v>
      </c>
      <c r="F76">
        <v>42.53</v>
      </c>
      <c r="G76">
        <v>11.81</v>
      </c>
      <c r="I76">
        <v>10.75</v>
      </c>
      <c r="J76">
        <v>6.41</v>
      </c>
      <c r="K76">
        <v>11.84</v>
      </c>
      <c r="O76">
        <v>5.78</v>
      </c>
      <c r="P76">
        <v>22.61</v>
      </c>
      <c r="Q76">
        <v>132.72</v>
      </c>
    </row>
    <row r="77" spans="1:17" x14ac:dyDescent="0.2">
      <c r="A77" t="str">
        <f>B77&amp;D77&amp;C77</f>
        <v>Hunters Lane HWRC &amp; TransferLandfillGeneral (mixed waste)</v>
      </c>
      <c r="B77" t="s">
        <v>62</v>
      </c>
      <c r="C77" t="s">
        <v>28</v>
      </c>
      <c r="D77" t="s">
        <v>30</v>
      </c>
      <c r="E77">
        <v>302.38</v>
      </c>
      <c r="F77">
        <v>279.42</v>
      </c>
      <c r="G77">
        <v>263.33</v>
      </c>
      <c r="H77">
        <v>230.32</v>
      </c>
      <c r="I77">
        <v>257.56</v>
      </c>
      <c r="J77">
        <v>225.70000000000002</v>
      </c>
      <c r="K77">
        <v>217.26000000000002</v>
      </c>
      <c r="L77">
        <v>203.79999999999998</v>
      </c>
      <c r="M77">
        <v>214.49999999999997</v>
      </c>
      <c r="N77">
        <v>233.95999999999998</v>
      </c>
      <c r="O77">
        <v>212.66</v>
      </c>
      <c r="P77">
        <v>227.56</v>
      </c>
      <c r="Q77">
        <v>2868.45</v>
      </c>
    </row>
    <row r="78" spans="1:17" x14ac:dyDescent="0.2">
      <c r="A78" t="str">
        <f>B78&amp;D78&amp;C78</f>
        <v>Hunters Lane HWRC &amp; TransferRecyclingGlass (bottles)</v>
      </c>
      <c r="B78" t="s">
        <v>62</v>
      </c>
      <c r="C78" t="s">
        <v>31</v>
      </c>
      <c r="D78" t="s">
        <v>21</v>
      </c>
      <c r="F78">
        <v>2.8650000000000002</v>
      </c>
      <c r="H78">
        <v>2.758</v>
      </c>
      <c r="J78">
        <v>4.851</v>
      </c>
      <c r="K78">
        <v>0.85899999999999999</v>
      </c>
      <c r="L78">
        <v>0.83199999999999996</v>
      </c>
      <c r="N78">
        <v>5.5919999999999996</v>
      </c>
      <c r="Q78">
        <v>17.757000000000001</v>
      </c>
    </row>
    <row r="79" spans="1:17" x14ac:dyDescent="0.2">
      <c r="A79" t="str">
        <f>B79&amp;D79&amp;C79</f>
        <v>Hunters Lane HWRC &amp; TransferCompostingGreen waste</v>
      </c>
      <c r="B79" t="s">
        <v>62</v>
      </c>
      <c r="C79" t="s">
        <v>32</v>
      </c>
      <c r="D79" t="s">
        <v>33</v>
      </c>
      <c r="E79">
        <v>96.6</v>
      </c>
      <c r="F79">
        <v>178.96</v>
      </c>
      <c r="G79">
        <v>211.23</v>
      </c>
      <c r="H79">
        <v>118.38</v>
      </c>
      <c r="I79">
        <v>126.94</v>
      </c>
      <c r="J79">
        <v>116.32</v>
      </c>
      <c r="K79">
        <v>114.91</v>
      </c>
      <c r="L79">
        <v>74.84</v>
      </c>
      <c r="M79">
        <v>23.02</v>
      </c>
      <c r="N79">
        <v>42.78</v>
      </c>
      <c r="O79">
        <v>57.73</v>
      </c>
      <c r="P79">
        <v>73.52</v>
      </c>
      <c r="Q79">
        <v>1235.2299999999996</v>
      </c>
    </row>
    <row r="80" spans="1:17" x14ac:dyDescent="0.2">
      <c r="A80" t="str">
        <f>B80&amp;D80&amp;C80</f>
        <v>Hunters Lane HWRC &amp; TransferRe-UseInert (rubble/hardcore)</v>
      </c>
      <c r="B80" t="s">
        <v>62</v>
      </c>
      <c r="C80" t="s">
        <v>34</v>
      </c>
      <c r="D80" t="s">
        <v>35</v>
      </c>
      <c r="E80">
        <v>81.14</v>
      </c>
      <c r="F80">
        <v>126.78</v>
      </c>
      <c r="G80">
        <v>133.28</v>
      </c>
      <c r="H80">
        <v>101.61999999999999</v>
      </c>
      <c r="I80">
        <v>120.03999999999999</v>
      </c>
      <c r="J80">
        <v>70.400000000000006</v>
      </c>
      <c r="K80">
        <v>74.460000000000008</v>
      </c>
      <c r="L80">
        <v>58.14</v>
      </c>
      <c r="M80">
        <v>42.22</v>
      </c>
      <c r="N80">
        <v>39.590000000000003</v>
      </c>
      <c r="O80">
        <v>58.239999999999995</v>
      </c>
      <c r="P80">
        <v>37.659999999999997</v>
      </c>
      <c r="Q80">
        <v>943.56999999999994</v>
      </c>
    </row>
    <row r="81" spans="1:17" x14ac:dyDescent="0.2">
      <c r="A81" t="str">
        <f>B81&amp;D81&amp;C81</f>
        <v>Hunters Lane HWRC &amp; TransferRecyclingMatresses</v>
      </c>
      <c r="B81" t="s">
        <v>62</v>
      </c>
      <c r="C81" t="s">
        <v>37</v>
      </c>
      <c r="D81" t="s">
        <v>21</v>
      </c>
      <c r="E81">
        <v>8.84</v>
      </c>
      <c r="F81">
        <v>11.638</v>
      </c>
      <c r="G81">
        <v>6.67</v>
      </c>
      <c r="H81">
        <v>0.91</v>
      </c>
      <c r="Q81">
        <v>28.058000000000003</v>
      </c>
    </row>
    <row r="82" spans="1:17" x14ac:dyDescent="0.2">
      <c r="A82" t="str">
        <f>B82&amp;D82&amp;C82</f>
        <v>Hunters Lane HWRC &amp; TransferRecyclingMicrowave Motors</v>
      </c>
      <c r="B82" t="s">
        <v>62</v>
      </c>
      <c r="C82" t="s">
        <v>38</v>
      </c>
      <c r="D82" t="s">
        <v>21</v>
      </c>
      <c r="K82">
        <v>1.66</v>
      </c>
      <c r="P82">
        <v>2.29</v>
      </c>
      <c r="Q82">
        <v>3.95</v>
      </c>
    </row>
    <row r="83" spans="1:17" ht="25.5" x14ac:dyDescent="0.2">
      <c r="A83" t="str">
        <f>B83&amp;D83&amp;C83</f>
        <v>Hunters Lane HWRC &amp; TransferRecyclingNon Ferrous Metal  _x000D_
Non Ferrous Metal</v>
      </c>
      <c r="B83" t="s">
        <v>62</v>
      </c>
      <c r="C83" s="4" t="s">
        <v>39</v>
      </c>
      <c r="D83" t="s">
        <v>21</v>
      </c>
      <c r="E83">
        <v>4.26</v>
      </c>
      <c r="F83">
        <v>0.28000000000000003</v>
      </c>
      <c r="G83">
        <v>0.72</v>
      </c>
      <c r="H83">
        <v>3.04</v>
      </c>
      <c r="I83">
        <v>0.64</v>
      </c>
      <c r="J83">
        <v>0.77</v>
      </c>
      <c r="K83">
        <v>0.98</v>
      </c>
      <c r="L83">
        <v>2.5</v>
      </c>
      <c r="M83">
        <v>2.6599999999999997</v>
      </c>
      <c r="N83">
        <v>2.2000000000000002</v>
      </c>
      <c r="O83">
        <v>1.49</v>
      </c>
      <c r="P83">
        <v>0.7</v>
      </c>
      <c r="Q83">
        <v>20.239999999999998</v>
      </c>
    </row>
    <row r="84" spans="1:17" x14ac:dyDescent="0.2">
      <c r="A84" t="str">
        <f>B84&amp;D84&amp;C84</f>
        <v>Hunters Lane HWRC &amp; TransferRecyclingOil (Engine)</v>
      </c>
      <c r="B84" t="s">
        <v>62</v>
      </c>
      <c r="C84" t="s">
        <v>40</v>
      </c>
      <c r="D84" t="s">
        <v>21</v>
      </c>
      <c r="G84">
        <v>2.3759999999999999</v>
      </c>
      <c r="I84">
        <v>1.5840000000000001</v>
      </c>
      <c r="J84">
        <v>2.1120000000000001</v>
      </c>
      <c r="L84">
        <v>1.9359999999999999</v>
      </c>
      <c r="N84">
        <v>1.4079999999999999</v>
      </c>
      <c r="P84">
        <v>1.232</v>
      </c>
      <c r="Q84">
        <v>10.647999999999998</v>
      </c>
    </row>
    <row r="85" spans="1:17" x14ac:dyDescent="0.2">
      <c r="A85" t="str">
        <f>B85&amp;D85&amp;C85</f>
        <v>Hunters Lane HWRC &amp; TransferRecyclingOil (Vegetable)</v>
      </c>
      <c r="B85" t="s">
        <v>62</v>
      </c>
      <c r="C85" t="s">
        <v>41</v>
      </c>
      <c r="D85" t="s">
        <v>21</v>
      </c>
      <c r="E85">
        <v>0.65</v>
      </c>
      <c r="I85">
        <v>1.04</v>
      </c>
      <c r="Q85">
        <v>1.69</v>
      </c>
    </row>
    <row r="86" spans="1:17" x14ac:dyDescent="0.2">
      <c r="A86" t="str">
        <f>B86&amp;D86&amp;C86</f>
        <v>Hunters Lane HWRC &amp; TransferRecyclingPaper (mixed with card)</v>
      </c>
      <c r="B86" t="s">
        <v>62</v>
      </c>
      <c r="C86" t="s">
        <v>42</v>
      </c>
      <c r="D86" t="s">
        <v>21</v>
      </c>
      <c r="F86">
        <v>7.1</v>
      </c>
      <c r="G86">
        <v>12.28</v>
      </c>
      <c r="H86">
        <v>20.239999999999998</v>
      </c>
      <c r="I86">
        <v>10.84</v>
      </c>
      <c r="J86">
        <v>12.36</v>
      </c>
      <c r="K86">
        <v>5.14</v>
      </c>
      <c r="L86">
        <v>8.8000000000000007</v>
      </c>
      <c r="M86">
        <v>8.9600000000000009</v>
      </c>
      <c r="N86">
        <v>6.42</v>
      </c>
      <c r="Q86">
        <v>92.14</v>
      </c>
    </row>
    <row r="87" spans="1:17" x14ac:dyDescent="0.2">
      <c r="A87" t="str">
        <f>B87&amp;D87&amp;C87</f>
        <v>Hunters Lane HWRC &amp; TransferRecyclingPlasterboard</v>
      </c>
      <c r="B87" t="s">
        <v>62</v>
      </c>
      <c r="C87" t="s">
        <v>43</v>
      </c>
      <c r="D87" t="s">
        <v>21</v>
      </c>
      <c r="E87">
        <v>15.46</v>
      </c>
      <c r="G87">
        <v>12.08</v>
      </c>
      <c r="J87">
        <v>12.27</v>
      </c>
      <c r="K87">
        <v>4.9800000000000004</v>
      </c>
      <c r="M87">
        <v>13.26</v>
      </c>
      <c r="Q87">
        <v>58.050000000000004</v>
      </c>
    </row>
    <row r="88" spans="1:17" x14ac:dyDescent="0.2">
      <c r="A88" t="str">
        <f>B88&amp;D88&amp;C88</f>
        <v>Hunters Lane HWRC &amp; TransferRecyclingPlastic (Mixed)</v>
      </c>
      <c r="B88" t="s">
        <v>62</v>
      </c>
      <c r="C88" t="s">
        <v>44</v>
      </c>
      <c r="D88" t="s">
        <v>21</v>
      </c>
      <c r="E88">
        <v>0.13</v>
      </c>
      <c r="F88">
        <v>0.13</v>
      </c>
      <c r="G88">
        <v>0.06</v>
      </c>
      <c r="H88">
        <v>0.2</v>
      </c>
      <c r="I88">
        <v>0.12</v>
      </c>
      <c r="J88">
        <v>0.19</v>
      </c>
      <c r="L88">
        <v>0.39</v>
      </c>
      <c r="M88">
        <v>0.08</v>
      </c>
      <c r="N88">
        <v>0.34</v>
      </c>
      <c r="O88">
        <v>0.04</v>
      </c>
      <c r="P88">
        <v>0.15</v>
      </c>
      <c r="Q88">
        <v>1.8300000000000003</v>
      </c>
    </row>
    <row r="89" spans="1:17" x14ac:dyDescent="0.2">
      <c r="A89" t="str">
        <f>B89&amp;D89&amp;C89</f>
        <v>Hunters Lane HWRC &amp; TransferRecyclingPrinter Cartridges</v>
      </c>
      <c r="B89" t="s">
        <v>62</v>
      </c>
      <c r="C89" t="s">
        <v>45</v>
      </c>
      <c r="D89" t="s">
        <v>21</v>
      </c>
      <c r="F89">
        <v>0.17</v>
      </c>
      <c r="H89">
        <v>0.1</v>
      </c>
      <c r="J89">
        <v>0.06</v>
      </c>
      <c r="N89">
        <v>0.22</v>
      </c>
      <c r="Q89">
        <v>0.55000000000000004</v>
      </c>
    </row>
    <row r="90" spans="1:17" x14ac:dyDescent="0.2">
      <c r="A90" t="str">
        <f>B90&amp;D90&amp;C90</f>
        <v>Hunters Lane HWRC &amp; TransferRecyclingScrap metal (mixed)</v>
      </c>
      <c r="B90" t="s">
        <v>62</v>
      </c>
      <c r="C90" t="s">
        <v>46</v>
      </c>
      <c r="D90" t="s">
        <v>21</v>
      </c>
      <c r="E90">
        <v>44.98</v>
      </c>
      <c r="F90">
        <v>58.45</v>
      </c>
      <c r="G90">
        <v>43.08</v>
      </c>
      <c r="H90">
        <v>53.58</v>
      </c>
      <c r="I90">
        <v>49.84</v>
      </c>
      <c r="J90">
        <v>44.78</v>
      </c>
      <c r="K90">
        <v>43.78</v>
      </c>
      <c r="L90">
        <v>27.07</v>
      </c>
      <c r="M90">
        <v>30.3</v>
      </c>
      <c r="N90">
        <v>34.68</v>
      </c>
      <c r="O90">
        <v>42.14</v>
      </c>
      <c r="P90">
        <v>45.66</v>
      </c>
      <c r="Q90">
        <v>518.34</v>
      </c>
    </row>
    <row r="91" spans="1:17" x14ac:dyDescent="0.2">
      <c r="A91" t="str">
        <f>B91&amp;D91&amp;C91</f>
        <v>Hunters Lane HWRC &amp; TransferRecyclingScreens output</v>
      </c>
      <c r="B91" t="s">
        <v>62</v>
      </c>
      <c r="C91" t="s">
        <v>47</v>
      </c>
      <c r="D91" t="s">
        <v>21</v>
      </c>
      <c r="E91">
        <v>4.8129999999999997</v>
      </c>
      <c r="F91">
        <v>5.3689999999999998</v>
      </c>
      <c r="G91">
        <v>3.45</v>
      </c>
      <c r="H91">
        <v>3.9369999999999998</v>
      </c>
      <c r="I91">
        <v>4.5460000000000003</v>
      </c>
      <c r="J91">
        <v>6.09</v>
      </c>
      <c r="K91">
        <v>4.4049100000000001</v>
      </c>
      <c r="L91">
        <v>4.0309999999999997</v>
      </c>
      <c r="M91">
        <v>4.2699999999999996</v>
      </c>
      <c r="N91">
        <v>5.2619999999999996</v>
      </c>
      <c r="O91">
        <v>3.46</v>
      </c>
      <c r="P91">
        <v>3.65</v>
      </c>
      <c r="Q91">
        <v>53.282910000000001</v>
      </c>
    </row>
    <row r="92" spans="1:17" x14ac:dyDescent="0.2">
      <c r="A92" t="str">
        <f>B92&amp;D92&amp;C92</f>
        <v>Hunters Lane HWRC &amp; TransferRecyclingSmall Domestic Appliances</v>
      </c>
      <c r="B92" t="s">
        <v>62</v>
      </c>
      <c r="C92" t="s">
        <v>48</v>
      </c>
      <c r="D92" t="s">
        <v>21</v>
      </c>
      <c r="E92">
        <v>31</v>
      </c>
      <c r="F92">
        <v>29.86</v>
      </c>
      <c r="G92">
        <v>16.46</v>
      </c>
      <c r="H92">
        <v>25.32</v>
      </c>
      <c r="I92">
        <v>17</v>
      </c>
      <c r="J92">
        <v>19.98</v>
      </c>
      <c r="K92">
        <v>19.559999999999999</v>
      </c>
      <c r="L92">
        <v>16.66</v>
      </c>
      <c r="M92">
        <v>9.36</v>
      </c>
      <c r="N92">
        <v>18.98</v>
      </c>
      <c r="O92">
        <v>9.7200000000000006</v>
      </c>
      <c r="P92">
        <v>16.059999999999999</v>
      </c>
      <c r="Q92">
        <v>229.95999999999998</v>
      </c>
    </row>
    <row r="93" spans="1:17" x14ac:dyDescent="0.2">
      <c r="A93" t="str">
        <f>B93&amp;D93&amp;C93</f>
        <v>Hunters Lane HWRC &amp; TransferRecyclingStainless Steel</v>
      </c>
      <c r="B93" t="s">
        <v>62</v>
      </c>
      <c r="C93" t="s">
        <v>60</v>
      </c>
      <c r="D93" t="s">
        <v>21</v>
      </c>
      <c r="K93">
        <v>0.56000000000000005</v>
      </c>
      <c r="Q93">
        <v>0.56000000000000005</v>
      </c>
    </row>
    <row r="94" spans="1:17" x14ac:dyDescent="0.2">
      <c r="A94" t="str">
        <f>B94&amp;D94&amp;C94</f>
        <v>Hunters Lane HWRC &amp; TransferRecyclingTextiles</v>
      </c>
      <c r="B94" t="s">
        <v>62</v>
      </c>
      <c r="C94" t="s">
        <v>49</v>
      </c>
      <c r="D94" t="s">
        <v>21</v>
      </c>
      <c r="E94">
        <v>10.93</v>
      </c>
      <c r="F94">
        <v>7.34</v>
      </c>
      <c r="G94">
        <v>10.57</v>
      </c>
      <c r="H94">
        <v>7.54</v>
      </c>
      <c r="I94">
        <v>12.68</v>
      </c>
      <c r="J94">
        <v>7.76</v>
      </c>
      <c r="K94">
        <v>10.14</v>
      </c>
      <c r="L94">
        <v>6.5</v>
      </c>
      <c r="N94">
        <v>9.25</v>
      </c>
      <c r="O94">
        <v>7.84</v>
      </c>
      <c r="P94">
        <v>9.89</v>
      </c>
      <c r="Q94">
        <v>100.44000000000001</v>
      </c>
    </row>
    <row r="95" spans="1:17" x14ac:dyDescent="0.2">
      <c r="A95" t="str">
        <f>B95&amp;D95&amp;C95</f>
        <v>Hunters Lane HWRC &amp; TransferRecyclingWood (including treated)</v>
      </c>
      <c r="B95" t="s">
        <v>62</v>
      </c>
      <c r="C95" t="s">
        <v>51</v>
      </c>
      <c r="D95" t="s">
        <v>21</v>
      </c>
      <c r="E95">
        <v>108.6</v>
      </c>
      <c r="F95">
        <v>158.44</v>
      </c>
      <c r="G95">
        <v>124.11</v>
      </c>
      <c r="H95">
        <v>146.34</v>
      </c>
      <c r="I95">
        <v>144.96</v>
      </c>
      <c r="J95">
        <v>112.26</v>
      </c>
      <c r="K95">
        <v>124.86</v>
      </c>
      <c r="L95">
        <v>87.96</v>
      </c>
      <c r="M95">
        <v>72.599999999999994</v>
      </c>
      <c r="N95">
        <v>107.3</v>
      </c>
      <c r="O95">
        <v>114.16</v>
      </c>
      <c r="P95">
        <v>126.21</v>
      </c>
      <c r="Q95">
        <v>1427.8</v>
      </c>
    </row>
    <row r="96" spans="1:17" x14ac:dyDescent="0.2">
      <c r="A96" t="str">
        <f>B96&amp;D96&amp;C96</f>
        <v>Judkins HWRCLandfillAsbestos</v>
      </c>
      <c r="B96" t="s">
        <v>64</v>
      </c>
      <c r="C96" t="s">
        <v>53</v>
      </c>
      <c r="D96" t="s">
        <v>30</v>
      </c>
      <c r="I96">
        <v>4.88</v>
      </c>
      <c r="Q96">
        <v>4.88</v>
      </c>
    </row>
    <row r="97" spans="1:17" x14ac:dyDescent="0.2">
      <c r="A97" t="str">
        <f>B97&amp;D97&amp;C97</f>
        <v>Judkins HWRCRecyclingBatteries (car)</v>
      </c>
      <c r="B97" t="s">
        <v>64</v>
      </c>
      <c r="C97" t="s">
        <v>22</v>
      </c>
      <c r="D97" t="s">
        <v>21</v>
      </c>
      <c r="E97">
        <v>0.82</v>
      </c>
      <c r="F97">
        <v>2.04</v>
      </c>
      <c r="G97">
        <v>1.77</v>
      </c>
      <c r="H97">
        <v>0.96</v>
      </c>
      <c r="I97">
        <v>1.1000000000000001</v>
      </c>
      <c r="L97">
        <v>0.7</v>
      </c>
      <c r="N97">
        <v>1.94</v>
      </c>
      <c r="P97">
        <v>0.9</v>
      </c>
      <c r="Q97">
        <v>10.23</v>
      </c>
    </row>
    <row r="98" spans="1:17" x14ac:dyDescent="0.2">
      <c r="A98" t="str">
        <f>B98&amp;D98&amp;C98</f>
        <v>Judkins HWRCRecyclingBatteries (household)</v>
      </c>
      <c r="B98" t="s">
        <v>64</v>
      </c>
      <c r="C98" t="s">
        <v>23</v>
      </c>
      <c r="D98" t="s">
        <v>21</v>
      </c>
      <c r="E98">
        <v>0.48</v>
      </c>
      <c r="O98">
        <v>0.8</v>
      </c>
      <c r="Q98">
        <v>1.28</v>
      </c>
    </row>
    <row r="99" spans="1:17" x14ac:dyDescent="0.2">
      <c r="A99" t="str">
        <f>B99&amp;D99&amp;C99</f>
        <v>Judkins HWRCRecyclingCardboard</v>
      </c>
      <c r="B99" t="s">
        <v>64</v>
      </c>
      <c r="C99" t="s">
        <v>24</v>
      </c>
      <c r="D99" t="s">
        <v>21</v>
      </c>
      <c r="E99">
        <v>37.22</v>
      </c>
      <c r="F99">
        <v>35.74</v>
      </c>
      <c r="G99">
        <v>29.28</v>
      </c>
      <c r="H99">
        <v>30.24</v>
      </c>
      <c r="I99">
        <v>32.380000000000003</v>
      </c>
      <c r="J99">
        <v>27.94</v>
      </c>
      <c r="K99">
        <v>30.12</v>
      </c>
      <c r="L99">
        <v>27.9</v>
      </c>
      <c r="M99">
        <v>46.92</v>
      </c>
      <c r="N99">
        <v>43.7</v>
      </c>
      <c r="O99">
        <v>28.16</v>
      </c>
      <c r="P99">
        <v>32.020000000000003</v>
      </c>
      <c r="Q99">
        <v>401.62</v>
      </c>
    </row>
    <row r="100" spans="1:17" x14ac:dyDescent="0.2">
      <c r="A100" t="str">
        <f>B100&amp;D100&amp;C100</f>
        <v>Judkins HWRCRecyclingCarpet</v>
      </c>
      <c r="B100" t="s">
        <v>64</v>
      </c>
      <c r="C100" t="s">
        <v>65</v>
      </c>
      <c r="D100" t="s">
        <v>21</v>
      </c>
      <c r="E100">
        <v>32.119999999999997</v>
      </c>
      <c r="F100">
        <v>32.86</v>
      </c>
      <c r="G100">
        <v>25.08</v>
      </c>
      <c r="H100">
        <v>21.24</v>
      </c>
      <c r="I100">
        <v>16.579999999999998</v>
      </c>
      <c r="J100">
        <v>42.46</v>
      </c>
      <c r="K100">
        <v>21.62</v>
      </c>
      <c r="L100">
        <v>39.840000000000003</v>
      </c>
      <c r="M100">
        <v>14.04</v>
      </c>
      <c r="N100">
        <v>28.18</v>
      </c>
      <c r="O100">
        <v>21.86</v>
      </c>
      <c r="P100">
        <v>30.98</v>
      </c>
      <c r="Q100">
        <v>326.86</v>
      </c>
    </row>
    <row r="101" spans="1:17" x14ac:dyDescent="0.2">
      <c r="A101" t="str">
        <f>B101&amp;D101&amp;C101</f>
        <v>Judkins HWRCRecyclingFluorescent Tubes Output</v>
      </c>
      <c r="B101" t="s">
        <v>64</v>
      </c>
      <c r="C101" t="s">
        <v>25</v>
      </c>
      <c r="D101" t="s">
        <v>21</v>
      </c>
      <c r="G101">
        <v>0.2</v>
      </c>
      <c r="K101">
        <v>0.5</v>
      </c>
      <c r="O101">
        <v>0.4</v>
      </c>
      <c r="Q101">
        <v>1.1000000000000001</v>
      </c>
    </row>
    <row r="102" spans="1:17" x14ac:dyDescent="0.2">
      <c r="A102" t="str">
        <f>B102&amp;D102&amp;C102</f>
        <v>Judkins HWRCRecyclingFridges Output</v>
      </c>
      <c r="B102" t="s">
        <v>64</v>
      </c>
      <c r="C102" t="s">
        <v>26</v>
      </c>
      <c r="D102" t="s">
        <v>21</v>
      </c>
      <c r="E102">
        <v>12.32</v>
      </c>
      <c r="F102">
        <v>11.24</v>
      </c>
      <c r="G102">
        <v>8.6</v>
      </c>
      <c r="H102">
        <v>10.08</v>
      </c>
      <c r="I102">
        <v>9.8800000000000008</v>
      </c>
      <c r="J102">
        <v>7.92</v>
      </c>
      <c r="K102">
        <v>10.24</v>
      </c>
      <c r="L102">
        <v>7.48</v>
      </c>
      <c r="M102">
        <v>4.88</v>
      </c>
      <c r="N102">
        <v>10.44</v>
      </c>
      <c r="O102">
        <v>6.3</v>
      </c>
      <c r="P102">
        <v>8.2799999999999994</v>
      </c>
      <c r="Q102">
        <v>107.66</v>
      </c>
    </row>
    <row r="103" spans="1:17" x14ac:dyDescent="0.2">
      <c r="A103" t="str">
        <f>B103&amp;D103&amp;C103</f>
        <v>Judkins HWRCRecyclingGas Cylinders</v>
      </c>
      <c r="B103" t="s">
        <v>64</v>
      </c>
      <c r="C103" t="s">
        <v>27</v>
      </c>
      <c r="D103" t="s">
        <v>21</v>
      </c>
      <c r="F103">
        <v>0.99</v>
      </c>
      <c r="G103">
        <v>1.24</v>
      </c>
      <c r="H103">
        <v>2.09</v>
      </c>
      <c r="I103">
        <v>0.72</v>
      </c>
      <c r="K103">
        <v>0.49</v>
      </c>
      <c r="L103">
        <v>6</v>
      </c>
      <c r="M103">
        <v>0.88</v>
      </c>
      <c r="O103">
        <v>0.49</v>
      </c>
      <c r="Q103">
        <v>12.900000000000002</v>
      </c>
    </row>
    <row r="104" spans="1:17" x14ac:dyDescent="0.2">
      <c r="A104" t="str">
        <f>B104&amp;D104&amp;C104</f>
        <v>Judkins HWRCLandfillGeneral (mixed waste)</v>
      </c>
      <c r="B104" t="s">
        <v>64</v>
      </c>
      <c r="C104" t="s">
        <v>28</v>
      </c>
      <c r="D104" t="s">
        <v>30</v>
      </c>
      <c r="E104">
        <v>313.05</v>
      </c>
      <c r="F104">
        <v>322.08</v>
      </c>
      <c r="G104">
        <v>287.86</v>
      </c>
      <c r="H104">
        <v>326.60000000000002</v>
      </c>
      <c r="I104">
        <v>320.2</v>
      </c>
      <c r="J104">
        <v>269.95999999999998</v>
      </c>
      <c r="K104">
        <v>270.98</v>
      </c>
      <c r="L104">
        <v>188.88</v>
      </c>
      <c r="M104">
        <v>244.54</v>
      </c>
      <c r="N104">
        <v>325.58</v>
      </c>
      <c r="O104">
        <v>234.23</v>
      </c>
      <c r="P104">
        <v>286.73</v>
      </c>
      <c r="Q104">
        <v>3390.6900000000005</v>
      </c>
    </row>
    <row r="105" spans="1:17" x14ac:dyDescent="0.2">
      <c r="A105" t="str">
        <f>B105&amp;D105&amp;C105</f>
        <v>Judkins HWRCRecyclingGlass (bottles)</v>
      </c>
      <c r="B105" t="s">
        <v>64</v>
      </c>
      <c r="C105" t="s">
        <v>31</v>
      </c>
      <c r="D105" t="s">
        <v>21</v>
      </c>
      <c r="G105">
        <v>2.75</v>
      </c>
      <c r="H105">
        <v>1.75</v>
      </c>
      <c r="L105">
        <v>3</v>
      </c>
      <c r="O105">
        <v>1</v>
      </c>
      <c r="Q105">
        <v>8.5</v>
      </c>
    </row>
    <row r="106" spans="1:17" x14ac:dyDescent="0.2">
      <c r="A106" t="str">
        <f>B106&amp;D106&amp;C106</f>
        <v>Judkins HWRCCompostingGreen waste</v>
      </c>
      <c r="B106" t="s">
        <v>64</v>
      </c>
      <c r="C106" t="s">
        <v>32</v>
      </c>
      <c r="D106" t="s">
        <v>33</v>
      </c>
      <c r="E106">
        <v>76.13</v>
      </c>
      <c r="F106">
        <v>94.24</v>
      </c>
      <c r="G106">
        <v>124.04</v>
      </c>
      <c r="H106">
        <v>87.86</v>
      </c>
      <c r="I106">
        <v>75.84</v>
      </c>
      <c r="J106">
        <v>74.2</v>
      </c>
      <c r="K106">
        <v>60.8</v>
      </c>
      <c r="L106">
        <v>43.7</v>
      </c>
      <c r="M106">
        <v>9.44</v>
      </c>
      <c r="N106">
        <v>32.76</v>
      </c>
      <c r="O106">
        <v>33.520000000000003</v>
      </c>
      <c r="P106">
        <v>58.8</v>
      </c>
      <c r="Q106">
        <v>771.33</v>
      </c>
    </row>
    <row r="107" spans="1:17" ht="25.5" x14ac:dyDescent="0.2">
      <c r="A107" t="str">
        <f>B107&amp;D107&amp;C107</f>
        <v>Judkins HWRCRe-UseHousehold Goods_x000D_
Household Goods</v>
      </c>
      <c r="B107" t="s">
        <v>64</v>
      </c>
      <c r="C107" s="4" t="s">
        <v>66</v>
      </c>
      <c r="D107" t="s">
        <v>35</v>
      </c>
      <c r="G107">
        <v>13.17</v>
      </c>
      <c r="I107">
        <v>10.9</v>
      </c>
      <c r="K107">
        <v>8.8699999999999992</v>
      </c>
      <c r="P107">
        <v>12.38</v>
      </c>
      <c r="Q107">
        <v>45.32</v>
      </c>
    </row>
    <row r="108" spans="1:17" x14ac:dyDescent="0.2">
      <c r="A108" t="str">
        <f>B108&amp;D108&amp;C108</f>
        <v>Judkins HWRCRe-UseInert (rubble/hardcore)</v>
      </c>
      <c r="B108" t="s">
        <v>64</v>
      </c>
      <c r="C108" t="s">
        <v>34</v>
      </c>
      <c r="D108" t="s">
        <v>35</v>
      </c>
      <c r="P108">
        <v>91.6</v>
      </c>
      <c r="Q108">
        <v>91.6</v>
      </c>
    </row>
    <row r="109" spans="1:17" x14ac:dyDescent="0.2">
      <c r="A109" t="str">
        <f>B109&amp;D109&amp;C109</f>
        <v>Judkins HWRCRe-UseMedia (Books, CD's and Videos)</v>
      </c>
      <c r="B109" t="s">
        <v>64</v>
      </c>
      <c r="C109" t="s">
        <v>67</v>
      </c>
      <c r="D109" t="s">
        <v>35</v>
      </c>
      <c r="E109">
        <v>1.9</v>
      </c>
      <c r="F109">
        <v>2.9</v>
      </c>
      <c r="G109">
        <v>3.4</v>
      </c>
      <c r="H109">
        <v>1.7</v>
      </c>
      <c r="I109">
        <v>2.6</v>
      </c>
      <c r="J109">
        <v>3.5</v>
      </c>
      <c r="K109">
        <v>4.5999999999999996</v>
      </c>
      <c r="L109">
        <v>1</v>
      </c>
      <c r="M109">
        <v>2.2999999999999998</v>
      </c>
      <c r="Q109">
        <v>23.9</v>
      </c>
    </row>
    <row r="110" spans="1:17" ht="25.5" x14ac:dyDescent="0.2">
      <c r="A110" t="str">
        <f>B110&amp;D110&amp;C110</f>
        <v>Judkins HWRCRecyclingNon Ferrous Metal  _x000D_
Non Ferrous Metal</v>
      </c>
      <c r="B110" t="s">
        <v>64</v>
      </c>
      <c r="C110" s="4" t="s">
        <v>39</v>
      </c>
      <c r="D110" t="s">
        <v>21</v>
      </c>
      <c r="L110">
        <v>0.65</v>
      </c>
      <c r="Q110">
        <v>0.65</v>
      </c>
    </row>
    <row r="111" spans="1:17" x14ac:dyDescent="0.2">
      <c r="A111" t="str">
        <f>B111&amp;D111&amp;C111</f>
        <v>Judkins HWRCRecyclingOil (Engine)</v>
      </c>
      <c r="B111" t="s">
        <v>64</v>
      </c>
      <c r="C111" t="s">
        <v>40</v>
      </c>
      <c r="D111" t="s">
        <v>21</v>
      </c>
      <c r="E111">
        <v>2.64</v>
      </c>
      <c r="F111">
        <v>1.06</v>
      </c>
      <c r="G111">
        <v>1.1499999999999999</v>
      </c>
      <c r="H111">
        <v>1.06</v>
      </c>
      <c r="I111">
        <v>2.5</v>
      </c>
      <c r="J111">
        <v>0.2</v>
      </c>
      <c r="L111">
        <v>0.13</v>
      </c>
      <c r="N111">
        <v>0.97</v>
      </c>
      <c r="O111">
        <v>0.13</v>
      </c>
      <c r="P111">
        <v>0.92</v>
      </c>
      <c r="Q111">
        <v>10.760000000000002</v>
      </c>
    </row>
    <row r="112" spans="1:17" x14ac:dyDescent="0.2">
      <c r="A112" t="str">
        <f>B112&amp;D112&amp;C112</f>
        <v>Judkins HWRCRecyclingOil (Vegetable)</v>
      </c>
      <c r="B112" t="s">
        <v>64</v>
      </c>
      <c r="C112" t="s">
        <v>41</v>
      </c>
      <c r="D112" t="s">
        <v>21</v>
      </c>
      <c r="I112">
        <v>1</v>
      </c>
      <c r="N112">
        <v>0.5</v>
      </c>
      <c r="Q112">
        <v>1.5</v>
      </c>
    </row>
    <row r="113" spans="1:17" x14ac:dyDescent="0.2">
      <c r="A113" t="str">
        <f>B113&amp;D113&amp;C113</f>
        <v>Judkins HWRCRecyclingPaper (mixed with card)</v>
      </c>
      <c r="B113" t="s">
        <v>64</v>
      </c>
      <c r="C113" t="s">
        <v>42</v>
      </c>
      <c r="D113" t="s">
        <v>21</v>
      </c>
      <c r="F113">
        <v>9.16</v>
      </c>
      <c r="H113">
        <v>9.1199999999999992</v>
      </c>
      <c r="J113">
        <v>9.1199999999999992</v>
      </c>
      <c r="L113">
        <v>6.42</v>
      </c>
      <c r="P113">
        <v>9.4600000000000009</v>
      </c>
      <c r="Q113">
        <v>43.28</v>
      </c>
    </row>
    <row r="114" spans="1:17" x14ac:dyDescent="0.2">
      <c r="A114" t="str">
        <f>B114&amp;D114&amp;C114</f>
        <v>Judkins HWRCRecyclingPlasterboard</v>
      </c>
      <c r="B114" t="s">
        <v>64</v>
      </c>
      <c r="C114" t="s">
        <v>43</v>
      </c>
      <c r="D114" t="s">
        <v>21</v>
      </c>
      <c r="E114">
        <v>6.38</v>
      </c>
      <c r="F114">
        <v>10.199999999999999</v>
      </c>
      <c r="G114">
        <v>11.18</v>
      </c>
      <c r="H114">
        <v>4.92</v>
      </c>
      <c r="I114">
        <v>5.08</v>
      </c>
      <c r="J114">
        <v>25.22</v>
      </c>
      <c r="K114">
        <v>12.6</v>
      </c>
      <c r="L114">
        <v>7.28</v>
      </c>
      <c r="N114">
        <v>11.6</v>
      </c>
      <c r="O114">
        <v>5.48</v>
      </c>
      <c r="P114">
        <v>11.08</v>
      </c>
      <c r="Q114">
        <v>111.02</v>
      </c>
    </row>
    <row r="115" spans="1:17" x14ac:dyDescent="0.2">
      <c r="A115" t="str">
        <f>B115&amp;D115&amp;C115</f>
        <v>Judkins HWRCRecyclingScrap metal (mixed)</v>
      </c>
      <c r="B115" t="s">
        <v>64</v>
      </c>
      <c r="C115" t="s">
        <v>46</v>
      </c>
      <c r="D115" t="s">
        <v>21</v>
      </c>
      <c r="E115">
        <v>64</v>
      </c>
      <c r="F115">
        <v>77</v>
      </c>
      <c r="G115">
        <v>56.5</v>
      </c>
      <c r="H115">
        <v>41</v>
      </c>
      <c r="I115">
        <v>54.5</v>
      </c>
      <c r="J115">
        <v>56</v>
      </c>
      <c r="K115">
        <v>56.18</v>
      </c>
      <c r="L115">
        <v>29.5</v>
      </c>
      <c r="M115">
        <v>33</v>
      </c>
      <c r="N115">
        <v>50</v>
      </c>
      <c r="O115">
        <v>42</v>
      </c>
      <c r="P115">
        <v>48.5</v>
      </c>
      <c r="Q115">
        <v>608.18000000000006</v>
      </c>
    </row>
    <row r="116" spans="1:17" x14ac:dyDescent="0.2">
      <c r="A116" t="str">
        <f>B116&amp;D116&amp;C116</f>
        <v>Judkins HWRCRecyclingScreens output</v>
      </c>
      <c r="B116" t="s">
        <v>64</v>
      </c>
      <c r="C116" t="s">
        <v>47</v>
      </c>
      <c r="D116" t="s">
        <v>21</v>
      </c>
      <c r="E116">
        <v>8</v>
      </c>
      <c r="F116">
        <v>5.82</v>
      </c>
      <c r="G116">
        <v>5.57</v>
      </c>
      <c r="H116">
        <v>5.41</v>
      </c>
      <c r="I116">
        <v>7.23</v>
      </c>
      <c r="J116">
        <v>5.95</v>
      </c>
      <c r="K116">
        <v>5.28</v>
      </c>
      <c r="L116">
        <v>6.02</v>
      </c>
      <c r="M116">
        <v>5.0199999999999996</v>
      </c>
      <c r="N116">
        <v>8.19</v>
      </c>
      <c r="O116">
        <v>8.2200000000000006</v>
      </c>
      <c r="P116">
        <v>4.91</v>
      </c>
      <c r="Q116">
        <v>75.61999999999999</v>
      </c>
    </row>
    <row r="117" spans="1:17" x14ac:dyDescent="0.2">
      <c r="A117" t="str">
        <f>B117&amp;D117&amp;C117</f>
        <v>Judkins HWRCRecyclingSmall Domestic Appliances</v>
      </c>
      <c r="B117" t="s">
        <v>64</v>
      </c>
      <c r="C117" t="s">
        <v>48</v>
      </c>
      <c r="D117" t="s">
        <v>21</v>
      </c>
      <c r="E117">
        <v>7</v>
      </c>
      <c r="F117">
        <v>14</v>
      </c>
      <c r="G117">
        <v>24</v>
      </c>
      <c r="H117">
        <v>14</v>
      </c>
      <c r="I117">
        <v>7</v>
      </c>
      <c r="J117">
        <v>12</v>
      </c>
      <c r="K117">
        <v>6</v>
      </c>
      <c r="L117">
        <v>12.76</v>
      </c>
      <c r="M117">
        <v>7</v>
      </c>
      <c r="N117">
        <v>21</v>
      </c>
      <c r="O117">
        <v>14</v>
      </c>
      <c r="P117">
        <v>14.5</v>
      </c>
      <c r="Q117">
        <v>153.26</v>
      </c>
    </row>
    <row r="118" spans="1:17" x14ac:dyDescent="0.2">
      <c r="A118" t="str">
        <f>B118&amp;D118&amp;C118</f>
        <v>Judkins HWRCRecyclingSoil &amp; rubble</v>
      </c>
      <c r="B118" t="s">
        <v>64</v>
      </c>
      <c r="C118" t="s">
        <v>68</v>
      </c>
      <c r="D118" t="s">
        <v>21</v>
      </c>
      <c r="E118">
        <v>109.32</v>
      </c>
      <c r="F118">
        <v>172.7</v>
      </c>
      <c r="G118">
        <v>126.76</v>
      </c>
      <c r="H118">
        <v>139.72</v>
      </c>
      <c r="I118">
        <v>138.6</v>
      </c>
      <c r="J118">
        <v>140.18</v>
      </c>
      <c r="K118">
        <v>111.71</v>
      </c>
      <c r="L118">
        <v>108.4</v>
      </c>
      <c r="M118">
        <v>32.64</v>
      </c>
      <c r="N118">
        <v>94.74</v>
      </c>
      <c r="O118">
        <v>116.96</v>
      </c>
      <c r="Q118">
        <v>1291.7300000000002</v>
      </c>
    </row>
    <row r="119" spans="1:17" x14ac:dyDescent="0.2">
      <c r="A119" t="str">
        <f>B119&amp;D119&amp;C119</f>
        <v>Judkins HWRCRecyclingTextiles</v>
      </c>
      <c r="B119" t="s">
        <v>64</v>
      </c>
      <c r="C119" t="s">
        <v>49</v>
      </c>
      <c r="D119" t="s">
        <v>21</v>
      </c>
      <c r="E119">
        <v>6.03</v>
      </c>
      <c r="F119">
        <v>10.15</v>
      </c>
      <c r="G119">
        <v>7.6</v>
      </c>
      <c r="H119">
        <v>15.8</v>
      </c>
      <c r="I119">
        <v>10</v>
      </c>
      <c r="J119">
        <v>7.5</v>
      </c>
      <c r="K119">
        <v>6.5</v>
      </c>
      <c r="L119">
        <v>6</v>
      </c>
      <c r="M119">
        <v>2.8</v>
      </c>
      <c r="N119">
        <v>11.3</v>
      </c>
      <c r="O119">
        <v>7.98</v>
      </c>
      <c r="P119">
        <v>8.8800000000000008</v>
      </c>
      <c r="Q119">
        <v>100.53999999999999</v>
      </c>
    </row>
    <row r="120" spans="1:17" x14ac:dyDescent="0.2">
      <c r="A120" t="str">
        <f>B120&amp;D120&amp;C120</f>
        <v>Judkins HWRCRecyclingWood (including treated)</v>
      </c>
      <c r="B120" t="s">
        <v>64</v>
      </c>
      <c r="C120" t="s">
        <v>51</v>
      </c>
      <c r="D120" t="s">
        <v>21</v>
      </c>
      <c r="E120">
        <v>215.7</v>
      </c>
      <c r="F120">
        <v>244.64</v>
      </c>
      <c r="G120">
        <v>194.04</v>
      </c>
      <c r="H120">
        <v>203.23</v>
      </c>
      <c r="I120">
        <v>204.9</v>
      </c>
      <c r="J120">
        <v>161.16</v>
      </c>
      <c r="K120">
        <v>171.04</v>
      </c>
      <c r="L120">
        <v>124.81</v>
      </c>
      <c r="M120">
        <v>79.17</v>
      </c>
      <c r="N120">
        <v>157.63999999999999</v>
      </c>
      <c r="O120">
        <v>160.56</v>
      </c>
      <c r="P120">
        <v>166.47</v>
      </c>
      <c r="Q120">
        <v>2083.3599999999997</v>
      </c>
    </row>
    <row r="121" spans="1:17" x14ac:dyDescent="0.2">
      <c r="A121" t="str">
        <f>B121&amp;D121&amp;C121</f>
        <v>Lower House Farm HWRCLandfillAsbestos</v>
      </c>
      <c r="B121" t="s">
        <v>69</v>
      </c>
      <c r="C121" t="s">
        <v>53</v>
      </c>
      <c r="D121" t="s">
        <v>30</v>
      </c>
      <c r="F121">
        <v>5.0599999999999996</v>
      </c>
      <c r="M121">
        <v>3.66</v>
      </c>
      <c r="Q121">
        <v>8.7199999999999989</v>
      </c>
    </row>
    <row r="122" spans="1:17" x14ac:dyDescent="0.2">
      <c r="A122" t="str">
        <f>B122&amp;D122&amp;C122</f>
        <v>Lower House Farm HWRCRecyclingBatteries (car)</v>
      </c>
      <c r="B122" t="s">
        <v>69</v>
      </c>
      <c r="C122" t="s">
        <v>22</v>
      </c>
      <c r="D122" t="s">
        <v>21</v>
      </c>
      <c r="E122">
        <v>2.82</v>
      </c>
      <c r="G122">
        <v>0.92</v>
      </c>
      <c r="H122">
        <v>3</v>
      </c>
      <c r="J122">
        <v>1.84</v>
      </c>
      <c r="K122">
        <v>1.7</v>
      </c>
      <c r="M122">
        <v>2.66</v>
      </c>
      <c r="O122">
        <v>1.78</v>
      </c>
      <c r="P122">
        <v>1.94</v>
      </c>
      <c r="Q122">
        <v>16.66</v>
      </c>
    </row>
    <row r="123" spans="1:17" x14ac:dyDescent="0.2">
      <c r="A123" t="str">
        <f>B123&amp;D123&amp;C123</f>
        <v>Lower House Farm HWRCRecyclingBatteries (household)</v>
      </c>
      <c r="B123" t="s">
        <v>69</v>
      </c>
      <c r="C123" t="s">
        <v>23</v>
      </c>
      <c r="D123" t="s">
        <v>21</v>
      </c>
      <c r="G123">
        <v>1.18</v>
      </c>
      <c r="Q123">
        <v>1.18</v>
      </c>
    </row>
    <row r="124" spans="1:17" x14ac:dyDescent="0.2">
      <c r="A124" t="str">
        <f>B124&amp;D124&amp;C124</f>
        <v>Lower House Farm HWRCEfw (incineration)Bulky Waste</v>
      </c>
      <c r="B124" t="s">
        <v>69</v>
      </c>
      <c r="C124" t="s">
        <v>70</v>
      </c>
      <c r="D124" t="s">
        <v>29</v>
      </c>
      <c r="E124">
        <v>30.56</v>
      </c>
      <c r="F124">
        <v>31.96</v>
      </c>
      <c r="G124">
        <v>29.02</v>
      </c>
      <c r="H124">
        <v>31.68</v>
      </c>
      <c r="I124">
        <v>20.82</v>
      </c>
      <c r="J124">
        <v>21</v>
      </c>
      <c r="K124">
        <v>24.8</v>
      </c>
      <c r="L124">
        <v>27.7</v>
      </c>
      <c r="M124">
        <v>28.88</v>
      </c>
      <c r="N124">
        <v>31.58</v>
      </c>
      <c r="O124">
        <v>41.68</v>
      </c>
      <c r="P124">
        <v>74.17</v>
      </c>
      <c r="Q124">
        <v>393.85</v>
      </c>
    </row>
    <row r="125" spans="1:17" x14ac:dyDescent="0.2">
      <c r="A125" t="str">
        <f>B125&amp;D125&amp;C125</f>
        <v>Lower House Farm HWRCRecyclingCardboard</v>
      </c>
      <c r="B125" t="s">
        <v>69</v>
      </c>
      <c r="C125" t="s">
        <v>24</v>
      </c>
      <c r="D125" t="s">
        <v>21</v>
      </c>
      <c r="E125">
        <v>33.299999999999997</v>
      </c>
      <c r="F125">
        <v>20.04</v>
      </c>
      <c r="G125">
        <v>18.600000000000001</v>
      </c>
      <c r="H125">
        <v>19.78</v>
      </c>
      <c r="I125">
        <v>16.14</v>
      </c>
      <c r="J125">
        <v>18.739999999999998</v>
      </c>
      <c r="K125">
        <v>17.14</v>
      </c>
      <c r="L125">
        <v>21.3</v>
      </c>
      <c r="M125">
        <v>35.94</v>
      </c>
      <c r="N125">
        <v>20.78</v>
      </c>
      <c r="O125">
        <v>24.02</v>
      </c>
      <c r="P125">
        <v>20.78</v>
      </c>
      <c r="Q125">
        <v>266.56000000000006</v>
      </c>
    </row>
    <row r="126" spans="1:17" x14ac:dyDescent="0.2">
      <c r="A126" t="str">
        <f>B126&amp;D126&amp;C126</f>
        <v>Lower House Farm HWRCRecyclingDrink Cartons</v>
      </c>
      <c r="B126" t="s">
        <v>69</v>
      </c>
      <c r="C126" t="s">
        <v>55</v>
      </c>
      <c r="D126" t="s">
        <v>21</v>
      </c>
      <c r="E126">
        <v>0.1</v>
      </c>
      <c r="F126">
        <v>0</v>
      </c>
      <c r="I126">
        <v>4.1000000000000002E-2</v>
      </c>
      <c r="M126">
        <v>0.11600000000000001</v>
      </c>
      <c r="O126">
        <v>6.7000000000000004E-2</v>
      </c>
      <c r="Q126">
        <v>0.32400000000000001</v>
      </c>
    </row>
    <row r="127" spans="1:17" x14ac:dyDescent="0.2">
      <c r="A127" t="str">
        <f>B127&amp;D127&amp;C127</f>
        <v>Lower House Farm HWRCRecyclingElectrical Items (large)</v>
      </c>
      <c r="B127" t="s">
        <v>69</v>
      </c>
      <c r="C127" t="s">
        <v>71</v>
      </c>
      <c r="D127" t="s">
        <v>21</v>
      </c>
      <c r="E127">
        <v>7.1</v>
      </c>
      <c r="H127">
        <v>11.92</v>
      </c>
      <c r="I127">
        <v>7.06</v>
      </c>
      <c r="M127">
        <v>8.36</v>
      </c>
      <c r="O127">
        <v>7.6</v>
      </c>
      <c r="Q127">
        <v>42.04</v>
      </c>
    </row>
    <row r="128" spans="1:17" x14ac:dyDescent="0.2">
      <c r="A128" t="str">
        <f>B128&amp;D128&amp;C128</f>
        <v>Lower House Farm HWRCRecyclingFluorescent Tubes Output</v>
      </c>
      <c r="B128" t="s">
        <v>69</v>
      </c>
      <c r="C128" t="s">
        <v>25</v>
      </c>
      <c r="D128" t="s">
        <v>21</v>
      </c>
      <c r="E128">
        <v>0.34599999999999997</v>
      </c>
      <c r="I128">
        <v>0.34499999999999997</v>
      </c>
      <c r="P128">
        <v>0.4</v>
      </c>
      <c r="Q128">
        <v>1.091</v>
      </c>
    </row>
    <row r="129" spans="1:17" x14ac:dyDescent="0.2">
      <c r="A129" t="str">
        <f>B129&amp;D129&amp;C129</f>
        <v>Lower House Farm HWRCRecyclingFridges Output</v>
      </c>
      <c r="B129" t="s">
        <v>69</v>
      </c>
      <c r="C129" t="s">
        <v>26</v>
      </c>
      <c r="D129" t="s">
        <v>21</v>
      </c>
      <c r="E129">
        <v>12.744</v>
      </c>
      <c r="F129">
        <v>10.45</v>
      </c>
      <c r="G129">
        <v>13.6</v>
      </c>
      <c r="H129">
        <v>14.178000000000001</v>
      </c>
      <c r="I129">
        <v>14.988</v>
      </c>
      <c r="J129">
        <v>12.287000000000001</v>
      </c>
      <c r="K129">
        <v>9.2690000000000001</v>
      </c>
      <c r="L129">
        <v>8.5690000000000008</v>
      </c>
      <c r="M129">
        <v>6.0570000000000004</v>
      </c>
      <c r="N129">
        <v>10.388</v>
      </c>
      <c r="O129">
        <v>8.44</v>
      </c>
      <c r="P129">
        <v>9.07</v>
      </c>
      <c r="Q129">
        <v>130.04000000000002</v>
      </c>
    </row>
    <row r="130" spans="1:17" x14ac:dyDescent="0.2">
      <c r="A130" t="str">
        <f>B130&amp;D130&amp;C130</f>
        <v>Lower House Farm HWRCRecyclingGas Cylinders</v>
      </c>
      <c r="B130" t="s">
        <v>69</v>
      </c>
      <c r="C130" t="s">
        <v>27</v>
      </c>
      <c r="D130" t="s">
        <v>21</v>
      </c>
      <c r="F130">
        <v>0.54</v>
      </c>
      <c r="H130">
        <v>2.2999999999999998</v>
      </c>
      <c r="I130">
        <v>0.28000000000000003</v>
      </c>
      <c r="P130">
        <v>0.82</v>
      </c>
      <c r="Q130">
        <v>3.94</v>
      </c>
    </row>
    <row r="131" spans="1:17" x14ac:dyDescent="0.2">
      <c r="A131" t="str">
        <f>B131&amp;D131&amp;C131</f>
        <v>Lower House Farm HWRCEfw (incineration)General (mixed waste)</v>
      </c>
      <c r="B131" t="s">
        <v>69</v>
      </c>
      <c r="C131" t="s">
        <v>28</v>
      </c>
      <c r="D131" t="s">
        <v>29</v>
      </c>
      <c r="E131">
        <v>188.44</v>
      </c>
      <c r="F131">
        <v>170.24</v>
      </c>
      <c r="G131">
        <v>162.68</v>
      </c>
      <c r="H131">
        <v>142.06</v>
      </c>
      <c r="I131">
        <v>177.44</v>
      </c>
      <c r="J131">
        <v>128.9</v>
      </c>
      <c r="K131">
        <v>161.84</v>
      </c>
      <c r="L131">
        <v>249</v>
      </c>
      <c r="M131">
        <v>147.28</v>
      </c>
      <c r="N131">
        <v>187.98</v>
      </c>
      <c r="O131">
        <v>139.13999999999999</v>
      </c>
      <c r="P131">
        <v>364.72</v>
      </c>
      <c r="Q131">
        <v>2219.7200000000003</v>
      </c>
    </row>
    <row r="132" spans="1:17" x14ac:dyDescent="0.2">
      <c r="A132" t="str">
        <f>B132&amp;D132&amp;C132</f>
        <v>Lower House Farm HWRCLandfillGeneral (mixed waste)</v>
      </c>
      <c r="B132" t="s">
        <v>69</v>
      </c>
      <c r="C132" t="s">
        <v>28</v>
      </c>
      <c r="D132" t="s">
        <v>30</v>
      </c>
      <c r="E132">
        <v>15.7</v>
      </c>
      <c r="I132">
        <v>2.2799999999999998</v>
      </c>
      <c r="Q132">
        <v>17.98</v>
      </c>
    </row>
    <row r="133" spans="1:17" x14ac:dyDescent="0.2">
      <c r="A133" t="str">
        <f>B133&amp;D133&amp;C133</f>
        <v>Lower House Farm HWRCRecyclingGlass (bottles)</v>
      </c>
      <c r="B133" t="s">
        <v>69</v>
      </c>
      <c r="C133" t="s">
        <v>31</v>
      </c>
      <c r="D133" t="s">
        <v>21</v>
      </c>
      <c r="F133">
        <v>1.9830000000000001</v>
      </c>
      <c r="H133">
        <v>3.8759999999999999</v>
      </c>
      <c r="I133">
        <v>1.6180000000000001</v>
      </c>
      <c r="K133">
        <v>1.5760000000000001</v>
      </c>
      <c r="M133">
        <v>1.1240000000000001</v>
      </c>
      <c r="N133">
        <v>1.109</v>
      </c>
      <c r="P133">
        <v>1.8029999999999999</v>
      </c>
      <c r="Q133">
        <v>13.089000000000002</v>
      </c>
    </row>
    <row r="134" spans="1:17" x14ac:dyDescent="0.2">
      <c r="A134" t="str">
        <f>B134&amp;D134&amp;C134</f>
        <v>Lower House Farm HWRCCompostingGreen waste</v>
      </c>
      <c r="B134" t="s">
        <v>69</v>
      </c>
      <c r="C134" t="s">
        <v>32</v>
      </c>
      <c r="D134" t="s">
        <v>33</v>
      </c>
      <c r="E134">
        <v>57.1</v>
      </c>
      <c r="F134">
        <v>106.32</v>
      </c>
      <c r="G134">
        <v>135.06</v>
      </c>
      <c r="H134">
        <v>75.599999999999994</v>
      </c>
      <c r="I134">
        <v>65.02</v>
      </c>
      <c r="J134">
        <v>77.5</v>
      </c>
      <c r="K134">
        <v>45.94</v>
      </c>
      <c r="L134">
        <v>54.239999999999995</v>
      </c>
      <c r="M134">
        <v>11.88</v>
      </c>
      <c r="N134">
        <v>25.48</v>
      </c>
      <c r="O134">
        <v>31.86</v>
      </c>
      <c r="P134">
        <v>47.02</v>
      </c>
      <c r="Q134">
        <v>733.02</v>
      </c>
    </row>
    <row r="135" spans="1:17" x14ac:dyDescent="0.2">
      <c r="A135" t="str">
        <f>B135&amp;D135&amp;C135</f>
        <v>Lower House Farm HWRCRe-UseInert (rubble/hardcore)</v>
      </c>
      <c r="B135" t="s">
        <v>69</v>
      </c>
      <c r="C135" t="s">
        <v>34</v>
      </c>
      <c r="D135" t="s">
        <v>35</v>
      </c>
      <c r="E135">
        <v>46.519999999999996</v>
      </c>
      <c r="F135">
        <v>129.5</v>
      </c>
      <c r="G135">
        <v>150.02000000000001</v>
      </c>
      <c r="H135">
        <v>153.34</v>
      </c>
      <c r="I135">
        <v>120.39999999999999</v>
      </c>
      <c r="J135">
        <v>101.3</v>
      </c>
      <c r="K135">
        <v>68.97999999999999</v>
      </c>
      <c r="L135">
        <v>43.76</v>
      </c>
      <c r="M135">
        <v>55.84</v>
      </c>
      <c r="N135">
        <v>53.38</v>
      </c>
      <c r="O135">
        <v>57.64</v>
      </c>
      <c r="P135">
        <v>84.14</v>
      </c>
      <c r="Q135">
        <v>1064.82</v>
      </c>
    </row>
    <row r="136" spans="1:17" x14ac:dyDescent="0.2">
      <c r="A136" t="str">
        <f>B136&amp;D136&amp;C136</f>
        <v>Lower House Farm HWRCRecyclingMatresses</v>
      </c>
      <c r="B136" t="s">
        <v>69</v>
      </c>
      <c r="C136" t="s">
        <v>37</v>
      </c>
      <c r="D136" t="s">
        <v>21</v>
      </c>
      <c r="E136">
        <v>13.72</v>
      </c>
      <c r="F136">
        <v>9.56</v>
      </c>
      <c r="Q136">
        <v>23.28</v>
      </c>
    </row>
    <row r="137" spans="1:17" x14ac:dyDescent="0.2">
      <c r="A137" t="str">
        <f>B137&amp;D137&amp;C137</f>
        <v>Lower House Farm HWRCRecyclingMicrowave Motors</v>
      </c>
      <c r="B137" t="s">
        <v>69</v>
      </c>
      <c r="C137" t="s">
        <v>38</v>
      </c>
      <c r="D137" t="s">
        <v>21</v>
      </c>
      <c r="G137">
        <v>2.06</v>
      </c>
      <c r="H137">
        <v>1.86</v>
      </c>
      <c r="L137">
        <v>2.48</v>
      </c>
      <c r="P137">
        <v>2.2799999999999998</v>
      </c>
      <c r="Q137">
        <v>8.68</v>
      </c>
    </row>
    <row r="138" spans="1:17" ht="25.5" x14ac:dyDescent="0.2">
      <c r="A138" t="str">
        <f>B138&amp;D138&amp;C138</f>
        <v>Lower House Farm HWRCRecyclingNon Ferrous Metal  _x000D_
Non Ferrous Metal</v>
      </c>
      <c r="B138" t="s">
        <v>69</v>
      </c>
      <c r="C138" s="4" t="s">
        <v>39</v>
      </c>
      <c r="D138" t="s">
        <v>21</v>
      </c>
      <c r="F138">
        <v>0.23</v>
      </c>
      <c r="G138">
        <v>0.19</v>
      </c>
      <c r="H138">
        <v>0.16</v>
      </c>
      <c r="I138">
        <v>0.19</v>
      </c>
      <c r="J138">
        <v>0.3</v>
      </c>
      <c r="L138">
        <v>0.32</v>
      </c>
      <c r="M138">
        <v>2.25</v>
      </c>
      <c r="N138">
        <v>0.28000000000000003</v>
      </c>
      <c r="P138">
        <v>0.5</v>
      </c>
      <c r="Q138">
        <v>4.42</v>
      </c>
    </row>
    <row r="139" spans="1:17" x14ac:dyDescent="0.2">
      <c r="A139" t="str">
        <f>B139&amp;D139&amp;C139</f>
        <v>Lower House Farm HWRCRecyclingOil (Engine)</v>
      </c>
      <c r="B139" t="s">
        <v>69</v>
      </c>
      <c r="C139" t="s">
        <v>40</v>
      </c>
      <c r="D139" t="s">
        <v>21</v>
      </c>
      <c r="E139">
        <v>2.024</v>
      </c>
      <c r="G139">
        <v>1.76</v>
      </c>
      <c r="I139">
        <v>1.9359999999999999</v>
      </c>
      <c r="L139">
        <v>1.8480000000000001</v>
      </c>
      <c r="O139">
        <v>1.8480000000000001</v>
      </c>
      <c r="Q139">
        <v>9.4160000000000004</v>
      </c>
    </row>
    <row r="140" spans="1:17" x14ac:dyDescent="0.2">
      <c r="A140" t="str">
        <f>B140&amp;D140&amp;C140</f>
        <v>Lower House Farm HWRCRecyclingOil (Vegetable)</v>
      </c>
      <c r="B140" t="s">
        <v>69</v>
      </c>
      <c r="C140" t="s">
        <v>41</v>
      </c>
      <c r="D140" t="s">
        <v>21</v>
      </c>
      <c r="F140">
        <v>0.76</v>
      </c>
      <c r="I140">
        <v>0.5</v>
      </c>
      <c r="N140">
        <v>0.42</v>
      </c>
      <c r="Q140">
        <v>1.68</v>
      </c>
    </row>
    <row r="141" spans="1:17" x14ac:dyDescent="0.2">
      <c r="A141" t="str">
        <f>B141&amp;D141&amp;C141</f>
        <v>Lower House Farm HWRCRecyclingPaint (chemicals)</v>
      </c>
      <c r="B141" t="s">
        <v>69</v>
      </c>
      <c r="C141" t="s">
        <v>58</v>
      </c>
      <c r="D141" t="s">
        <v>21</v>
      </c>
      <c r="H141">
        <v>0.54</v>
      </c>
      <c r="I141">
        <v>1.18</v>
      </c>
      <c r="J141">
        <v>0.64</v>
      </c>
      <c r="N141">
        <v>1.34</v>
      </c>
      <c r="O141">
        <v>1.08</v>
      </c>
      <c r="Q141">
        <v>4.78</v>
      </c>
    </row>
    <row r="142" spans="1:17" x14ac:dyDescent="0.2">
      <c r="A142" t="str">
        <f>B142&amp;D142&amp;C142</f>
        <v>Lower House Farm HWRCRecyclingPaper (mixed with card)</v>
      </c>
      <c r="B142" t="s">
        <v>69</v>
      </c>
      <c r="C142" t="s">
        <v>42</v>
      </c>
      <c r="D142" t="s">
        <v>21</v>
      </c>
      <c r="F142">
        <v>4.9800000000000004</v>
      </c>
      <c r="G142">
        <v>4.38</v>
      </c>
      <c r="H142">
        <v>3.32</v>
      </c>
      <c r="I142">
        <v>13.72</v>
      </c>
      <c r="J142">
        <v>1.98</v>
      </c>
      <c r="K142">
        <v>7.58</v>
      </c>
      <c r="N142">
        <v>13.66</v>
      </c>
      <c r="P142">
        <v>3.52</v>
      </c>
      <c r="Q142">
        <v>53.140000000000008</v>
      </c>
    </row>
    <row r="143" spans="1:17" x14ac:dyDescent="0.2">
      <c r="A143" t="str">
        <f>B143&amp;D143&amp;C143</f>
        <v>Lower House Farm HWRCRecyclingPlasterboard</v>
      </c>
      <c r="B143" t="s">
        <v>69</v>
      </c>
      <c r="C143" t="s">
        <v>43</v>
      </c>
      <c r="D143" t="s">
        <v>21</v>
      </c>
      <c r="G143">
        <v>22.66</v>
      </c>
      <c r="H143">
        <v>4.79</v>
      </c>
      <c r="J143">
        <v>11.79</v>
      </c>
      <c r="K143">
        <v>7.78</v>
      </c>
      <c r="M143">
        <v>13.69</v>
      </c>
      <c r="O143">
        <v>15.48</v>
      </c>
      <c r="Q143">
        <v>76.19</v>
      </c>
    </row>
    <row r="144" spans="1:17" x14ac:dyDescent="0.2">
      <c r="A144" t="str">
        <f>B144&amp;D144&amp;C144</f>
        <v>Lower House Farm HWRCRecyclingPlastic (Mixed)</v>
      </c>
      <c r="B144" t="s">
        <v>69</v>
      </c>
      <c r="C144" t="s">
        <v>44</v>
      </c>
      <c r="D144" t="s">
        <v>21</v>
      </c>
      <c r="I144">
        <v>0.11</v>
      </c>
      <c r="M144">
        <v>1.96</v>
      </c>
      <c r="Q144">
        <v>2.0699999999999998</v>
      </c>
    </row>
    <row r="145" spans="1:17" x14ac:dyDescent="0.2">
      <c r="A145" t="str">
        <f>B145&amp;D145&amp;C145</f>
        <v>Lower House Farm HWRCRecyclingPrinter Cartridges</v>
      </c>
      <c r="B145" t="s">
        <v>69</v>
      </c>
      <c r="C145" t="s">
        <v>45</v>
      </c>
      <c r="D145" t="s">
        <v>21</v>
      </c>
      <c r="F145">
        <v>0.12</v>
      </c>
      <c r="H145">
        <v>0.04</v>
      </c>
      <c r="J145">
        <v>0.14000000000000001</v>
      </c>
      <c r="N145">
        <v>0.02</v>
      </c>
      <c r="Q145">
        <v>0.32000000000000006</v>
      </c>
    </row>
    <row r="146" spans="1:17" x14ac:dyDescent="0.2">
      <c r="A146" t="str">
        <f>B146&amp;D146&amp;C146</f>
        <v>Lower House Farm HWRCRecyclingScrap metal (mixed)</v>
      </c>
      <c r="B146" t="s">
        <v>69</v>
      </c>
      <c r="C146" t="s">
        <v>46</v>
      </c>
      <c r="D146" t="s">
        <v>21</v>
      </c>
      <c r="E146">
        <v>32.46</v>
      </c>
      <c r="F146">
        <v>32.64</v>
      </c>
      <c r="G146">
        <v>34.19</v>
      </c>
      <c r="H146">
        <v>25.8</v>
      </c>
      <c r="I146">
        <v>28.06</v>
      </c>
      <c r="J146">
        <v>33.799999999999997</v>
      </c>
      <c r="K146">
        <v>19.52</v>
      </c>
      <c r="L146">
        <v>18.86</v>
      </c>
      <c r="M146">
        <v>11.9</v>
      </c>
      <c r="N146">
        <v>32.44</v>
      </c>
      <c r="O146">
        <v>25.54</v>
      </c>
      <c r="P146">
        <v>25.24</v>
      </c>
      <c r="Q146">
        <v>320.45</v>
      </c>
    </row>
    <row r="147" spans="1:17" x14ac:dyDescent="0.2">
      <c r="A147" t="str">
        <f>B147&amp;D147&amp;C147</f>
        <v>Lower House Farm HWRCRecyclingScreens output</v>
      </c>
      <c r="B147" t="s">
        <v>69</v>
      </c>
      <c r="C147" t="s">
        <v>47</v>
      </c>
      <c r="D147" t="s">
        <v>21</v>
      </c>
      <c r="E147">
        <v>4.5449999999999999</v>
      </c>
      <c r="F147">
        <v>5.0519999999999996</v>
      </c>
      <c r="G147">
        <v>3.76</v>
      </c>
      <c r="H147">
        <v>3.8889999999999998</v>
      </c>
      <c r="I147">
        <v>5.6159999999999997</v>
      </c>
      <c r="J147">
        <v>3.423</v>
      </c>
      <c r="K147">
        <v>3.5720000000000001</v>
      </c>
      <c r="L147">
        <v>4.1907100000000002</v>
      </c>
      <c r="M147">
        <v>2.59</v>
      </c>
      <c r="N147">
        <v>4.9619999999999997</v>
      </c>
      <c r="O147">
        <v>3.61</v>
      </c>
      <c r="P147">
        <v>4.0679999999999996</v>
      </c>
      <c r="Q147">
        <v>49.277709999999999</v>
      </c>
    </row>
    <row r="148" spans="1:17" x14ac:dyDescent="0.2">
      <c r="A148" t="str">
        <f>B148&amp;D148&amp;C148</f>
        <v>Lower House Farm HWRCRecyclingSmall Domestic Appliances</v>
      </c>
      <c r="B148" t="s">
        <v>69</v>
      </c>
      <c r="C148" t="s">
        <v>48</v>
      </c>
      <c r="D148" t="s">
        <v>21</v>
      </c>
      <c r="E148">
        <v>17.04</v>
      </c>
      <c r="F148">
        <v>23</v>
      </c>
      <c r="G148">
        <v>23.16</v>
      </c>
      <c r="H148">
        <v>16.78</v>
      </c>
      <c r="I148">
        <v>18.12</v>
      </c>
      <c r="J148">
        <v>19.420000000000002</v>
      </c>
      <c r="K148">
        <v>18.3</v>
      </c>
      <c r="L148">
        <v>23.47</v>
      </c>
      <c r="M148">
        <v>9.92</v>
      </c>
      <c r="N148">
        <v>26.6</v>
      </c>
      <c r="P148">
        <v>27.96</v>
      </c>
      <c r="Q148">
        <v>223.76999999999998</v>
      </c>
    </row>
    <row r="149" spans="1:17" x14ac:dyDescent="0.2">
      <c r="A149" t="str">
        <f>B149&amp;D149&amp;C149</f>
        <v>Lower House Farm HWRCRecyclingTextiles</v>
      </c>
      <c r="B149" t="s">
        <v>69</v>
      </c>
      <c r="C149" t="s">
        <v>49</v>
      </c>
      <c r="D149" t="s">
        <v>21</v>
      </c>
      <c r="E149">
        <v>11.58</v>
      </c>
      <c r="F149">
        <v>12.26</v>
      </c>
      <c r="G149">
        <v>9.1199999999999992</v>
      </c>
      <c r="H149">
        <v>8.44</v>
      </c>
      <c r="I149">
        <v>14.46</v>
      </c>
      <c r="J149">
        <v>10.58</v>
      </c>
      <c r="K149">
        <v>11.32</v>
      </c>
      <c r="L149">
        <v>8.8800000000000008</v>
      </c>
      <c r="N149">
        <v>15.28</v>
      </c>
      <c r="O149">
        <v>10.52</v>
      </c>
      <c r="P149">
        <v>10.64</v>
      </c>
      <c r="Q149">
        <v>123.07999999999998</v>
      </c>
    </row>
    <row r="150" spans="1:17" x14ac:dyDescent="0.2">
      <c r="A150" t="str">
        <f>B150&amp;D150&amp;C150</f>
        <v>Lower House Farm HWRCRecyclingWood (including treated)</v>
      </c>
      <c r="B150" t="s">
        <v>69</v>
      </c>
      <c r="C150" t="s">
        <v>51</v>
      </c>
      <c r="D150" t="s">
        <v>21</v>
      </c>
      <c r="E150">
        <v>124.74</v>
      </c>
      <c r="F150">
        <v>201.54</v>
      </c>
      <c r="G150">
        <v>176.78</v>
      </c>
      <c r="H150">
        <v>188.3</v>
      </c>
      <c r="I150">
        <v>128.4</v>
      </c>
      <c r="J150">
        <v>152.47999999999999</v>
      </c>
      <c r="K150">
        <v>118.5</v>
      </c>
      <c r="L150">
        <v>109.14</v>
      </c>
      <c r="M150">
        <v>74.38</v>
      </c>
      <c r="N150">
        <v>162</v>
      </c>
      <c r="O150">
        <v>136.80000000000001</v>
      </c>
      <c r="P150">
        <v>117.54</v>
      </c>
      <c r="Q150">
        <v>1690.5999999999997</v>
      </c>
    </row>
    <row r="151" spans="1:17" x14ac:dyDescent="0.2">
      <c r="A151" t="str">
        <f>B151&amp;D151&amp;C151</f>
        <v>Princes Drive HWRC &amp; TransferRecyclingAlloy Wheels</v>
      </c>
      <c r="B151" t="s">
        <v>72</v>
      </c>
      <c r="C151" t="s">
        <v>73</v>
      </c>
      <c r="D151" t="s">
        <v>21</v>
      </c>
      <c r="K151">
        <v>8.8499999999999995E-2</v>
      </c>
      <c r="P151">
        <v>0.01</v>
      </c>
      <c r="Q151">
        <v>9.849999999999999E-2</v>
      </c>
    </row>
    <row r="152" spans="1:17" x14ac:dyDescent="0.2">
      <c r="A152" t="str">
        <f>B152&amp;D152&amp;C152</f>
        <v>Princes Drive HWRC &amp; TransferRecyclingAluminium (nf)</v>
      </c>
      <c r="B152" t="s">
        <v>72</v>
      </c>
      <c r="C152" t="s">
        <v>20</v>
      </c>
      <c r="D152" t="s">
        <v>21</v>
      </c>
      <c r="E152">
        <v>6.0000000000000001E-3</v>
      </c>
      <c r="F152">
        <v>0.06</v>
      </c>
      <c r="G152">
        <v>1.4004999999999999</v>
      </c>
      <c r="H152">
        <v>0.23699999999999999</v>
      </c>
      <c r="I152">
        <v>0.02</v>
      </c>
      <c r="J152">
        <v>0.19950000000000001</v>
      </c>
      <c r="K152">
        <v>1.1975</v>
      </c>
      <c r="L152">
        <v>7.8E-2</v>
      </c>
      <c r="N152">
        <v>9.9585000000000008</v>
      </c>
      <c r="O152">
        <v>1.1399999999999999</v>
      </c>
      <c r="P152">
        <v>0.32500000000000001</v>
      </c>
      <c r="Q152">
        <v>14.622000000000002</v>
      </c>
    </row>
    <row r="153" spans="1:17" x14ac:dyDescent="0.2">
      <c r="A153" t="str">
        <f>B153&amp;D153&amp;C153</f>
        <v>Princes Drive HWRC &amp; TransferLandfillAsbestos</v>
      </c>
      <c r="B153" t="s">
        <v>72</v>
      </c>
      <c r="C153" t="s">
        <v>53</v>
      </c>
      <c r="D153" t="s">
        <v>30</v>
      </c>
      <c r="E153">
        <v>2.14</v>
      </c>
      <c r="H153">
        <v>3.22</v>
      </c>
      <c r="I153">
        <v>2.88</v>
      </c>
      <c r="K153">
        <v>2.82</v>
      </c>
      <c r="Q153">
        <v>11.06</v>
      </c>
    </row>
    <row r="154" spans="1:17" x14ac:dyDescent="0.2">
      <c r="A154" t="str">
        <f>B154&amp;D154&amp;C154</f>
        <v>Princes Drive HWRC &amp; TransferRecyclingBatteries (car)</v>
      </c>
      <c r="B154" t="s">
        <v>72</v>
      </c>
      <c r="C154" t="s">
        <v>22</v>
      </c>
      <c r="D154" t="s">
        <v>21</v>
      </c>
      <c r="E154">
        <v>5.0599999999999996</v>
      </c>
      <c r="G154">
        <v>6.72</v>
      </c>
      <c r="H154">
        <v>4.3499999999999997E-2</v>
      </c>
      <c r="J154">
        <v>4</v>
      </c>
      <c r="K154">
        <v>5.58</v>
      </c>
      <c r="N154">
        <v>5.9</v>
      </c>
      <c r="P154">
        <v>6.98</v>
      </c>
      <c r="Q154">
        <v>34.283500000000004</v>
      </c>
    </row>
    <row r="155" spans="1:17" x14ac:dyDescent="0.2">
      <c r="A155" t="str">
        <f>B155&amp;D155&amp;C155</f>
        <v>Princes Drive HWRC &amp; TransferRecyclingBatteries (household)</v>
      </c>
      <c r="B155" t="s">
        <v>72</v>
      </c>
      <c r="C155" t="s">
        <v>23</v>
      </c>
      <c r="D155" t="s">
        <v>21</v>
      </c>
      <c r="E155">
        <v>1.68</v>
      </c>
      <c r="I155">
        <v>1.34</v>
      </c>
      <c r="Q155">
        <v>3.02</v>
      </c>
    </row>
    <row r="156" spans="1:17" x14ac:dyDescent="0.2">
      <c r="A156" t="str">
        <f>B156&amp;D156&amp;C156</f>
        <v>Princes Drive HWRC &amp; TransferRecyclingBrass(nf)</v>
      </c>
      <c r="B156" t="s">
        <v>72</v>
      </c>
      <c r="C156" t="s">
        <v>74</v>
      </c>
      <c r="D156" t="s">
        <v>21</v>
      </c>
      <c r="E156">
        <v>0.1205</v>
      </c>
      <c r="G156">
        <v>4.9500000000000002E-2</v>
      </c>
      <c r="H156">
        <v>3.85E-2</v>
      </c>
      <c r="I156">
        <v>6.3500000000000001E-2</v>
      </c>
      <c r="J156">
        <v>0.13450000000000001</v>
      </c>
      <c r="K156">
        <v>4.9000000000000002E-2</v>
      </c>
      <c r="L156">
        <v>7.7499999999999999E-2</v>
      </c>
      <c r="N156">
        <v>0.10150000000000001</v>
      </c>
      <c r="Q156">
        <v>0.63450000000000006</v>
      </c>
    </row>
    <row r="157" spans="1:17" x14ac:dyDescent="0.2">
      <c r="A157" t="str">
        <f>B157&amp;D157&amp;C157</f>
        <v>Princes Drive HWRC &amp; TransferRecyclingBraziery</v>
      </c>
      <c r="B157" t="s">
        <v>72</v>
      </c>
      <c r="C157" t="s">
        <v>75</v>
      </c>
      <c r="D157" t="s">
        <v>21</v>
      </c>
      <c r="E157">
        <v>0.189</v>
      </c>
      <c r="F157">
        <v>5.8999999999999997E-2</v>
      </c>
      <c r="G157">
        <v>0.1255</v>
      </c>
      <c r="H157">
        <v>0.11600000000000001</v>
      </c>
      <c r="I157">
        <v>0.54500000000000004</v>
      </c>
      <c r="J157">
        <v>0.111</v>
      </c>
      <c r="K157">
        <v>5.7000000000000002E-2</v>
      </c>
      <c r="L157">
        <v>5.3499999999999999E-2</v>
      </c>
      <c r="N157">
        <v>6.9500000000000006E-2</v>
      </c>
      <c r="Q157">
        <v>1.3254999999999999</v>
      </c>
    </row>
    <row r="158" spans="1:17" x14ac:dyDescent="0.2">
      <c r="A158" t="str">
        <f>B158&amp;D158&amp;C158</f>
        <v>Princes Drive HWRC &amp; TransferRecyclingCable (nf)</v>
      </c>
      <c r="B158" t="s">
        <v>72</v>
      </c>
      <c r="C158" t="s">
        <v>54</v>
      </c>
      <c r="D158" t="s">
        <v>21</v>
      </c>
      <c r="E158">
        <v>0.81799999999999995</v>
      </c>
      <c r="F158">
        <v>0.40300000000000002</v>
      </c>
      <c r="G158">
        <v>0.63300000000000001</v>
      </c>
      <c r="H158">
        <v>0.93599999999999994</v>
      </c>
      <c r="I158">
        <v>0.19600000000000001</v>
      </c>
      <c r="J158">
        <v>0.45550000000000002</v>
      </c>
      <c r="K158">
        <v>0.85949999999999993</v>
      </c>
      <c r="L158">
        <v>0.71299999999999997</v>
      </c>
      <c r="N158">
        <v>0.75650000000000006</v>
      </c>
      <c r="P158">
        <v>1.1400000000000001</v>
      </c>
      <c r="Q158">
        <v>6.9105000000000008</v>
      </c>
    </row>
    <row r="159" spans="1:17" x14ac:dyDescent="0.2">
      <c r="A159" t="str">
        <f>B159&amp;D159&amp;C159</f>
        <v>Princes Drive HWRC &amp; TransferRecyclingCardboard</v>
      </c>
      <c r="B159" t="s">
        <v>72</v>
      </c>
      <c r="C159" t="s">
        <v>24</v>
      </c>
      <c r="D159" t="s">
        <v>21</v>
      </c>
      <c r="E159">
        <v>82.44</v>
      </c>
      <c r="F159">
        <v>71.86</v>
      </c>
      <c r="G159">
        <v>80.8</v>
      </c>
      <c r="H159">
        <v>58.44</v>
      </c>
      <c r="I159">
        <v>83.88</v>
      </c>
      <c r="J159">
        <v>63.1</v>
      </c>
      <c r="K159">
        <v>52.1</v>
      </c>
      <c r="L159">
        <v>66.62</v>
      </c>
      <c r="M159">
        <v>74.459999999999994</v>
      </c>
      <c r="N159">
        <v>79.06</v>
      </c>
      <c r="O159">
        <v>60.6</v>
      </c>
      <c r="P159">
        <v>68.66</v>
      </c>
      <c r="Q159">
        <v>842.02</v>
      </c>
    </row>
    <row r="160" spans="1:17" x14ac:dyDescent="0.2">
      <c r="A160" t="str">
        <f>B160&amp;D160&amp;C160</f>
        <v>Princes Drive HWRC &amp; TransferRecyclingChemicals</v>
      </c>
      <c r="B160" t="s">
        <v>72</v>
      </c>
      <c r="C160" t="s">
        <v>76</v>
      </c>
      <c r="D160" t="s">
        <v>21</v>
      </c>
      <c r="H160">
        <v>3.4</v>
      </c>
      <c r="Q160">
        <v>3.4</v>
      </c>
    </row>
    <row r="161" spans="1:17" x14ac:dyDescent="0.2">
      <c r="A161" t="str">
        <f>B161&amp;D161&amp;C161</f>
        <v>Princes Drive HWRC &amp; TransferEfw (incineration)Clinical</v>
      </c>
      <c r="B161" t="s">
        <v>72</v>
      </c>
      <c r="C161" t="s">
        <v>77</v>
      </c>
      <c r="D161" t="s">
        <v>29</v>
      </c>
      <c r="E161">
        <v>2.4500000000000002</v>
      </c>
      <c r="F161">
        <v>2.93</v>
      </c>
      <c r="G161">
        <v>2.2799999999999998</v>
      </c>
      <c r="H161">
        <v>2.92</v>
      </c>
      <c r="I161">
        <v>2.5</v>
      </c>
      <c r="J161">
        <v>2.02</v>
      </c>
      <c r="K161">
        <v>2.16</v>
      </c>
      <c r="L161">
        <v>2.12</v>
      </c>
      <c r="M161">
        <v>1.91</v>
      </c>
      <c r="N161">
        <v>1.61</v>
      </c>
      <c r="O161">
        <v>1.59</v>
      </c>
      <c r="P161">
        <v>1.42</v>
      </c>
      <c r="Q161">
        <v>25.909999999999997</v>
      </c>
    </row>
    <row r="162" spans="1:17" x14ac:dyDescent="0.2">
      <c r="A162" t="str">
        <f>B162&amp;D162&amp;C162</f>
        <v>Princes Drive HWRC &amp; TransferRecyclingCopper (nf)</v>
      </c>
      <c r="B162" t="s">
        <v>72</v>
      </c>
      <c r="C162" t="s">
        <v>78</v>
      </c>
      <c r="D162" t="s">
        <v>21</v>
      </c>
      <c r="E162">
        <v>7.0000000000000007E-2</v>
      </c>
      <c r="G162">
        <v>2.5000000000000001E-2</v>
      </c>
      <c r="I162">
        <v>0.33500000000000002</v>
      </c>
      <c r="J162">
        <v>0.39150000000000007</v>
      </c>
      <c r="L162">
        <v>0.45300000000000001</v>
      </c>
      <c r="N162">
        <v>2.0500000000000001E-2</v>
      </c>
      <c r="Q162">
        <v>1.2949999999999999</v>
      </c>
    </row>
    <row r="163" spans="1:17" x14ac:dyDescent="0.2">
      <c r="A163" t="str">
        <f>B163&amp;D163&amp;C163</f>
        <v>Princes Drive HWRC &amp; TransferRecyclingDrink Cartons</v>
      </c>
      <c r="B163" t="s">
        <v>72</v>
      </c>
      <c r="C163" t="s">
        <v>55</v>
      </c>
      <c r="D163" t="s">
        <v>21</v>
      </c>
      <c r="E163">
        <v>0.2</v>
      </c>
      <c r="F163">
        <v>0.57699999999999996</v>
      </c>
      <c r="G163">
        <v>0.36699999999999999</v>
      </c>
      <c r="H163">
        <v>0.19900000000000001</v>
      </c>
      <c r="I163">
        <v>0.123</v>
      </c>
      <c r="J163">
        <v>0.17199999999999999</v>
      </c>
      <c r="K163">
        <v>0.54200000000000004</v>
      </c>
      <c r="L163">
        <v>0.16600000000000001</v>
      </c>
      <c r="M163">
        <v>0.249</v>
      </c>
      <c r="N163">
        <v>0.47</v>
      </c>
      <c r="O163">
        <v>0.33500000000000002</v>
      </c>
      <c r="P163">
        <v>0.44800000000000001</v>
      </c>
      <c r="Q163">
        <v>3.8479999999999994</v>
      </c>
    </row>
    <row r="164" spans="1:17" x14ac:dyDescent="0.2">
      <c r="A164" t="str">
        <f>B164&amp;D164&amp;C164</f>
        <v>Princes Drive HWRC &amp; TransferRecyclingFire Extinguishers</v>
      </c>
      <c r="B164" t="s">
        <v>72</v>
      </c>
      <c r="C164" t="s">
        <v>56</v>
      </c>
      <c r="D164" t="s">
        <v>21</v>
      </c>
      <c r="K164">
        <v>0.48</v>
      </c>
      <c r="Q164">
        <v>0.48</v>
      </c>
    </row>
    <row r="165" spans="1:17" x14ac:dyDescent="0.2">
      <c r="A165" t="str">
        <f>B165&amp;D165&amp;C165</f>
        <v>Princes Drive HWRC &amp; TransferRecyclingFluorescent Tubes Output</v>
      </c>
      <c r="B165" t="s">
        <v>72</v>
      </c>
      <c r="C165" t="s">
        <v>25</v>
      </c>
      <c r="D165" t="s">
        <v>21</v>
      </c>
      <c r="F165">
        <v>0.14000000000000001</v>
      </c>
      <c r="G165">
        <v>0.23100000000000001</v>
      </c>
      <c r="I165">
        <v>0.249</v>
      </c>
      <c r="K165">
        <v>0.158</v>
      </c>
      <c r="L165">
        <v>0.16400000000000001</v>
      </c>
      <c r="M165">
        <v>0.13200000000000001</v>
      </c>
      <c r="O165">
        <v>0.24</v>
      </c>
      <c r="Q165">
        <v>1.3140000000000001</v>
      </c>
    </row>
    <row r="166" spans="1:17" x14ac:dyDescent="0.2">
      <c r="A166" t="str">
        <f>B166&amp;D166&amp;C166</f>
        <v>Princes Drive HWRC &amp; TransferRecyclingFridge Compressor</v>
      </c>
      <c r="B166" t="s">
        <v>72</v>
      </c>
      <c r="C166" t="s">
        <v>79</v>
      </c>
      <c r="D166" t="s">
        <v>21</v>
      </c>
      <c r="H166">
        <v>7.4999999999999997E-3</v>
      </c>
      <c r="K166">
        <v>4.2500000000000003E-2</v>
      </c>
      <c r="Q166">
        <v>0.05</v>
      </c>
    </row>
    <row r="167" spans="1:17" x14ac:dyDescent="0.2">
      <c r="A167" t="str">
        <f>B167&amp;D167&amp;C167</f>
        <v>Princes Drive HWRC &amp; TransferRecyclingFridges (Large commercial)</v>
      </c>
      <c r="B167" t="s">
        <v>72</v>
      </c>
      <c r="C167" t="s">
        <v>63</v>
      </c>
      <c r="D167" t="s">
        <v>21</v>
      </c>
      <c r="G167">
        <v>0.4</v>
      </c>
      <c r="N167">
        <v>1.28</v>
      </c>
      <c r="O167">
        <v>0.92</v>
      </c>
      <c r="Q167">
        <v>2.6</v>
      </c>
    </row>
    <row r="168" spans="1:17" x14ac:dyDescent="0.2">
      <c r="A168" t="str">
        <f>B168&amp;D168&amp;C168</f>
        <v>Princes Drive HWRC &amp; TransferRecyclingFridges Output</v>
      </c>
      <c r="B168" t="s">
        <v>72</v>
      </c>
      <c r="C168" t="s">
        <v>26</v>
      </c>
      <c r="D168" t="s">
        <v>21</v>
      </c>
      <c r="E168">
        <v>18.591000000000001</v>
      </c>
      <c r="F168">
        <v>12.5</v>
      </c>
      <c r="G168">
        <v>17.797000000000001</v>
      </c>
      <c r="H168">
        <v>16.393000000000001</v>
      </c>
      <c r="I168">
        <v>15.308999999999999</v>
      </c>
      <c r="J168">
        <v>14.987</v>
      </c>
      <c r="K168">
        <v>15.18</v>
      </c>
      <c r="L168">
        <v>11.526999999999999</v>
      </c>
      <c r="M168">
        <v>9.0589999999999993</v>
      </c>
      <c r="N168">
        <v>14.176</v>
      </c>
      <c r="O168">
        <v>12.49</v>
      </c>
      <c r="P168">
        <v>13.49</v>
      </c>
      <c r="Q168">
        <v>171.49900000000002</v>
      </c>
    </row>
    <row r="169" spans="1:17" x14ac:dyDescent="0.2">
      <c r="A169" t="str">
        <f>B169&amp;D169&amp;C169</f>
        <v>Princes Drive HWRC &amp; TransferRecyclingGas Cylinders</v>
      </c>
      <c r="B169" t="s">
        <v>72</v>
      </c>
      <c r="C169" t="s">
        <v>27</v>
      </c>
      <c r="D169" t="s">
        <v>21</v>
      </c>
      <c r="E169">
        <v>0.24</v>
      </c>
      <c r="F169">
        <v>1.06</v>
      </c>
      <c r="G169">
        <v>0.38</v>
      </c>
      <c r="H169">
        <v>0.08</v>
      </c>
      <c r="I169">
        <v>0.36</v>
      </c>
      <c r="K169">
        <v>0.91999999999999993</v>
      </c>
      <c r="L169">
        <v>0.06</v>
      </c>
      <c r="M169">
        <v>0.62</v>
      </c>
      <c r="N169">
        <v>0.14000000000000001</v>
      </c>
      <c r="O169">
        <v>0.84000000000000008</v>
      </c>
      <c r="P169">
        <v>0.11</v>
      </c>
      <c r="Q169">
        <v>4.8100000000000014</v>
      </c>
    </row>
    <row r="170" spans="1:17" x14ac:dyDescent="0.2">
      <c r="A170" t="str">
        <f>B170&amp;D170&amp;C170</f>
        <v>Princes Drive HWRC &amp; TransferEfw (incineration)General (mixed waste)</v>
      </c>
      <c r="B170" t="s">
        <v>72</v>
      </c>
      <c r="C170" t="s">
        <v>28</v>
      </c>
      <c r="D170" t="s">
        <v>29</v>
      </c>
      <c r="E170">
        <v>165.76</v>
      </c>
      <c r="F170">
        <v>113.06100000000001</v>
      </c>
      <c r="G170">
        <v>141.333</v>
      </c>
      <c r="I170">
        <v>57.87</v>
      </c>
      <c r="J170">
        <v>116.26300000000001</v>
      </c>
      <c r="K170">
        <v>22.95</v>
      </c>
      <c r="L170">
        <v>13.68</v>
      </c>
      <c r="M170">
        <v>17.04</v>
      </c>
      <c r="O170">
        <v>5.64</v>
      </c>
      <c r="P170">
        <v>41.5</v>
      </c>
      <c r="Q170">
        <v>695.09699999999998</v>
      </c>
    </row>
    <row r="171" spans="1:17" x14ac:dyDescent="0.2">
      <c r="A171" t="str">
        <f>B171&amp;D171&amp;C171</f>
        <v>Princes Drive HWRC &amp; TransferLandfillGeneral (mixed waste)</v>
      </c>
      <c r="B171" t="s">
        <v>72</v>
      </c>
      <c r="C171" t="s">
        <v>28</v>
      </c>
      <c r="D171" t="s">
        <v>30</v>
      </c>
      <c r="E171">
        <v>616.16</v>
      </c>
      <c r="F171">
        <v>630.16</v>
      </c>
      <c r="G171">
        <v>542.24</v>
      </c>
      <c r="H171">
        <v>571</v>
      </c>
      <c r="I171">
        <v>666.64</v>
      </c>
      <c r="J171">
        <v>538.43000000000006</v>
      </c>
      <c r="K171">
        <v>625.34</v>
      </c>
      <c r="L171">
        <v>612.84</v>
      </c>
      <c r="M171">
        <v>632.42999999999995</v>
      </c>
      <c r="N171">
        <v>688.5</v>
      </c>
      <c r="O171">
        <v>537.1</v>
      </c>
      <c r="P171">
        <v>586.76</v>
      </c>
      <c r="Q171">
        <v>7247.6000000000013</v>
      </c>
    </row>
    <row r="172" spans="1:17" x14ac:dyDescent="0.2">
      <c r="A172" t="str">
        <f>B172&amp;D172&amp;C172</f>
        <v>Princes Drive HWRC &amp; TransferRecyclingGlass (bottles)</v>
      </c>
      <c r="B172" t="s">
        <v>72</v>
      </c>
      <c r="C172" t="s">
        <v>31</v>
      </c>
      <c r="D172" t="s">
        <v>21</v>
      </c>
      <c r="E172">
        <v>9.3819999999999997</v>
      </c>
      <c r="F172">
        <v>6.6749999999999998</v>
      </c>
      <c r="G172">
        <v>7.46</v>
      </c>
      <c r="H172">
        <v>4.992</v>
      </c>
      <c r="I172">
        <v>9.0779999999999994</v>
      </c>
      <c r="J172">
        <v>6.6479999999999997</v>
      </c>
      <c r="K172">
        <v>4.74</v>
      </c>
      <c r="L172">
        <v>4.5190000000000001</v>
      </c>
      <c r="M172">
        <v>3.7240000000000002</v>
      </c>
      <c r="N172">
        <v>12.36</v>
      </c>
      <c r="O172">
        <v>7.0289999999999999</v>
      </c>
      <c r="P172">
        <v>7.4119999999999999</v>
      </c>
      <c r="Q172">
        <v>84.019000000000005</v>
      </c>
    </row>
    <row r="173" spans="1:17" x14ac:dyDescent="0.2">
      <c r="A173" t="str">
        <f>B173&amp;D173&amp;C173</f>
        <v>Princes Drive HWRC &amp; TransferCompostingGreen waste</v>
      </c>
      <c r="B173" t="s">
        <v>72</v>
      </c>
      <c r="C173" t="s">
        <v>32</v>
      </c>
      <c r="D173" t="s">
        <v>33</v>
      </c>
      <c r="E173">
        <v>119.42</v>
      </c>
      <c r="F173">
        <v>229.12</v>
      </c>
      <c r="G173">
        <v>230.45</v>
      </c>
      <c r="H173">
        <v>184.08</v>
      </c>
      <c r="I173">
        <v>159.72</v>
      </c>
      <c r="J173">
        <v>178.58</v>
      </c>
      <c r="K173">
        <v>172.66</v>
      </c>
      <c r="L173">
        <v>142.91999999999999</v>
      </c>
      <c r="M173">
        <v>75.3</v>
      </c>
      <c r="N173">
        <v>76.66</v>
      </c>
      <c r="O173">
        <v>82.38</v>
      </c>
      <c r="P173">
        <v>130.63999999999999</v>
      </c>
      <c r="Q173">
        <v>1781.9300000000003</v>
      </c>
    </row>
    <row r="174" spans="1:17" x14ac:dyDescent="0.2">
      <c r="A174" t="str">
        <f>B174&amp;D174&amp;C174</f>
        <v>Princes Drive HWRC &amp; TransferRe-UseInert (rubble/hardcore)</v>
      </c>
      <c r="B174" t="s">
        <v>72</v>
      </c>
      <c r="C174" t="s">
        <v>34</v>
      </c>
      <c r="D174" t="s">
        <v>35</v>
      </c>
      <c r="E174">
        <v>160.18</v>
      </c>
      <c r="F174">
        <v>297.08</v>
      </c>
      <c r="G174">
        <v>235.6</v>
      </c>
      <c r="H174">
        <v>192.54</v>
      </c>
      <c r="I174">
        <v>195.94</v>
      </c>
      <c r="J174">
        <v>182.66</v>
      </c>
      <c r="K174">
        <v>118.32</v>
      </c>
      <c r="L174">
        <v>148.58000000000001</v>
      </c>
      <c r="M174">
        <v>55.4</v>
      </c>
      <c r="N174">
        <v>101.24000000000001</v>
      </c>
      <c r="O174">
        <v>100.68</v>
      </c>
      <c r="P174">
        <v>141.18</v>
      </c>
      <c r="Q174">
        <v>1929.4</v>
      </c>
    </row>
    <row r="175" spans="1:17" x14ac:dyDescent="0.2">
      <c r="A175" t="str">
        <f>B175&amp;D175&amp;C175</f>
        <v>Princes Drive HWRC &amp; TransferRecyclingLead (nf)</v>
      </c>
      <c r="B175" t="s">
        <v>72</v>
      </c>
      <c r="C175" t="s">
        <v>80</v>
      </c>
      <c r="D175" t="s">
        <v>21</v>
      </c>
      <c r="E175">
        <v>0.50700000000000001</v>
      </c>
      <c r="G175">
        <v>0.10150000000000001</v>
      </c>
      <c r="H175">
        <v>0.14249999999999999</v>
      </c>
      <c r="I175">
        <v>9.1499999999999998E-2</v>
      </c>
      <c r="K175">
        <v>0.10100000000000001</v>
      </c>
      <c r="N175">
        <v>7.1499999999999994E-2</v>
      </c>
      <c r="Q175">
        <v>1.0149999999999999</v>
      </c>
    </row>
    <row r="176" spans="1:17" x14ac:dyDescent="0.2">
      <c r="A176" t="str">
        <f>B176&amp;D176&amp;C176</f>
        <v>Princes Drive HWRC &amp; TransferRecyclingMatresses</v>
      </c>
      <c r="B176" t="s">
        <v>72</v>
      </c>
      <c r="C176" t="s">
        <v>37</v>
      </c>
      <c r="D176" t="s">
        <v>21</v>
      </c>
      <c r="E176">
        <v>15.58</v>
      </c>
      <c r="F176">
        <v>15</v>
      </c>
      <c r="G176">
        <v>12.78</v>
      </c>
      <c r="H176">
        <v>4.4400000000000004</v>
      </c>
      <c r="Q176">
        <v>47.8</v>
      </c>
    </row>
    <row r="177" spans="1:17" x14ac:dyDescent="0.2">
      <c r="A177" t="str">
        <f>B177&amp;D177&amp;C177</f>
        <v>Princes Drive HWRC &amp; TransferRecyclingMicrowave Motors</v>
      </c>
      <c r="B177" t="s">
        <v>72</v>
      </c>
      <c r="C177" t="s">
        <v>38</v>
      </c>
      <c r="D177" t="s">
        <v>21</v>
      </c>
      <c r="F177">
        <v>7.84</v>
      </c>
      <c r="K177">
        <v>10.1</v>
      </c>
      <c r="O177">
        <v>9</v>
      </c>
      <c r="Q177">
        <v>26.939999999999998</v>
      </c>
    </row>
    <row r="178" spans="1:17" ht="25.5" x14ac:dyDescent="0.2">
      <c r="A178" t="str">
        <f>B178&amp;D178&amp;C178</f>
        <v>Princes Drive HWRC &amp; TransferRecyclingNon Ferrous Metal  _x000D_
Non Ferrous Metal</v>
      </c>
      <c r="B178" t="s">
        <v>72</v>
      </c>
      <c r="C178" s="4" t="s">
        <v>39</v>
      </c>
      <c r="D178" t="s">
        <v>21</v>
      </c>
      <c r="P178">
        <v>2.04</v>
      </c>
      <c r="Q178">
        <v>2.04</v>
      </c>
    </row>
    <row r="179" spans="1:17" x14ac:dyDescent="0.2">
      <c r="A179" t="str">
        <f>B179&amp;D179&amp;C179</f>
        <v>Princes Drive HWRC &amp; TransferRecyclingOil (Engine)</v>
      </c>
      <c r="B179" t="s">
        <v>72</v>
      </c>
      <c r="C179" t="s">
        <v>40</v>
      </c>
      <c r="D179" t="s">
        <v>21</v>
      </c>
      <c r="F179">
        <v>2.48</v>
      </c>
      <c r="H179">
        <v>2.3759999999999999</v>
      </c>
      <c r="I179">
        <v>2.464</v>
      </c>
      <c r="J179">
        <v>0.96799999999999997</v>
      </c>
      <c r="M179">
        <v>2.024</v>
      </c>
      <c r="O179">
        <v>2.2879999999999998</v>
      </c>
      <c r="Q179">
        <v>12.600000000000001</v>
      </c>
    </row>
    <row r="180" spans="1:17" x14ac:dyDescent="0.2">
      <c r="A180" t="str">
        <f>B180&amp;D180&amp;C180</f>
        <v>Princes Drive HWRC &amp; TransferRecyclingOil (Vegetable)</v>
      </c>
      <c r="B180" t="s">
        <v>72</v>
      </c>
      <c r="C180" t="s">
        <v>41</v>
      </c>
      <c r="D180" t="s">
        <v>21</v>
      </c>
      <c r="F180">
        <v>1.06</v>
      </c>
      <c r="I180">
        <v>1.06</v>
      </c>
      <c r="L180">
        <v>0.62</v>
      </c>
      <c r="P180">
        <v>1.18</v>
      </c>
      <c r="Q180">
        <v>3.92</v>
      </c>
    </row>
    <row r="181" spans="1:17" x14ac:dyDescent="0.2">
      <c r="A181" t="str">
        <f>B181&amp;D181&amp;C181</f>
        <v>Princes Drive HWRC &amp; TransferRecyclingPaint (chemicals)</v>
      </c>
      <c r="B181" t="s">
        <v>72</v>
      </c>
      <c r="C181" t="s">
        <v>58</v>
      </c>
      <c r="D181" t="s">
        <v>21</v>
      </c>
      <c r="G181">
        <v>2.16</v>
      </c>
      <c r="I181">
        <v>2.08</v>
      </c>
      <c r="J181">
        <v>2.64</v>
      </c>
      <c r="L181">
        <v>1.76</v>
      </c>
      <c r="M181">
        <v>1.62</v>
      </c>
      <c r="O181">
        <v>2.16</v>
      </c>
      <c r="Q181">
        <v>12.420000000000002</v>
      </c>
    </row>
    <row r="182" spans="1:17" x14ac:dyDescent="0.2">
      <c r="A182" t="str">
        <f>B182&amp;D182&amp;C182</f>
        <v>Princes Drive HWRC &amp; TransferRecyclingPaper (mixed with card)</v>
      </c>
      <c r="B182" t="s">
        <v>72</v>
      </c>
      <c r="C182" t="s">
        <v>42</v>
      </c>
      <c r="D182" t="s">
        <v>21</v>
      </c>
      <c r="F182">
        <v>4.5</v>
      </c>
      <c r="H182">
        <v>13.98</v>
      </c>
      <c r="I182">
        <v>5.54</v>
      </c>
      <c r="L182">
        <v>5.82</v>
      </c>
      <c r="M182">
        <v>10.34</v>
      </c>
      <c r="Q182">
        <v>40.18</v>
      </c>
    </row>
    <row r="183" spans="1:17" x14ac:dyDescent="0.2">
      <c r="A183" t="str">
        <f>B183&amp;D183&amp;C183</f>
        <v>Princes Drive HWRC &amp; TransferRecyclingPlasterboard</v>
      </c>
      <c r="B183" t="s">
        <v>72</v>
      </c>
      <c r="C183" t="s">
        <v>43</v>
      </c>
      <c r="D183" t="s">
        <v>21</v>
      </c>
      <c r="E183">
        <v>13.34</v>
      </c>
      <c r="G183">
        <v>15.129999999999999</v>
      </c>
      <c r="H183">
        <v>18.75</v>
      </c>
      <c r="K183">
        <v>11.73</v>
      </c>
      <c r="L183">
        <v>15.420000000000002</v>
      </c>
      <c r="M183">
        <v>16.02</v>
      </c>
      <c r="N183">
        <v>6.92</v>
      </c>
      <c r="O183">
        <v>6.76</v>
      </c>
      <c r="P183">
        <v>7.48</v>
      </c>
      <c r="Q183">
        <v>111.55000000000003</v>
      </c>
    </row>
    <row r="184" spans="1:17" x14ac:dyDescent="0.2">
      <c r="A184" t="str">
        <f>B184&amp;D184&amp;C184</f>
        <v>Princes Drive HWRC &amp; TransferRecyclingPlastic (Mixed)</v>
      </c>
      <c r="B184" t="s">
        <v>72</v>
      </c>
      <c r="C184" t="s">
        <v>44</v>
      </c>
      <c r="D184" t="s">
        <v>21</v>
      </c>
      <c r="F184">
        <v>11.36</v>
      </c>
      <c r="K184">
        <v>11.2</v>
      </c>
      <c r="Q184">
        <v>22.56</v>
      </c>
    </row>
    <row r="185" spans="1:17" x14ac:dyDescent="0.2">
      <c r="A185" t="str">
        <f>B185&amp;D185&amp;C185</f>
        <v>Princes Drive HWRC &amp; TransferRecyclingPrinter Cartridges</v>
      </c>
      <c r="B185" t="s">
        <v>72</v>
      </c>
      <c r="C185" t="s">
        <v>45</v>
      </c>
      <c r="D185" t="s">
        <v>21</v>
      </c>
      <c r="F185">
        <v>0.24</v>
      </c>
      <c r="H185">
        <v>0.12</v>
      </c>
      <c r="J185">
        <v>0.24</v>
      </c>
      <c r="N185">
        <v>0.26</v>
      </c>
      <c r="Q185">
        <v>0.86</v>
      </c>
    </row>
    <row r="186" spans="1:17" x14ac:dyDescent="0.2">
      <c r="A186" t="str">
        <f>B186&amp;D186&amp;C186</f>
        <v>Princes Drive HWRC &amp; TransferRecyclingRadiators</v>
      </c>
      <c r="B186" t="s">
        <v>72</v>
      </c>
      <c r="C186" t="s">
        <v>81</v>
      </c>
      <c r="D186" t="s">
        <v>21</v>
      </c>
      <c r="H186">
        <v>7.4999999999999997E-3</v>
      </c>
      <c r="Q186">
        <v>7.4999999999999997E-3</v>
      </c>
    </row>
    <row r="187" spans="1:17" x14ac:dyDescent="0.2">
      <c r="A187" t="str">
        <f>B187&amp;D187&amp;C187</f>
        <v>Princes Drive HWRC &amp; TransferRecyclingRoad Sweepings</v>
      </c>
      <c r="B187" t="s">
        <v>72</v>
      </c>
      <c r="C187" t="s">
        <v>82</v>
      </c>
      <c r="D187" t="s">
        <v>21</v>
      </c>
      <c r="E187">
        <v>338.18</v>
      </c>
      <c r="F187">
        <v>248.66</v>
      </c>
      <c r="G187">
        <v>220.94</v>
      </c>
      <c r="H187">
        <v>250.56</v>
      </c>
      <c r="I187">
        <v>223.36</v>
      </c>
      <c r="J187">
        <v>215.46</v>
      </c>
      <c r="K187">
        <v>355.4</v>
      </c>
      <c r="L187">
        <v>385.02</v>
      </c>
      <c r="M187">
        <v>283.22000000000003</v>
      </c>
      <c r="N187">
        <v>342.98</v>
      </c>
      <c r="O187">
        <v>227.86</v>
      </c>
      <c r="P187">
        <v>292.95999999999998</v>
      </c>
      <c r="Q187">
        <v>3384.6000000000004</v>
      </c>
    </row>
    <row r="188" spans="1:17" x14ac:dyDescent="0.2">
      <c r="A188" t="str">
        <f>B188&amp;D188&amp;C188</f>
        <v>Princes Drive HWRC &amp; TransferRecyclingScrap metal (mixed)</v>
      </c>
      <c r="B188" t="s">
        <v>72</v>
      </c>
      <c r="C188" t="s">
        <v>46</v>
      </c>
      <c r="D188" t="s">
        <v>21</v>
      </c>
      <c r="E188">
        <v>71.78</v>
      </c>
      <c r="F188">
        <v>79.98</v>
      </c>
      <c r="G188">
        <v>60.4</v>
      </c>
      <c r="H188">
        <v>60.52</v>
      </c>
      <c r="I188">
        <v>80.42</v>
      </c>
      <c r="J188">
        <v>58.92</v>
      </c>
      <c r="K188">
        <v>53.62</v>
      </c>
      <c r="L188">
        <v>53.12</v>
      </c>
      <c r="M188">
        <v>32.46</v>
      </c>
      <c r="N188">
        <v>59.48</v>
      </c>
      <c r="O188">
        <v>55.26</v>
      </c>
      <c r="P188">
        <v>58.18</v>
      </c>
      <c r="Q188">
        <v>724.14</v>
      </c>
    </row>
    <row r="189" spans="1:17" x14ac:dyDescent="0.2">
      <c r="A189" t="str">
        <f>B189&amp;D189&amp;C189</f>
        <v>Princes Drive HWRC &amp; TransferRecyclingScreens output</v>
      </c>
      <c r="B189" t="s">
        <v>72</v>
      </c>
      <c r="C189" t="s">
        <v>47</v>
      </c>
      <c r="D189" t="s">
        <v>21</v>
      </c>
      <c r="E189">
        <v>6.1159999999999997</v>
      </c>
      <c r="F189">
        <v>6.3739999999999997</v>
      </c>
      <c r="G189">
        <v>4.9450000000000003</v>
      </c>
      <c r="H189">
        <v>4.5659999999999998</v>
      </c>
      <c r="I189">
        <v>7.2430000000000003</v>
      </c>
      <c r="J189">
        <v>5.8380000000000001</v>
      </c>
      <c r="K189">
        <v>6.5819999999999999</v>
      </c>
      <c r="L189">
        <v>4.3789999999999996</v>
      </c>
      <c r="M189">
        <v>3.9729999999999999</v>
      </c>
      <c r="N189">
        <v>9.0920000000000005</v>
      </c>
      <c r="O189">
        <v>5.2</v>
      </c>
      <c r="P189">
        <v>5.3070000000000004</v>
      </c>
      <c r="Q189">
        <v>69.614999999999995</v>
      </c>
    </row>
    <row r="190" spans="1:17" x14ac:dyDescent="0.2">
      <c r="A190" t="str">
        <f>B190&amp;D190&amp;C190</f>
        <v>Princes Drive HWRC &amp; TransferRecyclingSmall Domestic Appliances</v>
      </c>
      <c r="B190" t="s">
        <v>72</v>
      </c>
      <c r="C190" t="s">
        <v>48</v>
      </c>
      <c r="D190" t="s">
        <v>21</v>
      </c>
      <c r="E190">
        <v>14.72</v>
      </c>
      <c r="F190">
        <v>35.86</v>
      </c>
      <c r="G190">
        <v>41.089999999999996</v>
      </c>
      <c r="H190">
        <v>20.6</v>
      </c>
      <c r="I190">
        <v>21.56</v>
      </c>
      <c r="J190">
        <v>55.56</v>
      </c>
      <c r="K190">
        <v>13.84</v>
      </c>
      <c r="L190">
        <v>37.049999999999997</v>
      </c>
      <c r="M190">
        <v>23.1</v>
      </c>
      <c r="N190">
        <v>37.119999999999997</v>
      </c>
      <c r="O190">
        <v>14.86</v>
      </c>
      <c r="P190">
        <v>37.520000000000003</v>
      </c>
      <c r="Q190">
        <v>352.88</v>
      </c>
    </row>
    <row r="191" spans="1:17" x14ac:dyDescent="0.2">
      <c r="A191" t="str">
        <f>B191&amp;D191&amp;C191</f>
        <v>Princes Drive HWRC &amp; TransferRecyclingStainless Steel</v>
      </c>
      <c r="B191" t="s">
        <v>72</v>
      </c>
      <c r="C191" t="s">
        <v>60</v>
      </c>
      <c r="D191" t="s">
        <v>21</v>
      </c>
      <c r="F191">
        <v>0.72</v>
      </c>
      <c r="O191">
        <v>1.22</v>
      </c>
      <c r="P191">
        <v>0.96</v>
      </c>
      <c r="Q191">
        <v>2.9</v>
      </c>
    </row>
    <row r="192" spans="1:17" x14ac:dyDescent="0.2">
      <c r="A192" t="str">
        <f>B192&amp;D192&amp;C192</f>
        <v>Princes Drive HWRC &amp; TransferRecyclingTextiles</v>
      </c>
      <c r="B192" t="s">
        <v>72</v>
      </c>
      <c r="C192" t="s">
        <v>49</v>
      </c>
      <c r="D192" t="s">
        <v>21</v>
      </c>
      <c r="E192">
        <v>12.14</v>
      </c>
      <c r="F192">
        <v>9.5</v>
      </c>
      <c r="G192">
        <v>8.4600000000000009</v>
      </c>
      <c r="H192">
        <v>12.88</v>
      </c>
      <c r="I192">
        <v>12.78</v>
      </c>
      <c r="J192">
        <v>12.36</v>
      </c>
      <c r="K192">
        <v>9</v>
      </c>
      <c r="L192">
        <v>10.5</v>
      </c>
      <c r="N192">
        <v>14</v>
      </c>
      <c r="O192">
        <v>6.98</v>
      </c>
      <c r="P192">
        <v>13.04</v>
      </c>
      <c r="Q192">
        <v>121.64000000000001</v>
      </c>
    </row>
    <row r="193" spans="1:17" x14ac:dyDescent="0.2">
      <c r="A193" t="str">
        <f>B193&amp;D193&amp;C193</f>
        <v>Princes Drive HWRC &amp; TransferRecyclingWood (including treated)</v>
      </c>
      <c r="B193" t="s">
        <v>72</v>
      </c>
      <c r="C193" t="s">
        <v>51</v>
      </c>
      <c r="D193" t="s">
        <v>21</v>
      </c>
      <c r="E193">
        <v>194.22</v>
      </c>
      <c r="F193">
        <v>216.44</v>
      </c>
      <c r="G193">
        <v>223.17999999999998</v>
      </c>
      <c r="H193">
        <v>220.16</v>
      </c>
      <c r="I193">
        <v>228.72</v>
      </c>
      <c r="J193">
        <v>211.78</v>
      </c>
      <c r="K193">
        <v>161.97999999999999</v>
      </c>
      <c r="L193">
        <v>185.6</v>
      </c>
      <c r="M193">
        <v>145.85999999999999</v>
      </c>
      <c r="N193">
        <v>207</v>
      </c>
      <c r="O193">
        <v>197.38</v>
      </c>
      <c r="P193">
        <v>217.36</v>
      </c>
      <c r="Q193">
        <v>2409.6799999999998</v>
      </c>
    </row>
    <row r="194" spans="1:17" x14ac:dyDescent="0.2">
      <c r="A194" t="str">
        <f>B194&amp;D194&amp;C194</f>
        <v>Shipston HWRCRecyclingAluminium (nf)</v>
      </c>
      <c r="B194" t="s">
        <v>83</v>
      </c>
      <c r="C194" t="s">
        <v>20</v>
      </c>
      <c r="D194" t="s">
        <v>21</v>
      </c>
      <c r="G194">
        <v>6.1</v>
      </c>
      <c r="K194">
        <v>1.2</v>
      </c>
      <c r="Q194">
        <v>7.3</v>
      </c>
    </row>
    <row r="195" spans="1:17" x14ac:dyDescent="0.2">
      <c r="A195" t="str">
        <f>B195&amp;D195&amp;C195</f>
        <v>Shipston HWRCRecyclingBatteries (car)</v>
      </c>
      <c r="B195" t="s">
        <v>83</v>
      </c>
      <c r="C195" t="s">
        <v>22</v>
      </c>
      <c r="D195" t="s">
        <v>21</v>
      </c>
      <c r="E195">
        <v>7.0000000000000007E-2</v>
      </c>
      <c r="F195">
        <v>0.12</v>
      </c>
      <c r="G195">
        <v>0.22</v>
      </c>
      <c r="H195">
        <v>0.24</v>
      </c>
      <c r="I195">
        <v>0.05</v>
      </c>
      <c r="J195">
        <v>0.15</v>
      </c>
      <c r="K195">
        <v>0.61</v>
      </c>
      <c r="M195">
        <v>0.2</v>
      </c>
      <c r="O195">
        <v>0.46</v>
      </c>
      <c r="P195">
        <v>0.77</v>
      </c>
      <c r="Q195">
        <v>2.89</v>
      </c>
    </row>
    <row r="196" spans="1:17" x14ac:dyDescent="0.2">
      <c r="A196" t="str">
        <f>B196&amp;D196&amp;C196</f>
        <v>Shipston HWRCRecyclingBatteries (household)</v>
      </c>
      <c r="B196" t="s">
        <v>83</v>
      </c>
      <c r="C196" t="s">
        <v>23</v>
      </c>
      <c r="D196" t="s">
        <v>21</v>
      </c>
      <c r="E196">
        <v>0.82099999999999995</v>
      </c>
      <c r="O196">
        <v>0.97</v>
      </c>
      <c r="Q196">
        <v>1.7909999999999999</v>
      </c>
    </row>
    <row r="197" spans="1:17" x14ac:dyDescent="0.2">
      <c r="A197" t="str">
        <f>B197&amp;D197&amp;C197</f>
        <v>Shipston HWRCRecyclingCardboard</v>
      </c>
      <c r="B197" t="s">
        <v>83</v>
      </c>
      <c r="C197" t="s">
        <v>24</v>
      </c>
      <c r="D197" t="s">
        <v>21</v>
      </c>
      <c r="E197">
        <v>11.08</v>
      </c>
      <c r="F197">
        <v>7.72</v>
      </c>
      <c r="G197">
        <v>9.52</v>
      </c>
      <c r="H197">
        <v>8.6</v>
      </c>
      <c r="I197">
        <v>9.42</v>
      </c>
      <c r="J197">
        <v>10.36</v>
      </c>
      <c r="K197">
        <v>7.06</v>
      </c>
      <c r="L197">
        <v>9</v>
      </c>
      <c r="M197">
        <v>11.16</v>
      </c>
      <c r="N197">
        <v>7.74</v>
      </c>
      <c r="O197">
        <v>7.22</v>
      </c>
      <c r="P197">
        <v>10.039999999999999</v>
      </c>
      <c r="Q197">
        <v>108.91999999999999</v>
      </c>
    </row>
    <row r="198" spans="1:17" x14ac:dyDescent="0.2">
      <c r="A198" t="str">
        <f>B198&amp;D198&amp;C198</f>
        <v>Shipston HWRCRecyclingFluorescent Tubes Output</v>
      </c>
      <c r="B198" t="s">
        <v>83</v>
      </c>
      <c r="C198" t="s">
        <v>25</v>
      </c>
      <c r="D198" t="s">
        <v>21</v>
      </c>
      <c r="H198">
        <v>0.24199999999999999</v>
      </c>
      <c r="M198">
        <v>0.246</v>
      </c>
      <c r="Q198">
        <v>0.48799999999999999</v>
      </c>
    </row>
    <row r="199" spans="1:17" x14ac:dyDescent="0.2">
      <c r="A199" t="str">
        <f>B199&amp;D199&amp;C199</f>
        <v>Shipston HWRCRecyclingFridges Output</v>
      </c>
      <c r="B199" t="s">
        <v>83</v>
      </c>
      <c r="C199" t="s">
        <v>26</v>
      </c>
      <c r="D199" t="s">
        <v>21</v>
      </c>
      <c r="E199">
        <v>3.0579999999999998</v>
      </c>
      <c r="F199">
        <v>2.4910000000000001</v>
      </c>
      <c r="G199">
        <v>2.3239999999999998</v>
      </c>
      <c r="H199">
        <v>2.645</v>
      </c>
      <c r="I199">
        <v>2.52</v>
      </c>
      <c r="J199">
        <v>2.4300000000000002</v>
      </c>
      <c r="K199">
        <v>2.5840000000000001</v>
      </c>
      <c r="L199">
        <v>2.0979999999999999</v>
      </c>
      <c r="M199">
        <v>1.0840000000000001</v>
      </c>
      <c r="N199">
        <v>2.431</v>
      </c>
      <c r="O199">
        <v>1.4</v>
      </c>
      <c r="P199">
        <v>2.1800000000000002</v>
      </c>
      <c r="Q199">
        <v>27.244999999999997</v>
      </c>
    </row>
    <row r="200" spans="1:17" x14ac:dyDescent="0.2">
      <c r="A200" t="str">
        <f>B200&amp;D200&amp;C200</f>
        <v>Shipston HWRCEfw (incineration)General (mixed waste)</v>
      </c>
      <c r="B200" t="s">
        <v>83</v>
      </c>
      <c r="C200" t="s">
        <v>28</v>
      </c>
      <c r="D200" t="s">
        <v>29</v>
      </c>
      <c r="P200">
        <v>11.66</v>
      </c>
      <c r="Q200">
        <v>11.66</v>
      </c>
    </row>
    <row r="201" spans="1:17" x14ac:dyDescent="0.2">
      <c r="A201" t="str">
        <f>B201&amp;D201&amp;C201</f>
        <v>Shipston HWRCLandfillGeneral (mixed waste)</v>
      </c>
      <c r="B201" t="s">
        <v>83</v>
      </c>
      <c r="C201" t="s">
        <v>28</v>
      </c>
      <c r="D201" t="s">
        <v>30</v>
      </c>
      <c r="E201">
        <v>68.98</v>
      </c>
      <c r="F201">
        <v>55.76</v>
      </c>
      <c r="G201">
        <v>47.12</v>
      </c>
      <c r="H201">
        <v>56.4</v>
      </c>
      <c r="I201">
        <v>55.900000000000006</v>
      </c>
      <c r="J201">
        <v>47.18</v>
      </c>
      <c r="K201">
        <v>52.26</v>
      </c>
      <c r="L201">
        <v>40.380000000000003</v>
      </c>
      <c r="M201">
        <v>46.980000000000004</v>
      </c>
      <c r="N201">
        <v>44.04</v>
      </c>
      <c r="O201">
        <v>38.32</v>
      </c>
      <c r="P201">
        <v>38.14</v>
      </c>
      <c r="Q201">
        <v>591.46</v>
      </c>
    </row>
    <row r="202" spans="1:17" x14ac:dyDescent="0.2">
      <c r="A202" t="str">
        <f>B202&amp;D202&amp;C202</f>
        <v>Shipston HWRCRecyclingGlass (bottles)</v>
      </c>
      <c r="B202" t="s">
        <v>83</v>
      </c>
      <c r="C202" t="s">
        <v>31</v>
      </c>
      <c r="D202" t="s">
        <v>21</v>
      </c>
      <c r="E202">
        <v>3.6539999999999999</v>
      </c>
      <c r="H202">
        <v>2.7549999999999999</v>
      </c>
      <c r="I202">
        <v>2.2080000000000002</v>
      </c>
      <c r="J202">
        <v>3.1829999999999998</v>
      </c>
      <c r="L202">
        <v>5.5960000000000001</v>
      </c>
      <c r="M202">
        <v>1.4550000000000001</v>
      </c>
      <c r="N202">
        <v>3.758</v>
      </c>
      <c r="P202">
        <v>2.4580000000000002</v>
      </c>
      <c r="Q202">
        <v>25.067</v>
      </c>
    </row>
    <row r="203" spans="1:17" x14ac:dyDescent="0.2">
      <c r="A203" t="str">
        <f>B203&amp;D203&amp;C203</f>
        <v>Shipston HWRCCompostingGreen waste</v>
      </c>
      <c r="B203" t="s">
        <v>83</v>
      </c>
      <c r="C203" t="s">
        <v>32</v>
      </c>
      <c r="D203" t="s">
        <v>33</v>
      </c>
      <c r="E203">
        <v>17.579999999999998</v>
      </c>
      <c r="F203">
        <v>44.02</v>
      </c>
      <c r="G203">
        <v>43.36</v>
      </c>
      <c r="H203">
        <v>23.04</v>
      </c>
      <c r="I203">
        <v>32.36</v>
      </c>
      <c r="J203">
        <v>33.72</v>
      </c>
      <c r="K203">
        <v>39.76</v>
      </c>
      <c r="L203">
        <v>29.02</v>
      </c>
      <c r="M203">
        <v>7.96</v>
      </c>
      <c r="N203">
        <v>13.04</v>
      </c>
      <c r="O203">
        <v>17.059999999999999</v>
      </c>
      <c r="P203">
        <v>23.22</v>
      </c>
      <c r="Q203">
        <v>324.14</v>
      </c>
    </row>
    <row r="204" spans="1:17" x14ac:dyDescent="0.2">
      <c r="A204" t="str">
        <f>B204&amp;D204&amp;C204</f>
        <v>Shipston HWRCRe-UseInert (rubble/hardcore)</v>
      </c>
      <c r="B204" t="s">
        <v>83</v>
      </c>
      <c r="C204" t="s">
        <v>34</v>
      </c>
      <c r="D204" t="s">
        <v>35</v>
      </c>
      <c r="E204">
        <v>27.34</v>
      </c>
      <c r="F204">
        <v>33.24</v>
      </c>
      <c r="G204">
        <v>30.9</v>
      </c>
      <c r="H204">
        <v>27.46</v>
      </c>
      <c r="I204">
        <v>20.86</v>
      </c>
      <c r="J204">
        <v>21.34</v>
      </c>
      <c r="K204">
        <v>21.16</v>
      </c>
      <c r="L204">
        <v>20.04</v>
      </c>
      <c r="M204">
        <v>9.5399999999999991</v>
      </c>
      <c r="N204">
        <v>11.98</v>
      </c>
      <c r="O204">
        <v>16.899999999999999</v>
      </c>
      <c r="P204">
        <v>9.66</v>
      </c>
      <c r="Q204">
        <v>250.41999999999996</v>
      </c>
    </row>
    <row r="205" spans="1:17" ht="25.5" x14ac:dyDescent="0.2">
      <c r="A205" t="str">
        <f>B205&amp;D205&amp;C205</f>
        <v>Shipston HWRCRecyclingNon Ferrous Metal  _x000D_
Non Ferrous Metal</v>
      </c>
      <c r="B205" t="s">
        <v>83</v>
      </c>
      <c r="C205" s="4" t="s">
        <v>39</v>
      </c>
      <c r="D205" t="s">
        <v>21</v>
      </c>
      <c r="E205">
        <v>0.2</v>
      </c>
      <c r="F205">
        <v>0.18</v>
      </c>
      <c r="G205">
        <v>0.41</v>
      </c>
      <c r="H205">
        <v>0.24</v>
      </c>
      <c r="I205">
        <v>0.06</v>
      </c>
      <c r="J205">
        <v>0.16</v>
      </c>
      <c r="K205">
        <v>1.24</v>
      </c>
      <c r="M205">
        <v>0.05</v>
      </c>
      <c r="O205">
        <v>0.21</v>
      </c>
      <c r="P205">
        <v>0.21</v>
      </c>
      <c r="Q205">
        <v>2.9599999999999995</v>
      </c>
    </row>
    <row r="206" spans="1:17" x14ac:dyDescent="0.2">
      <c r="A206" t="str">
        <f>B206&amp;D206&amp;C206</f>
        <v>Shipston HWRCRecyclingOil (Engine)</v>
      </c>
      <c r="B206" t="s">
        <v>83</v>
      </c>
      <c r="C206" t="s">
        <v>40</v>
      </c>
      <c r="D206" t="s">
        <v>21</v>
      </c>
      <c r="H206">
        <v>1.232</v>
      </c>
      <c r="Q206">
        <v>1.232</v>
      </c>
    </row>
    <row r="207" spans="1:17" x14ac:dyDescent="0.2">
      <c r="A207" t="str">
        <f>B207&amp;D207&amp;C207</f>
        <v>Shipston HWRCRecyclingOil (Vegetable)</v>
      </c>
      <c r="B207" t="s">
        <v>83</v>
      </c>
      <c r="C207" t="s">
        <v>41</v>
      </c>
      <c r="D207" t="s">
        <v>21</v>
      </c>
      <c r="P207">
        <v>0.57199999999999995</v>
      </c>
      <c r="Q207">
        <v>0.57199999999999995</v>
      </c>
    </row>
    <row r="208" spans="1:17" x14ac:dyDescent="0.2">
      <c r="A208" t="str">
        <f>B208&amp;D208&amp;C208</f>
        <v>Shipston HWRCRecyclingPaper (mixed with card)</v>
      </c>
      <c r="B208" t="s">
        <v>83</v>
      </c>
      <c r="C208" t="s">
        <v>42</v>
      </c>
      <c r="D208" t="s">
        <v>21</v>
      </c>
      <c r="F208">
        <v>6.28</v>
      </c>
      <c r="K208">
        <v>5.54</v>
      </c>
      <c r="L208">
        <v>6.86</v>
      </c>
      <c r="N208">
        <v>2.98</v>
      </c>
      <c r="Q208">
        <v>21.66</v>
      </c>
    </row>
    <row r="209" spans="1:17" x14ac:dyDescent="0.2">
      <c r="A209" t="str">
        <f>B209&amp;D209&amp;C209</f>
        <v>Shipston HWRCRecyclingPaper (newspaper &amp; magazines)</v>
      </c>
      <c r="B209" t="s">
        <v>83</v>
      </c>
      <c r="C209" t="s">
        <v>59</v>
      </c>
      <c r="D209" t="s">
        <v>21</v>
      </c>
      <c r="E209">
        <v>10.16</v>
      </c>
      <c r="G209">
        <v>5.86</v>
      </c>
      <c r="I209">
        <v>6.42</v>
      </c>
      <c r="J209">
        <v>7.72</v>
      </c>
      <c r="N209">
        <v>8.32</v>
      </c>
      <c r="O209">
        <v>6.38</v>
      </c>
      <c r="Q209">
        <v>44.86</v>
      </c>
    </row>
    <row r="210" spans="1:17" x14ac:dyDescent="0.2">
      <c r="A210" t="str">
        <f>B210&amp;D210&amp;C210</f>
        <v>Shipston HWRCRecyclingPlasterboard</v>
      </c>
      <c r="B210" t="s">
        <v>83</v>
      </c>
      <c r="C210" t="s">
        <v>43</v>
      </c>
      <c r="D210" t="s">
        <v>21</v>
      </c>
      <c r="G210">
        <v>0.01</v>
      </c>
      <c r="Q210">
        <v>0.01</v>
      </c>
    </row>
    <row r="211" spans="1:17" x14ac:dyDescent="0.2">
      <c r="A211" t="str">
        <f>B211&amp;D211&amp;C211</f>
        <v>Shipston HWRCRecyclingPlastic (Mixed)</v>
      </c>
      <c r="B211" t="s">
        <v>83</v>
      </c>
      <c r="C211" t="s">
        <v>44</v>
      </c>
      <c r="D211" t="s">
        <v>21</v>
      </c>
      <c r="E211">
        <v>0.27</v>
      </c>
      <c r="F211">
        <v>0.31</v>
      </c>
      <c r="G211">
        <v>0.28999999999999998</v>
      </c>
      <c r="H211">
        <v>0.26</v>
      </c>
      <c r="I211">
        <v>0.02</v>
      </c>
      <c r="J211">
        <v>0.22</v>
      </c>
      <c r="K211">
        <v>0.21000000000000002</v>
      </c>
      <c r="M211">
        <v>0.56999999999999995</v>
      </c>
      <c r="N211">
        <v>0.41</v>
      </c>
      <c r="O211">
        <v>0.2</v>
      </c>
      <c r="P211">
        <v>0.22</v>
      </c>
      <c r="Q211">
        <v>2.9800000000000009</v>
      </c>
    </row>
    <row r="212" spans="1:17" x14ac:dyDescent="0.2">
      <c r="A212" t="str">
        <f>B212&amp;D212&amp;C212</f>
        <v>Shipston HWRCRecyclingPrinter Cartridges</v>
      </c>
      <c r="B212" t="s">
        <v>83</v>
      </c>
      <c r="C212" t="s">
        <v>45</v>
      </c>
      <c r="D212" t="s">
        <v>21</v>
      </c>
      <c r="F212">
        <v>0.1</v>
      </c>
      <c r="J212">
        <v>0.1</v>
      </c>
      <c r="N212">
        <v>0.05</v>
      </c>
      <c r="Q212">
        <v>0.25</v>
      </c>
    </row>
    <row r="213" spans="1:17" x14ac:dyDescent="0.2">
      <c r="A213" t="str">
        <f>B213&amp;D213&amp;C213</f>
        <v>Shipston HWRCRecyclingScrap metal (mixed)</v>
      </c>
      <c r="B213" t="s">
        <v>83</v>
      </c>
      <c r="C213" t="s">
        <v>46</v>
      </c>
      <c r="D213" t="s">
        <v>21</v>
      </c>
      <c r="E213">
        <v>17.440000000000001</v>
      </c>
      <c r="F213">
        <v>17.48</v>
      </c>
      <c r="G213">
        <v>12.08</v>
      </c>
      <c r="H213">
        <v>17.239999999999998</v>
      </c>
      <c r="I213">
        <v>17.079999999999998</v>
      </c>
      <c r="J213">
        <v>12.24</v>
      </c>
      <c r="K213">
        <v>20.059999999999999</v>
      </c>
      <c r="L213">
        <v>10.74</v>
      </c>
      <c r="M213">
        <v>6.04</v>
      </c>
      <c r="N213">
        <v>11.16</v>
      </c>
      <c r="O213">
        <v>16.3</v>
      </c>
      <c r="P213">
        <v>11.42</v>
      </c>
      <c r="Q213">
        <v>169.27999999999997</v>
      </c>
    </row>
    <row r="214" spans="1:17" x14ac:dyDescent="0.2">
      <c r="A214" t="str">
        <f>B214&amp;D214&amp;C214</f>
        <v>Shipston HWRCRecyclingScreens output</v>
      </c>
      <c r="B214" t="s">
        <v>83</v>
      </c>
      <c r="C214" t="s">
        <v>47</v>
      </c>
      <c r="D214" t="s">
        <v>21</v>
      </c>
      <c r="E214">
        <v>1.845</v>
      </c>
      <c r="F214">
        <v>1.423</v>
      </c>
      <c r="G214">
        <v>1.3919999999999999</v>
      </c>
      <c r="H214">
        <v>1.31</v>
      </c>
      <c r="I214">
        <v>1.9</v>
      </c>
      <c r="J214">
        <v>1.194</v>
      </c>
      <c r="K214">
        <v>1.44</v>
      </c>
      <c r="L214">
        <v>1.353</v>
      </c>
      <c r="M214">
        <v>1.35</v>
      </c>
      <c r="N214">
        <v>2.048</v>
      </c>
      <c r="O214">
        <v>1.35</v>
      </c>
      <c r="P214">
        <v>1.64</v>
      </c>
      <c r="Q214">
        <v>18.245000000000001</v>
      </c>
    </row>
    <row r="215" spans="1:17" x14ac:dyDescent="0.2">
      <c r="A215" t="str">
        <f>B215&amp;D215&amp;C215</f>
        <v>Shipston HWRCRecyclingSmall Domestic Appliances</v>
      </c>
      <c r="B215" t="s">
        <v>83</v>
      </c>
      <c r="C215" t="s">
        <v>48</v>
      </c>
      <c r="D215" t="s">
        <v>21</v>
      </c>
      <c r="E215">
        <v>6.52</v>
      </c>
      <c r="F215">
        <v>6.26</v>
      </c>
      <c r="G215">
        <v>7.22</v>
      </c>
      <c r="H215">
        <v>6.62</v>
      </c>
      <c r="I215">
        <v>7.22</v>
      </c>
      <c r="J215">
        <v>5.9</v>
      </c>
      <c r="L215">
        <v>8.64</v>
      </c>
      <c r="N215">
        <v>7.92</v>
      </c>
      <c r="O215">
        <v>5.8</v>
      </c>
      <c r="P215">
        <v>7.52</v>
      </c>
      <c r="Q215">
        <v>69.62</v>
      </c>
    </row>
    <row r="216" spans="1:17" x14ac:dyDescent="0.2">
      <c r="A216" t="str">
        <f>B216&amp;D216&amp;C216</f>
        <v>Shipston HWRCRe-UseSoil</v>
      </c>
      <c r="B216" t="s">
        <v>83</v>
      </c>
      <c r="C216" t="s">
        <v>84</v>
      </c>
      <c r="D216" t="s">
        <v>35</v>
      </c>
      <c r="P216">
        <v>9.08</v>
      </c>
      <c r="Q216">
        <v>9.08</v>
      </c>
    </row>
    <row r="217" spans="1:17" x14ac:dyDescent="0.2">
      <c r="A217" t="str">
        <f>B217&amp;D217&amp;C217</f>
        <v>Shipston HWRCRecyclingTextiles</v>
      </c>
      <c r="B217" t="s">
        <v>83</v>
      </c>
      <c r="C217" t="s">
        <v>49</v>
      </c>
      <c r="D217" t="s">
        <v>21</v>
      </c>
      <c r="E217">
        <v>2.9</v>
      </c>
      <c r="F217">
        <v>2.83</v>
      </c>
      <c r="G217">
        <v>2.6</v>
      </c>
      <c r="H217">
        <v>2.62</v>
      </c>
      <c r="I217">
        <v>4.9800000000000004</v>
      </c>
      <c r="J217">
        <v>2.2200000000000002</v>
      </c>
      <c r="K217">
        <v>3.65</v>
      </c>
      <c r="L217">
        <v>2.33</v>
      </c>
      <c r="N217">
        <v>4</v>
      </c>
      <c r="O217">
        <v>2.86</v>
      </c>
      <c r="P217">
        <v>3.43</v>
      </c>
      <c r="Q217">
        <v>34.419999999999995</v>
      </c>
    </row>
    <row r="218" spans="1:17" x14ac:dyDescent="0.2">
      <c r="A218" t="str">
        <f>B218&amp;D218&amp;C218</f>
        <v>Shipston HWRCRecyclingWood (including treated)</v>
      </c>
      <c r="B218" t="s">
        <v>83</v>
      </c>
      <c r="C218" t="s">
        <v>51</v>
      </c>
      <c r="D218" t="s">
        <v>21</v>
      </c>
      <c r="E218">
        <v>27</v>
      </c>
      <c r="F218">
        <v>33.56</v>
      </c>
      <c r="G218">
        <v>28.63</v>
      </c>
      <c r="H218">
        <v>30.2</v>
      </c>
      <c r="I218">
        <v>42.3</v>
      </c>
      <c r="J218">
        <v>27.36</v>
      </c>
      <c r="K218">
        <v>34.46</v>
      </c>
      <c r="L218">
        <v>22.1</v>
      </c>
      <c r="M218">
        <v>20.58</v>
      </c>
      <c r="N218">
        <v>31.18</v>
      </c>
      <c r="O218">
        <v>24.9</v>
      </c>
      <c r="P218">
        <v>30.08</v>
      </c>
      <c r="Q218">
        <v>352.34999999999997</v>
      </c>
    </row>
    <row r="219" spans="1:17" x14ac:dyDescent="0.2">
      <c r="A219" t="str">
        <f>B219&amp;D219&amp;C219</f>
        <v>Stockton HWRCRecyclingAluminium (nf)</v>
      </c>
      <c r="B219" t="s">
        <v>85</v>
      </c>
      <c r="C219" t="s">
        <v>20</v>
      </c>
      <c r="D219" t="s">
        <v>21</v>
      </c>
      <c r="G219">
        <v>0.4</v>
      </c>
      <c r="J219">
        <v>0.5</v>
      </c>
      <c r="L219">
        <v>0.2</v>
      </c>
      <c r="M219">
        <v>0.5</v>
      </c>
      <c r="N219">
        <v>0.3</v>
      </c>
      <c r="O219">
        <v>0.1</v>
      </c>
      <c r="P219">
        <v>0.4</v>
      </c>
      <c r="Q219">
        <v>2.4</v>
      </c>
    </row>
    <row r="220" spans="1:17" x14ac:dyDescent="0.2">
      <c r="A220" t="str">
        <f>B220&amp;D220&amp;C220</f>
        <v>Stockton HWRCRecyclingBatteries (car)</v>
      </c>
      <c r="B220" t="s">
        <v>85</v>
      </c>
      <c r="C220" t="s">
        <v>22</v>
      </c>
      <c r="D220" t="s">
        <v>21</v>
      </c>
      <c r="G220">
        <v>2</v>
      </c>
      <c r="J220">
        <v>1.4</v>
      </c>
      <c r="M220">
        <v>0.3</v>
      </c>
      <c r="N220">
        <v>0.4</v>
      </c>
      <c r="O220">
        <v>0.2</v>
      </c>
      <c r="P220">
        <v>0.2</v>
      </c>
      <c r="Q220">
        <v>4.5</v>
      </c>
    </row>
    <row r="221" spans="1:17" x14ac:dyDescent="0.2">
      <c r="A221" t="str">
        <f>B221&amp;D221&amp;C221</f>
        <v>Stockton HWRCRecyclingBatteries (household)</v>
      </c>
      <c r="B221" t="s">
        <v>85</v>
      </c>
      <c r="C221" t="s">
        <v>23</v>
      </c>
      <c r="D221" t="s">
        <v>21</v>
      </c>
      <c r="E221">
        <v>0.621</v>
      </c>
      <c r="Q221">
        <v>0.621</v>
      </c>
    </row>
    <row r="222" spans="1:17" x14ac:dyDescent="0.2">
      <c r="A222" t="str">
        <f>B222&amp;D222&amp;C222</f>
        <v>Stockton HWRCRecyclingBrass(nf)</v>
      </c>
      <c r="B222" t="s">
        <v>85</v>
      </c>
      <c r="C222" t="s">
        <v>74</v>
      </c>
      <c r="D222" t="s">
        <v>21</v>
      </c>
      <c r="G222">
        <v>0.30000000000000004</v>
      </c>
      <c r="O222">
        <v>0.1</v>
      </c>
      <c r="P222">
        <v>0.2</v>
      </c>
      <c r="Q222">
        <v>0.60000000000000009</v>
      </c>
    </row>
    <row r="223" spans="1:17" x14ac:dyDescent="0.2">
      <c r="A223" t="str">
        <f>B223&amp;D223&amp;C223</f>
        <v>Stockton HWRCRecyclingBraziery</v>
      </c>
      <c r="B223" t="s">
        <v>85</v>
      </c>
      <c r="C223" t="s">
        <v>75</v>
      </c>
      <c r="D223" t="s">
        <v>21</v>
      </c>
      <c r="J223">
        <v>0.1</v>
      </c>
      <c r="Q223">
        <v>0.1</v>
      </c>
    </row>
    <row r="224" spans="1:17" x14ac:dyDescent="0.2">
      <c r="A224" t="str">
        <f>B224&amp;D224&amp;C224</f>
        <v>Stockton HWRCRecyclingCardboard</v>
      </c>
      <c r="B224" t="s">
        <v>85</v>
      </c>
      <c r="C224" t="s">
        <v>24</v>
      </c>
      <c r="D224" t="s">
        <v>21</v>
      </c>
      <c r="E224">
        <v>2.2799999999999998</v>
      </c>
      <c r="F224">
        <v>4.165</v>
      </c>
      <c r="G224">
        <v>2.7</v>
      </c>
      <c r="H224">
        <v>3.89</v>
      </c>
      <c r="I224">
        <v>3.81</v>
      </c>
      <c r="J224">
        <v>4.82</v>
      </c>
      <c r="K224">
        <v>3.18</v>
      </c>
      <c r="L224">
        <v>2.94</v>
      </c>
      <c r="M224">
        <v>4.0999999999999996</v>
      </c>
      <c r="N224">
        <v>4.97</v>
      </c>
      <c r="O224">
        <v>1.84</v>
      </c>
      <c r="P224">
        <v>2.98</v>
      </c>
      <c r="Q224">
        <v>41.675000000000004</v>
      </c>
    </row>
    <row r="225" spans="1:17" x14ac:dyDescent="0.2">
      <c r="A225" t="str">
        <f>B225&amp;D225&amp;C225</f>
        <v>Stockton HWRCEfw (incineration)Chemicals</v>
      </c>
      <c r="B225" t="s">
        <v>85</v>
      </c>
      <c r="C225" t="s">
        <v>76</v>
      </c>
      <c r="D225" t="s">
        <v>29</v>
      </c>
      <c r="L225">
        <v>7.0000000000000007E-2</v>
      </c>
      <c r="Q225">
        <v>7.0000000000000007E-2</v>
      </c>
    </row>
    <row r="226" spans="1:17" x14ac:dyDescent="0.2">
      <c r="A226" t="str">
        <f>B226&amp;D226&amp;C226</f>
        <v>Stockton HWRCRecyclingCopper (nf)</v>
      </c>
      <c r="B226" t="s">
        <v>85</v>
      </c>
      <c r="C226" t="s">
        <v>78</v>
      </c>
      <c r="D226" t="s">
        <v>21</v>
      </c>
      <c r="G226">
        <v>0.6</v>
      </c>
      <c r="J226">
        <v>0.4</v>
      </c>
      <c r="K226">
        <v>0.1</v>
      </c>
      <c r="L226">
        <v>0.1</v>
      </c>
      <c r="M226">
        <v>0.4</v>
      </c>
      <c r="N226">
        <v>0.2</v>
      </c>
      <c r="O226">
        <v>0.2</v>
      </c>
      <c r="P226">
        <v>0.5</v>
      </c>
      <c r="Q226">
        <v>2.5000000000000004</v>
      </c>
    </row>
    <row r="227" spans="1:17" x14ac:dyDescent="0.2">
      <c r="A227" t="str">
        <f>B227&amp;D227&amp;C227</f>
        <v>Stockton HWRCRecyclingElectrical Items (large)</v>
      </c>
      <c r="B227" t="s">
        <v>85</v>
      </c>
      <c r="C227" t="s">
        <v>71</v>
      </c>
      <c r="D227" t="s">
        <v>21</v>
      </c>
      <c r="G227">
        <v>0.1</v>
      </c>
      <c r="Q227">
        <v>0.1</v>
      </c>
    </row>
    <row r="228" spans="1:17" x14ac:dyDescent="0.2">
      <c r="A228" t="str">
        <f>B228&amp;D228&amp;C228</f>
        <v>Stockton HWRCRecyclingFluorescent Tubes Output</v>
      </c>
      <c r="B228" t="s">
        <v>85</v>
      </c>
      <c r="C228" t="s">
        <v>25</v>
      </c>
      <c r="D228" t="s">
        <v>21</v>
      </c>
      <c r="L228">
        <v>0.23</v>
      </c>
      <c r="Q228">
        <v>0.23</v>
      </c>
    </row>
    <row r="229" spans="1:17" x14ac:dyDescent="0.2">
      <c r="A229" t="str">
        <f>B229&amp;D229&amp;C229</f>
        <v>Stockton HWRCRecyclingFridges Output</v>
      </c>
      <c r="B229" t="s">
        <v>85</v>
      </c>
      <c r="C229" t="s">
        <v>26</v>
      </c>
      <c r="D229" t="s">
        <v>21</v>
      </c>
      <c r="E229">
        <v>0.66300000000000003</v>
      </c>
      <c r="F229">
        <v>0.96499999999999997</v>
      </c>
      <c r="G229">
        <v>0.88700000000000001</v>
      </c>
      <c r="H229">
        <v>0.52500000000000002</v>
      </c>
      <c r="I229">
        <v>0.61199999999999999</v>
      </c>
      <c r="J229">
        <v>1.056</v>
      </c>
      <c r="K229">
        <v>1.216</v>
      </c>
      <c r="L229">
        <v>1.238</v>
      </c>
      <c r="N229">
        <v>1.5429999999999999</v>
      </c>
      <c r="O229">
        <v>0.6</v>
      </c>
      <c r="P229">
        <v>1.07</v>
      </c>
      <c r="Q229">
        <v>10.375</v>
      </c>
    </row>
    <row r="230" spans="1:17" x14ac:dyDescent="0.2">
      <c r="A230" t="str">
        <f>B230&amp;D230&amp;C230</f>
        <v>Stockton HWRCRecyclingGas Cylinders</v>
      </c>
      <c r="B230" t="s">
        <v>85</v>
      </c>
      <c r="C230" t="s">
        <v>27</v>
      </c>
      <c r="D230" t="s">
        <v>21</v>
      </c>
      <c r="L230">
        <v>0.92</v>
      </c>
      <c r="Q230">
        <v>0.92</v>
      </c>
    </row>
    <row r="231" spans="1:17" x14ac:dyDescent="0.2">
      <c r="A231" t="str">
        <f>B231&amp;D231&amp;C231</f>
        <v>Stockton HWRCLandfillGeneral (mixed waste)</v>
      </c>
      <c r="B231" t="s">
        <v>85</v>
      </c>
      <c r="C231" t="s">
        <v>28</v>
      </c>
      <c r="D231" t="s">
        <v>30</v>
      </c>
      <c r="E231">
        <v>32.739999999999995</v>
      </c>
      <c r="F231">
        <v>29.439999999999998</v>
      </c>
      <c r="G231">
        <v>36.371000000000002</v>
      </c>
      <c r="H231">
        <v>32.581000000000003</v>
      </c>
      <c r="I231">
        <v>23.843999999999998</v>
      </c>
      <c r="J231">
        <v>24.360999999999997</v>
      </c>
      <c r="K231">
        <v>29.74</v>
      </c>
      <c r="L231">
        <v>24.47</v>
      </c>
      <c r="M231">
        <v>26.13</v>
      </c>
      <c r="N231">
        <v>28.4</v>
      </c>
      <c r="O231">
        <v>22.436</v>
      </c>
      <c r="P231">
        <v>26.776</v>
      </c>
      <c r="Q231">
        <v>337.28900000000004</v>
      </c>
    </row>
    <row r="232" spans="1:17" x14ac:dyDescent="0.2">
      <c r="A232" t="str">
        <f>B232&amp;D232&amp;C232</f>
        <v>Stockton HWRCRecyclingGlass (bottles)</v>
      </c>
      <c r="B232" t="s">
        <v>85</v>
      </c>
      <c r="C232" t="s">
        <v>31</v>
      </c>
      <c r="D232" t="s">
        <v>21</v>
      </c>
      <c r="H232">
        <v>2.0550000000000002</v>
      </c>
      <c r="N232">
        <v>2.7959999999999998</v>
      </c>
      <c r="Q232">
        <v>4.851</v>
      </c>
    </row>
    <row r="233" spans="1:17" x14ac:dyDescent="0.2">
      <c r="A233" t="str">
        <f>B233&amp;D233&amp;C233</f>
        <v>Stockton HWRCCompostingGreen waste</v>
      </c>
      <c r="B233" t="s">
        <v>85</v>
      </c>
      <c r="C233" t="s">
        <v>32</v>
      </c>
      <c r="D233" t="s">
        <v>33</v>
      </c>
      <c r="E233">
        <v>13.24</v>
      </c>
      <c r="F233">
        <v>20.43</v>
      </c>
      <c r="H233">
        <v>11.36</v>
      </c>
      <c r="I233">
        <v>10.62</v>
      </c>
      <c r="J233">
        <v>2.66</v>
      </c>
      <c r="K233">
        <v>12.59</v>
      </c>
      <c r="L233">
        <v>9.7899999999999991</v>
      </c>
      <c r="M233">
        <v>6.26</v>
      </c>
      <c r="N233">
        <v>6.92</v>
      </c>
      <c r="O233">
        <v>3.98</v>
      </c>
      <c r="P233">
        <v>14.01</v>
      </c>
      <c r="Q233">
        <v>111.86000000000001</v>
      </c>
    </row>
    <row r="234" spans="1:17" x14ac:dyDescent="0.2">
      <c r="A234" t="str">
        <f>B234&amp;D234&amp;C234</f>
        <v>Stockton HWRCRecyclingGreen waste</v>
      </c>
      <c r="B234" t="s">
        <v>85</v>
      </c>
      <c r="C234" t="s">
        <v>32</v>
      </c>
      <c r="D234" t="s">
        <v>21</v>
      </c>
      <c r="G234">
        <v>18.190000000000001</v>
      </c>
      <c r="J234">
        <v>9.9499999999999993</v>
      </c>
      <c r="Q234">
        <v>28.14</v>
      </c>
    </row>
    <row r="235" spans="1:17" x14ac:dyDescent="0.2">
      <c r="A235" t="str">
        <f>B235&amp;D235&amp;C235</f>
        <v>Stockton HWRCRecyclingInert (rubble/hardcore)</v>
      </c>
      <c r="B235" t="s">
        <v>85</v>
      </c>
      <c r="C235" t="s">
        <v>34</v>
      </c>
      <c r="D235" t="s">
        <v>21</v>
      </c>
      <c r="I235">
        <v>11.18</v>
      </c>
      <c r="Q235">
        <v>11.18</v>
      </c>
    </row>
    <row r="236" spans="1:17" x14ac:dyDescent="0.2">
      <c r="A236" t="str">
        <f>B236&amp;D236&amp;C236</f>
        <v>Stockton HWRCRe-UseInert (rubble/hardcore)</v>
      </c>
      <c r="B236" t="s">
        <v>85</v>
      </c>
      <c r="C236" t="s">
        <v>34</v>
      </c>
      <c r="D236" t="s">
        <v>35</v>
      </c>
      <c r="E236">
        <v>21.8</v>
      </c>
      <c r="F236">
        <v>12.48</v>
      </c>
      <c r="G236">
        <v>21.2</v>
      </c>
      <c r="H236">
        <v>22</v>
      </c>
      <c r="J236">
        <v>16.739999999999998</v>
      </c>
      <c r="K236">
        <v>9.52</v>
      </c>
      <c r="L236">
        <v>16.52</v>
      </c>
      <c r="M236">
        <v>7.76</v>
      </c>
      <c r="N236">
        <v>11.86</v>
      </c>
      <c r="O236">
        <v>9.92</v>
      </c>
      <c r="P236">
        <v>23.32</v>
      </c>
      <c r="Q236">
        <v>173.11999999999998</v>
      </c>
    </row>
    <row r="237" spans="1:17" ht="25.5" x14ac:dyDescent="0.2">
      <c r="A237" t="str">
        <f>B237&amp;D237&amp;C237</f>
        <v>Stockton HWRCRecyclingNon Ferrous Metal  _x000D_
Non Ferrous Metal</v>
      </c>
      <c r="B237" t="s">
        <v>85</v>
      </c>
      <c r="C237" s="4" t="s">
        <v>39</v>
      </c>
      <c r="D237" t="s">
        <v>21</v>
      </c>
      <c r="J237">
        <v>0.4</v>
      </c>
      <c r="M237">
        <v>0.08</v>
      </c>
      <c r="Q237">
        <v>0.48000000000000004</v>
      </c>
    </row>
    <row r="238" spans="1:17" x14ac:dyDescent="0.2">
      <c r="A238" t="str">
        <f>B238&amp;D238&amp;C238</f>
        <v>Stockton HWRCRecyclingOil (Engine)</v>
      </c>
      <c r="B238" t="s">
        <v>85</v>
      </c>
      <c r="C238" t="s">
        <v>40</v>
      </c>
      <c r="D238" t="s">
        <v>21</v>
      </c>
      <c r="H238">
        <v>1.232</v>
      </c>
      <c r="M238">
        <v>1.1399999999999999</v>
      </c>
      <c r="Q238">
        <v>2.3719999999999999</v>
      </c>
    </row>
    <row r="239" spans="1:17" x14ac:dyDescent="0.2">
      <c r="A239" t="str">
        <f>B239&amp;D239&amp;C239</f>
        <v>Stockton HWRCEfw (incineration)Paint (chemicals)</v>
      </c>
      <c r="B239" t="s">
        <v>85</v>
      </c>
      <c r="C239" t="s">
        <v>58</v>
      </c>
      <c r="D239" t="s">
        <v>29</v>
      </c>
      <c r="F239">
        <v>0.04</v>
      </c>
      <c r="Q239">
        <v>0.04</v>
      </c>
    </row>
    <row r="240" spans="1:17" x14ac:dyDescent="0.2">
      <c r="A240" t="str">
        <f>B240&amp;D240&amp;C240</f>
        <v>Stockton HWRCRecyclingPaint (chemicals)</v>
      </c>
      <c r="B240" t="s">
        <v>85</v>
      </c>
      <c r="C240" t="s">
        <v>58</v>
      </c>
      <c r="D240" t="s">
        <v>21</v>
      </c>
      <c r="I240">
        <v>0.66</v>
      </c>
      <c r="J240">
        <v>0.66</v>
      </c>
      <c r="M240">
        <v>0.66</v>
      </c>
      <c r="O240">
        <v>0.33</v>
      </c>
      <c r="Q240">
        <v>2.31</v>
      </c>
    </row>
    <row r="241" spans="1:17" x14ac:dyDescent="0.2">
      <c r="A241" t="str">
        <f>B241&amp;D241&amp;C241</f>
        <v>Stockton HWRCRecyclingPaper (mixed with card)</v>
      </c>
      <c r="B241" t="s">
        <v>85</v>
      </c>
      <c r="C241" t="s">
        <v>42</v>
      </c>
      <c r="D241" t="s">
        <v>21</v>
      </c>
      <c r="M241">
        <v>0.98</v>
      </c>
      <c r="P241">
        <v>0.11</v>
      </c>
      <c r="Q241">
        <v>1.0900000000000001</v>
      </c>
    </row>
    <row r="242" spans="1:17" x14ac:dyDescent="0.2">
      <c r="A242" t="str">
        <f>B242&amp;D242&amp;C242</f>
        <v>Stockton HWRCRecyclingPaper (newspaper &amp; magazines)</v>
      </c>
      <c r="B242" t="s">
        <v>85</v>
      </c>
      <c r="C242" t="s">
        <v>59</v>
      </c>
      <c r="D242" t="s">
        <v>21</v>
      </c>
      <c r="L242">
        <v>0.7</v>
      </c>
      <c r="N242">
        <v>0.87</v>
      </c>
      <c r="Q242">
        <v>1.5699999999999998</v>
      </c>
    </row>
    <row r="243" spans="1:17" x14ac:dyDescent="0.2">
      <c r="A243" t="str">
        <f>B243&amp;D243&amp;C243</f>
        <v>Stockton HWRCRecyclingPlastic (Mixed)</v>
      </c>
      <c r="B243" t="s">
        <v>85</v>
      </c>
      <c r="C243" t="s">
        <v>44</v>
      </c>
      <c r="D243" t="s">
        <v>21</v>
      </c>
      <c r="F243">
        <v>0.08</v>
      </c>
      <c r="G243">
        <v>0.05</v>
      </c>
      <c r="H243">
        <v>0.1</v>
      </c>
      <c r="I243">
        <v>0.06</v>
      </c>
      <c r="L243">
        <v>0.22</v>
      </c>
      <c r="M243">
        <v>1.85</v>
      </c>
      <c r="N243">
        <v>0.04</v>
      </c>
      <c r="Q243">
        <v>2.4000000000000004</v>
      </c>
    </row>
    <row r="244" spans="1:17" x14ac:dyDescent="0.2">
      <c r="A244" t="str">
        <f>B244&amp;D244&amp;C244</f>
        <v>Stockton HWRCRecyclingPrinter Cartridges</v>
      </c>
      <c r="B244" t="s">
        <v>85</v>
      </c>
      <c r="C244" t="s">
        <v>45</v>
      </c>
      <c r="D244" t="s">
        <v>21</v>
      </c>
      <c r="I244">
        <v>0.06</v>
      </c>
      <c r="M244">
        <v>7.0000000000000007E-2</v>
      </c>
      <c r="Q244">
        <v>0.13</v>
      </c>
    </row>
    <row r="245" spans="1:17" x14ac:dyDescent="0.2">
      <c r="A245" t="str">
        <f>B245&amp;D245&amp;C245</f>
        <v>Stockton HWRCRecyclingScrap metal (mixed)</v>
      </c>
      <c r="B245" t="s">
        <v>85</v>
      </c>
      <c r="C245" t="s">
        <v>46</v>
      </c>
      <c r="D245" t="s">
        <v>21</v>
      </c>
      <c r="E245">
        <v>7.9</v>
      </c>
      <c r="F245">
        <v>7.68</v>
      </c>
      <c r="G245">
        <v>7.7</v>
      </c>
      <c r="H245">
        <v>5.94</v>
      </c>
      <c r="I245">
        <v>6.14</v>
      </c>
      <c r="J245">
        <v>6.4</v>
      </c>
      <c r="K245">
        <v>3.92</v>
      </c>
      <c r="L245">
        <v>5.82</v>
      </c>
      <c r="M245">
        <v>6.5299999999999994</v>
      </c>
      <c r="N245">
        <v>6.7</v>
      </c>
      <c r="O245">
        <v>5.78</v>
      </c>
      <c r="P245">
        <v>5.3599999999999994</v>
      </c>
      <c r="Q245">
        <v>75.87</v>
      </c>
    </row>
    <row r="246" spans="1:17" x14ac:dyDescent="0.2">
      <c r="A246" t="str">
        <f>B246&amp;D246&amp;C246</f>
        <v>Stockton HWRCRecyclingScreens output</v>
      </c>
      <c r="B246" t="s">
        <v>85</v>
      </c>
      <c r="C246" t="s">
        <v>47</v>
      </c>
      <c r="D246" t="s">
        <v>21</v>
      </c>
      <c r="E246">
        <v>0.86</v>
      </c>
      <c r="G246">
        <v>0.32300000000000001</v>
      </c>
      <c r="H246">
        <v>0.13500000000000001</v>
      </c>
      <c r="I246">
        <v>0.16400000000000001</v>
      </c>
      <c r="J246">
        <v>0.55600000000000005</v>
      </c>
      <c r="K246">
        <v>0.66800000000000004</v>
      </c>
      <c r="L246">
        <v>0.17499999999999999</v>
      </c>
      <c r="M246">
        <v>0.19400000000000001</v>
      </c>
      <c r="N246">
        <v>0.17100000000000001</v>
      </c>
      <c r="O246">
        <v>0.11</v>
      </c>
      <c r="P246">
        <v>0.15</v>
      </c>
      <c r="Q246">
        <v>3.5059999999999998</v>
      </c>
    </row>
    <row r="247" spans="1:17" x14ac:dyDescent="0.2">
      <c r="A247" t="str">
        <f>B247&amp;D247&amp;C247</f>
        <v>Stockton HWRCRecyclingSmall Domestic Appliances</v>
      </c>
      <c r="B247" t="s">
        <v>85</v>
      </c>
      <c r="C247" t="s">
        <v>48</v>
      </c>
      <c r="D247" t="s">
        <v>21</v>
      </c>
      <c r="E247">
        <v>1.9</v>
      </c>
      <c r="F247">
        <v>1.67</v>
      </c>
      <c r="G247">
        <v>1.54</v>
      </c>
      <c r="H247">
        <v>2.75</v>
      </c>
      <c r="I247">
        <v>2.2599999999999998</v>
      </c>
      <c r="J247">
        <v>1.8</v>
      </c>
      <c r="K247">
        <v>0.94</v>
      </c>
      <c r="N247">
        <v>2.66</v>
      </c>
      <c r="O247">
        <v>1.33</v>
      </c>
      <c r="P247">
        <v>0.33</v>
      </c>
      <c r="Q247">
        <v>17.18</v>
      </c>
    </row>
    <row r="248" spans="1:17" x14ac:dyDescent="0.2">
      <c r="A248" t="str">
        <f>B248&amp;D248&amp;C248</f>
        <v>Stockton HWRCRecyclingTextiles</v>
      </c>
      <c r="B248" t="s">
        <v>85</v>
      </c>
      <c r="C248" t="s">
        <v>49</v>
      </c>
      <c r="D248" t="s">
        <v>21</v>
      </c>
      <c r="E248">
        <v>0.5</v>
      </c>
      <c r="F248">
        <v>0.35</v>
      </c>
      <c r="H248">
        <v>0.6</v>
      </c>
      <c r="I248">
        <v>0.5</v>
      </c>
      <c r="K248">
        <v>0.6</v>
      </c>
      <c r="L248">
        <v>0.5</v>
      </c>
      <c r="N248">
        <v>0.84</v>
      </c>
      <c r="O248">
        <v>0.55000000000000004</v>
      </c>
      <c r="P248">
        <v>0.5</v>
      </c>
      <c r="Q248">
        <v>4.9399999999999995</v>
      </c>
    </row>
    <row r="249" spans="1:17" x14ac:dyDescent="0.2">
      <c r="A249" t="str">
        <f>B249&amp;D249&amp;C249</f>
        <v>Stockton HWRCRecyclingWood (including treated)</v>
      </c>
      <c r="B249" t="s">
        <v>85</v>
      </c>
      <c r="C249" t="s">
        <v>51</v>
      </c>
      <c r="D249" t="s">
        <v>21</v>
      </c>
      <c r="E249">
        <v>15.239999999999998</v>
      </c>
      <c r="F249">
        <v>17.899999999999999</v>
      </c>
      <c r="G249">
        <v>8.6</v>
      </c>
      <c r="H249">
        <v>10.5</v>
      </c>
      <c r="I249">
        <v>16.72</v>
      </c>
      <c r="J249">
        <v>16.010000000000002</v>
      </c>
      <c r="K249">
        <v>13.28</v>
      </c>
      <c r="L249">
        <v>15.515000000000001</v>
      </c>
      <c r="M249">
        <v>9.93</v>
      </c>
      <c r="N249">
        <v>15.56</v>
      </c>
      <c r="O249">
        <v>14.75</v>
      </c>
      <c r="P249">
        <v>16.87</v>
      </c>
      <c r="Q249">
        <v>170.875</v>
      </c>
    </row>
    <row r="250" spans="1:17" x14ac:dyDescent="0.2">
      <c r="A250" t="str">
        <f>B250&amp;D250&amp;C250</f>
        <v>Wellesbourne HWRCRecyclingAluminium (nf)</v>
      </c>
      <c r="B250" t="s">
        <v>86</v>
      </c>
      <c r="C250" t="s">
        <v>20</v>
      </c>
      <c r="D250" t="s">
        <v>21</v>
      </c>
      <c r="G250">
        <v>0.86</v>
      </c>
      <c r="K250">
        <v>0.88</v>
      </c>
      <c r="O250">
        <v>0.6</v>
      </c>
      <c r="Q250">
        <v>2.34</v>
      </c>
    </row>
    <row r="251" spans="1:17" x14ac:dyDescent="0.2">
      <c r="A251" t="str">
        <f>B251&amp;D251&amp;C251</f>
        <v>Wellesbourne HWRCLandfillAsbestos</v>
      </c>
      <c r="B251" t="s">
        <v>86</v>
      </c>
      <c r="C251" t="s">
        <v>53</v>
      </c>
      <c r="D251" t="s">
        <v>30</v>
      </c>
      <c r="F251">
        <v>0.06</v>
      </c>
      <c r="M251">
        <v>0.03</v>
      </c>
      <c r="Q251">
        <v>0.09</v>
      </c>
    </row>
    <row r="252" spans="1:17" x14ac:dyDescent="0.2">
      <c r="A252" t="str">
        <f>B252&amp;D252&amp;C252</f>
        <v>Wellesbourne HWRCRecyclingBatteries (car)</v>
      </c>
      <c r="B252" t="s">
        <v>86</v>
      </c>
      <c r="C252" t="s">
        <v>22</v>
      </c>
      <c r="D252" t="s">
        <v>21</v>
      </c>
      <c r="E252">
        <v>1.1359999999999999</v>
      </c>
      <c r="F252">
        <v>0.95</v>
      </c>
      <c r="O252">
        <v>0.91</v>
      </c>
      <c r="Q252">
        <v>2.996</v>
      </c>
    </row>
    <row r="253" spans="1:17" x14ac:dyDescent="0.2">
      <c r="A253" t="str">
        <f>B253&amp;D253&amp;C253</f>
        <v>Wellesbourne HWRCRecyclingBatteries (household)</v>
      </c>
      <c r="B253" t="s">
        <v>86</v>
      </c>
      <c r="C253" t="s">
        <v>23</v>
      </c>
      <c r="D253" t="s">
        <v>21</v>
      </c>
      <c r="H253">
        <v>1.18</v>
      </c>
      <c r="L253">
        <v>0.48099999999999998</v>
      </c>
      <c r="M253">
        <v>1.0149999999999999</v>
      </c>
      <c r="Q253">
        <v>2.6759999999999997</v>
      </c>
    </row>
    <row r="254" spans="1:17" x14ac:dyDescent="0.2">
      <c r="A254" t="str">
        <f>B254&amp;D254&amp;C254</f>
        <v>Wellesbourne HWRCRe-UseBooks</v>
      </c>
      <c r="B254" t="s">
        <v>86</v>
      </c>
      <c r="C254" t="s">
        <v>87</v>
      </c>
      <c r="D254" t="s">
        <v>35</v>
      </c>
      <c r="E254">
        <v>0.16</v>
      </c>
      <c r="F254">
        <v>0.17</v>
      </c>
      <c r="G254">
        <v>0.24</v>
      </c>
      <c r="I254">
        <v>0.18</v>
      </c>
      <c r="J254">
        <v>0.14000000000000001</v>
      </c>
      <c r="K254">
        <v>0.14000000000000001</v>
      </c>
      <c r="L254">
        <v>0.17</v>
      </c>
      <c r="M254">
        <v>0.15</v>
      </c>
      <c r="N254">
        <v>0.19</v>
      </c>
      <c r="O254">
        <v>0.16</v>
      </c>
      <c r="P254">
        <v>0.19</v>
      </c>
      <c r="Q254">
        <v>1.8899999999999997</v>
      </c>
    </row>
    <row r="255" spans="1:17" x14ac:dyDescent="0.2">
      <c r="A255" t="str">
        <f>B255&amp;D255&amp;C255</f>
        <v>Wellesbourne HWRCRecyclingCardboard</v>
      </c>
      <c r="B255" t="s">
        <v>86</v>
      </c>
      <c r="C255" t="s">
        <v>24</v>
      </c>
      <c r="D255" t="s">
        <v>21</v>
      </c>
      <c r="E255">
        <v>8.24</v>
      </c>
      <c r="F255">
        <v>5.18</v>
      </c>
      <c r="G255">
        <v>5.38</v>
      </c>
      <c r="H255">
        <v>5.17</v>
      </c>
      <c r="I255">
        <v>6.79</v>
      </c>
      <c r="J255">
        <v>4.4000000000000004</v>
      </c>
      <c r="K255">
        <v>5.62</v>
      </c>
      <c r="L255">
        <v>2.88</v>
      </c>
      <c r="M255">
        <v>10.41</v>
      </c>
      <c r="N255">
        <v>4.3499999999999996</v>
      </c>
      <c r="O255">
        <v>1.986</v>
      </c>
      <c r="P255">
        <v>4.79</v>
      </c>
      <c r="Q255">
        <v>65.195999999999998</v>
      </c>
    </row>
    <row r="256" spans="1:17" x14ac:dyDescent="0.2">
      <c r="A256" t="str">
        <f>B256&amp;D256&amp;C256</f>
        <v>Wellesbourne HWRCRecyclingFluorescent Tubes Output</v>
      </c>
      <c r="B256" t="s">
        <v>86</v>
      </c>
      <c r="C256" t="s">
        <v>25</v>
      </c>
      <c r="D256" t="s">
        <v>21</v>
      </c>
      <c r="K256">
        <v>0.20200000000000001</v>
      </c>
      <c r="L256">
        <v>0.13600000000000001</v>
      </c>
      <c r="Q256">
        <v>0.33800000000000002</v>
      </c>
    </row>
    <row r="257" spans="1:17" x14ac:dyDescent="0.2">
      <c r="A257" t="str">
        <f>B257&amp;D257&amp;C257</f>
        <v>Wellesbourne HWRCRecyclingFridges Output</v>
      </c>
      <c r="B257" t="s">
        <v>86</v>
      </c>
      <c r="C257" t="s">
        <v>26</v>
      </c>
      <c r="D257" t="s">
        <v>21</v>
      </c>
      <c r="E257">
        <v>0.03</v>
      </c>
      <c r="I257">
        <v>0.01</v>
      </c>
      <c r="O257">
        <v>0.04</v>
      </c>
      <c r="Q257">
        <v>0.08</v>
      </c>
    </row>
    <row r="258" spans="1:17" x14ac:dyDescent="0.2">
      <c r="A258" t="str">
        <f>B258&amp;D258&amp;C258</f>
        <v>Wellesbourne HWRCRecyclingGas Cylinders</v>
      </c>
      <c r="B258" t="s">
        <v>86</v>
      </c>
      <c r="C258" t="s">
        <v>27</v>
      </c>
      <c r="D258" t="s">
        <v>21</v>
      </c>
      <c r="O258">
        <v>0.03</v>
      </c>
      <c r="Q258">
        <v>0.03</v>
      </c>
    </row>
    <row r="259" spans="1:17" x14ac:dyDescent="0.2">
      <c r="A259" t="str">
        <f>B259&amp;D259&amp;C259</f>
        <v>Wellesbourne HWRCLandfillGeneral (mixed waste)</v>
      </c>
      <c r="B259" t="s">
        <v>86</v>
      </c>
      <c r="C259" t="s">
        <v>28</v>
      </c>
      <c r="D259" t="s">
        <v>30</v>
      </c>
      <c r="E259">
        <v>60.739999999999995</v>
      </c>
      <c r="F259">
        <v>61.459999999999994</v>
      </c>
      <c r="G259">
        <v>44.989999999999995</v>
      </c>
      <c r="H259">
        <v>38.33</v>
      </c>
      <c r="I259">
        <v>51.160000000000004</v>
      </c>
      <c r="J259">
        <v>49.33</v>
      </c>
      <c r="K259">
        <v>44.61</v>
      </c>
      <c r="L259">
        <v>37.9</v>
      </c>
      <c r="M259">
        <v>47.900000000000006</v>
      </c>
      <c r="N259">
        <v>46.562999999999995</v>
      </c>
      <c r="O259">
        <v>38.548000000000002</v>
      </c>
      <c r="P259">
        <v>45.08</v>
      </c>
      <c r="Q259">
        <v>566.61099999999999</v>
      </c>
    </row>
    <row r="260" spans="1:17" x14ac:dyDescent="0.2">
      <c r="A260" t="str">
        <f>B260&amp;D260&amp;C260</f>
        <v>Wellesbourne HWRCRecyclingGlass (bottles)</v>
      </c>
      <c r="B260" t="s">
        <v>86</v>
      </c>
      <c r="C260" t="s">
        <v>31</v>
      </c>
      <c r="D260" t="s">
        <v>21</v>
      </c>
      <c r="F260">
        <v>2.7090000000000001</v>
      </c>
      <c r="H260">
        <v>3.544</v>
      </c>
      <c r="J260">
        <v>3.0840000000000001</v>
      </c>
      <c r="L260">
        <v>2.8959999999999999</v>
      </c>
      <c r="M260">
        <v>0.72799999999999998</v>
      </c>
      <c r="N260">
        <v>2.5049999999999999</v>
      </c>
      <c r="P260">
        <v>1.3320000000000001</v>
      </c>
      <c r="Q260">
        <v>16.798000000000002</v>
      </c>
    </row>
    <row r="261" spans="1:17" x14ac:dyDescent="0.2">
      <c r="A261" t="str">
        <f>B261&amp;D261&amp;C261</f>
        <v>Wellesbourne HWRCCompostingGreen waste</v>
      </c>
      <c r="B261" t="s">
        <v>86</v>
      </c>
      <c r="C261" t="s">
        <v>32</v>
      </c>
      <c r="D261" t="s">
        <v>33</v>
      </c>
      <c r="E261">
        <v>5.36</v>
      </c>
      <c r="F261">
        <v>15.99</v>
      </c>
      <c r="G261">
        <v>21.810000000000002</v>
      </c>
      <c r="H261">
        <v>13.151</v>
      </c>
      <c r="I261">
        <v>19.62</v>
      </c>
      <c r="J261">
        <v>18.63</v>
      </c>
      <c r="M261">
        <v>4.66</v>
      </c>
      <c r="N261">
        <v>7.59</v>
      </c>
      <c r="O261">
        <v>7.3959999999999999</v>
      </c>
      <c r="P261">
        <v>9.34</v>
      </c>
      <c r="Q261">
        <v>123.54700000000001</v>
      </c>
    </row>
    <row r="262" spans="1:17" x14ac:dyDescent="0.2">
      <c r="A262" t="str">
        <f>B262&amp;D262&amp;C262</f>
        <v>Wellesbourne HWRCRecyclingGreen waste</v>
      </c>
      <c r="B262" t="s">
        <v>86</v>
      </c>
      <c r="C262" t="s">
        <v>32</v>
      </c>
      <c r="D262" t="s">
        <v>21</v>
      </c>
      <c r="K262">
        <v>16.93</v>
      </c>
      <c r="L262">
        <v>13.795</v>
      </c>
      <c r="Q262">
        <v>30.725000000000001</v>
      </c>
    </row>
    <row r="263" spans="1:17" x14ac:dyDescent="0.2">
      <c r="A263" t="str">
        <f>B263&amp;D263&amp;C263</f>
        <v>Wellesbourne HWRCLandfillInert (rubble/hardcore)</v>
      </c>
      <c r="B263" t="s">
        <v>86</v>
      </c>
      <c r="C263" t="s">
        <v>34</v>
      </c>
      <c r="D263" t="s">
        <v>30</v>
      </c>
      <c r="N263">
        <v>7.75</v>
      </c>
      <c r="Q263">
        <v>7.75</v>
      </c>
    </row>
    <row r="264" spans="1:17" x14ac:dyDescent="0.2">
      <c r="A264" t="str">
        <f>B264&amp;D264&amp;C264</f>
        <v>Wellesbourne HWRCRecyclingInert (rubble/hardcore)</v>
      </c>
      <c r="B264" t="s">
        <v>86</v>
      </c>
      <c r="C264" t="s">
        <v>34</v>
      </c>
      <c r="D264" t="s">
        <v>21</v>
      </c>
      <c r="F264">
        <v>7.18</v>
      </c>
      <c r="I264">
        <v>11.85</v>
      </c>
      <c r="L264">
        <v>6.91</v>
      </c>
      <c r="M264">
        <v>4.24</v>
      </c>
      <c r="Q264">
        <v>30.18</v>
      </c>
    </row>
    <row r="265" spans="1:17" x14ac:dyDescent="0.2">
      <c r="A265" t="str">
        <f>B265&amp;D265&amp;C265</f>
        <v>Wellesbourne HWRCRe-UseInert (rubble/hardcore)</v>
      </c>
      <c r="B265" t="s">
        <v>86</v>
      </c>
      <c r="C265" t="s">
        <v>34</v>
      </c>
      <c r="D265" t="s">
        <v>35</v>
      </c>
      <c r="E265">
        <v>12</v>
      </c>
      <c r="F265">
        <v>31.660000000000004</v>
      </c>
      <c r="G265">
        <v>29.659999999999997</v>
      </c>
      <c r="H265">
        <v>19.5</v>
      </c>
      <c r="I265">
        <v>13.36</v>
      </c>
      <c r="J265">
        <v>18.239999999999998</v>
      </c>
      <c r="K265">
        <v>33.700000000000003</v>
      </c>
      <c r="M265">
        <v>9.68</v>
      </c>
      <c r="O265">
        <v>13.52</v>
      </c>
      <c r="P265">
        <v>16.64</v>
      </c>
      <c r="Q265">
        <v>197.96000000000004</v>
      </c>
    </row>
    <row r="266" spans="1:17" x14ac:dyDescent="0.2">
      <c r="A266" t="str">
        <f>B266&amp;D266&amp;C266</f>
        <v>Wellesbourne HWRCRecyclingMicrowave Motors</v>
      </c>
      <c r="B266" t="s">
        <v>86</v>
      </c>
      <c r="C266" t="s">
        <v>38</v>
      </c>
      <c r="D266" t="s">
        <v>21</v>
      </c>
      <c r="K266">
        <v>2.1</v>
      </c>
      <c r="Q266">
        <v>2.1</v>
      </c>
    </row>
    <row r="267" spans="1:17" x14ac:dyDescent="0.2">
      <c r="A267" t="str">
        <f>B267&amp;D267&amp;C267</f>
        <v>Wellesbourne HWRCRecyclingOil (Engine)</v>
      </c>
      <c r="B267" t="s">
        <v>86</v>
      </c>
      <c r="C267" t="s">
        <v>40</v>
      </c>
      <c r="D267" t="s">
        <v>21</v>
      </c>
      <c r="H267">
        <v>1.5840000000000001</v>
      </c>
      <c r="Q267">
        <v>1.5840000000000001</v>
      </c>
    </row>
    <row r="268" spans="1:17" x14ac:dyDescent="0.2">
      <c r="A268" t="str">
        <f>B268&amp;D268&amp;C268</f>
        <v>Wellesbourne HWRCEfw (incineration)Paint (chemicals)</v>
      </c>
      <c r="B268" t="s">
        <v>86</v>
      </c>
      <c r="C268" t="s">
        <v>58</v>
      </c>
      <c r="D268" t="s">
        <v>29</v>
      </c>
      <c r="F268">
        <v>0.11</v>
      </c>
      <c r="Q268">
        <v>0.11</v>
      </c>
    </row>
    <row r="269" spans="1:17" x14ac:dyDescent="0.2">
      <c r="A269" t="str">
        <f>B269&amp;D269&amp;C269</f>
        <v>Wellesbourne HWRCRecyclingPaper (mixed with card)</v>
      </c>
      <c r="B269" t="s">
        <v>86</v>
      </c>
      <c r="C269" t="s">
        <v>42</v>
      </c>
      <c r="D269" t="s">
        <v>21</v>
      </c>
      <c r="N269">
        <v>2.04</v>
      </c>
      <c r="P269">
        <v>0.99</v>
      </c>
      <c r="Q269">
        <v>3.0300000000000002</v>
      </c>
    </row>
    <row r="270" spans="1:17" x14ac:dyDescent="0.2">
      <c r="A270" t="str">
        <f>B270&amp;D270&amp;C270</f>
        <v>Wellesbourne HWRCRecyclingPaper (newspaper &amp; magazines)</v>
      </c>
      <c r="B270" t="s">
        <v>86</v>
      </c>
      <c r="C270" t="s">
        <v>59</v>
      </c>
      <c r="D270" t="s">
        <v>21</v>
      </c>
      <c r="L270">
        <v>1.85</v>
      </c>
      <c r="O270">
        <v>2.3359999999999999</v>
      </c>
      <c r="Q270">
        <v>4.1859999999999999</v>
      </c>
    </row>
    <row r="271" spans="1:17" x14ac:dyDescent="0.2">
      <c r="A271" t="str">
        <f>B271&amp;D271&amp;C271</f>
        <v>Wellesbourne HWRCRecyclingPlasterboard</v>
      </c>
      <c r="B271" t="s">
        <v>86</v>
      </c>
      <c r="C271" t="s">
        <v>43</v>
      </c>
      <c r="D271" t="s">
        <v>21</v>
      </c>
      <c r="F271">
        <v>0.08</v>
      </c>
      <c r="H271">
        <v>0.02</v>
      </c>
      <c r="J271">
        <v>0.1</v>
      </c>
      <c r="N271">
        <v>0.05</v>
      </c>
      <c r="O271">
        <v>0.15</v>
      </c>
      <c r="Q271">
        <v>0.4</v>
      </c>
    </row>
    <row r="272" spans="1:17" x14ac:dyDescent="0.2">
      <c r="A272" t="str">
        <f>B272&amp;D272&amp;C272</f>
        <v>Wellesbourne HWRCRecyclingPlastic (Mixed)</v>
      </c>
      <c r="B272" t="s">
        <v>86</v>
      </c>
      <c r="C272" t="s">
        <v>44</v>
      </c>
      <c r="D272" t="s">
        <v>21</v>
      </c>
      <c r="E272">
        <v>0.03</v>
      </c>
      <c r="F272">
        <v>0.39</v>
      </c>
      <c r="H272">
        <v>7.0000000000000007E-2</v>
      </c>
      <c r="I272">
        <v>0.26</v>
      </c>
      <c r="J272">
        <v>0.15</v>
      </c>
      <c r="L272">
        <v>0.22</v>
      </c>
      <c r="M272">
        <v>0.15</v>
      </c>
      <c r="N272">
        <v>0.73</v>
      </c>
      <c r="O272">
        <v>0.38</v>
      </c>
      <c r="P272">
        <v>0.12</v>
      </c>
      <c r="Q272">
        <v>2.5</v>
      </c>
    </row>
    <row r="273" spans="1:17" x14ac:dyDescent="0.2">
      <c r="A273" t="str">
        <f>B273&amp;D273&amp;C273</f>
        <v>Wellesbourne HWRCRecyclingPrinter Cartridges</v>
      </c>
      <c r="B273" t="s">
        <v>86</v>
      </c>
      <c r="C273" t="s">
        <v>45</v>
      </c>
      <c r="D273" t="s">
        <v>21</v>
      </c>
      <c r="F273">
        <v>5.8999999999999997E-2</v>
      </c>
      <c r="J273">
        <v>0.04</v>
      </c>
      <c r="N273">
        <v>0.05</v>
      </c>
      <c r="Q273">
        <v>0.14900000000000002</v>
      </c>
    </row>
    <row r="274" spans="1:17" x14ac:dyDescent="0.2">
      <c r="A274" t="str">
        <f>B274&amp;D274&amp;C274</f>
        <v>Wellesbourne HWRCRecyclingScrap metal (mixed)</v>
      </c>
      <c r="B274" t="s">
        <v>86</v>
      </c>
      <c r="C274" t="s">
        <v>46</v>
      </c>
      <c r="D274" t="s">
        <v>21</v>
      </c>
      <c r="E274">
        <v>11.92</v>
      </c>
      <c r="F274">
        <v>9.06</v>
      </c>
      <c r="G274">
        <v>8.6199999999999992</v>
      </c>
      <c r="H274">
        <v>8.66</v>
      </c>
      <c r="I274">
        <v>8.09</v>
      </c>
      <c r="J274">
        <v>6.78</v>
      </c>
      <c r="K274">
        <v>8.26</v>
      </c>
      <c r="L274">
        <v>8.1199999999999992</v>
      </c>
      <c r="M274">
        <v>2.88</v>
      </c>
      <c r="N274">
        <v>9.08</v>
      </c>
      <c r="O274">
        <v>5.9</v>
      </c>
      <c r="P274">
        <v>8.1</v>
      </c>
      <c r="Q274">
        <v>95.47</v>
      </c>
    </row>
    <row r="275" spans="1:17" x14ac:dyDescent="0.2">
      <c r="A275" t="str">
        <f>B275&amp;D275&amp;C275</f>
        <v>Wellesbourne HWRCRecyclingScreens output</v>
      </c>
      <c r="B275" t="s">
        <v>86</v>
      </c>
      <c r="C275" t="s">
        <v>47</v>
      </c>
      <c r="D275" t="s">
        <v>21</v>
      </c>
      <c r="E275">
        <v>1.3540000000000001</v>
      </c>
      <c r="F275">
        <v>1.5389999999999999</v>
      </c>
      <c r="G275">
        <v>1.526</v>
      </c>
      <c r="H275">
        <v>0.69599999999999995</v>
      </c>
      <c r="I275">
        <v>1.32</v>
      </c>
      <c r="J275">
        <v>1</v>
      </c>
      <c r="K275">
        <v>1.054</v>
      </c>
      <c r="L275">
        <v>0.77900000000000003</v>
      </c>
      <c r="M275">
        <v>0.40899999999999997</v>
      </c>
      <c r="N275">
        <v>1.4930000000000001</v>
      </c>
      <c r="O275">
        <v>0.66</v>
      </c>
      <c r="P275">
        <v>0.88</v>
      </c>
      <c r="Q275">
        <v>12.71</v>
      </c>
    </row>
    <row r="276" spans="1:17" x14ac:dyDescent="0.2">
      <c r="A276" t="str">
        <f>B276&amp;D276&amp;C276</f>
        <v>Wellesbourne HWRCRecyclingSmall Domestic Appliances</v>
      </c>
      <c r="B276" t="s">
        <v>86</v>
      </c>
      <c r="C276" t="s">
        <v>48</v>
      </c>
      <c r="D276" t="s">
        <v>21</v>
      </c>
      <c r="E276">
        <v>1.62</v>
      </c>
      <c r="F276">
        <v>3.47</v>
      </c>
      <c r="G276">
        <v>3.45</v>
      </c>
      <c r="H276">
        <v>2</v>
      </c>
      <c r="I276">
        <v>4.03</v>
      </c>
      <c r="J276">
        <v>3.14</v>
      </c>
      <c r="K276">
        <v>3.17</v>
      </c>
      <c r="L276">
        <v>2.57</v>
      </c>
      <c r="M276">
        <v>1.38</v>
      </c>
      <c r="N276">
        <v>3.96</v>
      </c>
      <c r="O276">
        <v>2.8</v>
      </c>
      <c r="P276">
        <v>2.57</v>
      </c>
      <c r="Q276">
        <v>34.160000000000004</v>
      </c>
    </row>
    <row r="277" spans="1:17" x14ac:dyDescent="0.2">
      <c r="A277" t="str">
        <f>B277&amp;D277&amp;C277</f>
        <v>Wellesbourne HWRCRecyclingTextiles</v>
      </c>
      <c r="B277" t="s">
        <v>86</v>
      </c>
      <c r="C277" t="s">
        <v>49</v>
      </c>
      <c r="D277" t="s">
        <v>21</v>
      </c>
      <c r="E277">
        <v>1.35</v>
      </c>
      <c r="F277">
        <v>1.5</v>
      </c>
      <c r="G277">
        <v>1.22</v>
      </c>
      <c r="H277">
        <v>1.37</v>
      </c>
      <c r="I277">
        <v>1.5</v>
      </c>
      <c r="J277">
        <v>2.14</v>
      </c>
      <c r="K277">
        <v>1.42</v>
      </c>
      <c r="L277">
        <v>1.29</v>
      </c>
      <c r="N277">
        <v>2.39</v>
      </c>
      <c r="O277">
        <v>1.68</v>
      </c>
      <c r="P277">
        <v>1.58</v>
      </c>
      <c r="Q277">
        <v>17.439999999999998</v>
      </c>
    </row>
    <row r="278" spans="1:17" x14ac:dyDescent="0.2">
      <c r="A278" t="str">
        <f>B278&amp;D278&amp;C278</f>
        <v>Wellesbourne HWRCRecyclingWood (including treated)</v>
      </c>
      <c r="B278" t="s">
        <v>86</v>
      </c>
      <c r="C278" t="s">
        <v>51</v>
      </c>
      <c r="D278" t="s">
        <v>21</v>
      </c>
      <c r="E278">
        <v>17.62</v>
      </c>
      <c r="F278">
        <v>13.85</v>
      </c>
      <c r="G278">
        <v>18.16</v>
      </c>
      <c r="H278">
        <v>12.44</v>
      </c>
      <c r="I278">
        <v>15.61</v>
      </c>
      <c r="J278">
        <v>13.379999999999999</v>
      </c>
      <c r="K278">
        <v>15.78</v>
      </c>
      <c r="L278">
        <v>13.795</v>
      </c>
      <c r="M278">
        <v>16.079999999999998</v>
      </c>
      <c r="N278">
        <v>14.669</v>
      </c>
      <c r="O278">
        <v>17.38</v>
      </c>
      <c r="P278">
        <v>19.096</v>
      </c>
      <c r="Q278">
        <v>187.85999999999999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1"/>
  <sheetViews>
    <sheetView workbookViewId="0">
      <selection activeCell="B1" sqref="B1"/>
    </sheetView>
  </sheetViews>
  <sheetFormatPr defaultRowHeight="12.75" x14ac:dyDescent="0.2"/>
  <sheetData>
    <row r="1" spans="1:2" x14ac:dyDescent="0.2">
      <c r="A1" s="3" t="s">
        <v>88</v>
      </c>
      <c r="B1" s="3" t="s">
        <v>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4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4" spans="1:14" x14ac:dyDescent="0.2">
      <c r="A4" s="2"/>
    </row>
    <row r="5" spans="1:14" x14ac:dyDescent="0.2">
      <c r="A5" t="s">
        <v>33</v>
      </c>
      <c r="B5" s="7" t="s">
        <v>32</v>
      </c>
      <c r="C5" s="7" t="s">
        <v>103</v>
      </c>
      <c r="D5" s="8">
        <v>100.86</v>
      </c>
      <c r="E5" s="8">
        <v>83.78</v>
      </c>
      <c r="F5" s="8">
        <v>178.96</v>
      </c>
      <c r="G5" s="8">
        <v>94.24</v>
      </c>
      <c r="H5" s="8">
        <v>106.32</v>
      </c>
      <c r="I5" s="8">
        <v>229.12</v>
      </c>
      <c r="J5" s="8">
        <v>44.02</v>
      </c>
      <c r="K5" s="8">
        <v>20.43</v>
      </c>
      <c r="L5" s="8">
        <v>15.99</v>
      </c>
      <c r="N5" s="8">
        <f>SUM(D5:L5)</f>
        <v>873.72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100.86</v>
      </c>
      <c r="E7" s="10">
        <f>SUM(E5:E5)</f>
        <v>83.78</v>
      </c>
      <c r="F7" s="10">
        <f>SUM(F5:F5)</f>
        <v>178.96</v>
      </c>
      <c r="G7" s="10">
        <f>SUM(G5:G5)</f>
        <v>94.24</v>
      </c>
      <c r="H7" s="10">
        <f>SUM(H5:H5)</f>
        <v>106.32</v>
      </c>
      <c r="I7" s="10">
        <f>SUM(I5:I5)</f>
        <v>229.12</v>
      </c>
      <c r="J7" s="10">
        <f>SUM(J5:J5)</f>
        <v>44.02</v>
      </c>
      <c r="K7" s="10">
        <f>SUM(K5:K5)</f>
        <v>20.43</v>
      </c>
      <c r="L7" s="10">
        <f>SUM(L5:L5)</f>
        <v>15.99</v>
      </c>
      <c r="N7" s="10">
        <f>SUM(D7:L7)</f>
        <v>873.72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31.96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31.96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2.93</v>
      </c>
      <c r="J11" s="6">
        <v>0</v>
      </c>
      <c r="K11" s="6">
        <v>0</v>
      </c>
      <c r="L11" s="6">
        <v>0</v>
      </c>
      <c r="N11" s="6">
        <f>SUM(D11:L11)</f>
        <v>2.93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42.53</v>
      </c>
      <c r="G12" s="8">
        <v>0</v>
      </c>
      <c r="H12" s="8">
        <v>170.24</v>
      </c>
      <c r="I12" s="8">
        <v>113.06100000000001</v>
      </c>
      <c r="J12" s="8">
        <v>0</v>
      </c>
      <c r="K12" s="8">
        <v>0</v>
      </c>
      <c r="L12" s="8">
        <v>0</v>
      </c>
      <c r="N12" s="8">
        <f>SUM(D12:L12)</f>
        <v>325.83100000000002</v>
      </c>
    </row>
    <row r="13" spans="1:14" x14ac:dyDescent="0.2">
      <c r="B13" t="s">
        <v>58</v>
      </c>
      <c r="C13" t="s">
        <v>108</v>
      </c>
      <c r="D13" s="6">
        <v>0</v>
      </c>
      <c r="E13" s="6">
        <v>0.04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0.04</v>
      </c>
      <c r="L13" s="6">
        <v>0.11</v>
      </c>
      <c r="N13" s="6">
        <f>SUM(D13:L13)</f>
        <v>0.19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0.04</v>
      </c>
      <c r="F15" s="10">
        <f>SUM(F9:F13)</f>
        <v>42.53</v>
      </c>
      <c r="G15" s="10">
        <f>SUM(G9:G13)</f>
        <v>0</v>
      </c>
      <c r="H15" s="10">
        <f>SUM(H9:H13)</f>
        <v>202.20000000000002</v>
      </c>
      <c r="I15" s="10">
        <f>SUM(I9:I13)</f>
        <v>115.99100000000001</v>
      </c>
      <c r="J15" s="10">
        <f>SUM(J9:J13)</f>
        <v>0</v>
      </c>
      <c r="K15" s="10">
        <f>SUM(K9:K13)</f>
        <v>0.04</v>
      </c>
      <c r="L15" s="10">
        <f>SUM(L9:L13)</f>
        <v>0.11</v>
      </c>
      <c r="N15" s="10">
        <f>SUM(D15:L15)</f>
        <v>360.91100000000006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0</v>
      </c>
      <c r="G17" s="8">
        <v>0</v>
      </c>
      <c r="H17" s="8">
        <v>5.0599999999999996</v>
      </c>
      <c r="I17" s="8">
        <v>0</v>
      </c>
      <c r="J17" s="8">
        <v>0</v>
      </c>
      <c r="K17" s="8">
        <v>0</v>
      </c>
      <c r="L17" s="8">
        <v>0.06</v>
      </c>
      <c r="N17" s="8">
        <f>SUM(D17:L17)</f>
        <v>5.1199999999999992</v>
      </c>
    </row>
    <row r="18" spans="1:14" x14ac:dyDescent="0.2">
      <c r="B18" t="s">
        <v>28</v>
      </c>
      <c r="C18" t="s">
        <v>110</v>
      </c>
      <c r="D18" s="6">
        <v>182.29999999999998</v>
      </c>
      <c r="E18" s="6">
        <v>138.84</v>
      </c>
      <c r="F18" s="6">
        <v>279.42</v>
      </c>
      <c r="G18" s="6">
        <v>322.08</v>
      </c>
      <c r="H18" s="6">
        <v>0</v>
      </c>
      <c r="I18" s="6">
        <v>630.16</v>
      </c>
      <c r="J18" s="6">
        <v>55.76</v>
      </c>
      <c r="K18" s="6">
        <v>29.439999999999998</v>
      </c>
      <c r="L18" s="6">
        <v>61.459999999999994</v>
      </c>
      <c r="N18" s="6">
        <f>SUM(D18:L18)</f>
        <v>1699.4599999999998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182.29999999999998</v>
      </c>
      <c r="E22" s="10">
        <f>SUM(E17:E20)</f>
        <v>138.84</v>
      </c>
      <c r="F22" s="10">
        <f>SUM(F17:F20)</f>
        <v>279.42</v>
      </c>
      <c r="G22" s="10">
        <f>SUM(G17:G20)</f>
        <v>322.08</v>
      </c>
      <c r="H22" s="10">
        <f>SUM(H17:H20)</f>
        <v>5.0599999999999996</v>
      </c>
      <c r="I22" s="10">
        <f>SUM(I17:I20)</f>
        <v>630.16</v>
      </c>
      <c r="J22" s="10">
        <f>SUM(J17:J20)</f>
        <v>55.76</v>
      </c>
      <c r="K22" s="10">
        <f>SUM(K17:K20)</f>
        <v>29.439999999999998</v>
      </c>
      <c r="L22" s="10">
        <f>SUM(L17:L20)</f>
        <v>61.519999999999996</v>
      </c>
      <c r="N22" s="10">
        <f>SUM(D22:L22)</f>
        <v>1704.5799999999997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0.06</v>
      </c>
      <c r="J25" s="6">
        <v>0</v>
      </c>
      <c r="K25" s="6">
        <v>0</v>
      </c>
      <c r="L25" s="6">
        <v>0</v>
      </c>
      <c r="N25" s="6">
        <f>SUM(D25:L25)</f>
        <v>0.06</v>
      </c>
    </row>
    <row r="26" spans="1:14" x14ac:dyDescent="0.2">
      <c r="B26" s="7" t="s">
        <v>22</v>
      </c>
      <c r="C26" s="7" t="s">
        <v>115</v>
      </c>
      <c r="D26" s="8">
        <v>0</v>
      </c>
      <c r="E26" s="8">
        <v>0</v>
      </c>
      <c r="F26" s="8">
        <v>3.86</v>
      </c>
      <c r="G26" s="8">
        <v>2.04</v>
      </c>
      <c r="H26" s="8">
        <v>0</v>
      </c>
      <c r="I26" s="8">
        <v>0</v>
      </c>
      <c r="J26" s="8">
        <v>0.12</v>
      </c>
      <c r="K26" s="8">
        <v>0</v>
      </c>
      <c r="L26" s="8">
        <v>0.95</v>
      </c>
      <c r="N26" s="8">
        <f>SUM(D26:L26)</f>
        <v>6.9700000000000006</v>
      </c>
    </row>
    <row r="27" spans="1:14" x14ac:dyDescent="0.2">
      <c r="B27" t="s">
        <v>23</v>
      </c>
      <c r="C27" t="s">
        <v>116</v>
      </c>
      <c r="D27" s="6">
        <v>0</v>
      </c>
      <c r="E27" s="6">
        <v>0.48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N27" s="6">
        <f>SUM(D27:L27)</f>
        <v>0.48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N28" s="8">
        <f>SUM(D28:L28)</f>
        <v>0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5.8999999999999997E-2</v>
      </c>
      <c r="J29" s="6">
        <v>0</v>
      </c>
      <c r="K29" s="6">
        <v>0</v>
      </c>
      <c r="L29" s="6">
        <v>0</v>
      </c>
      <c r="N29" s="6">
        <f>SUM(D29:L29)</f>
        <v>5.8999999999999997E-2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0.40300000000000002</v>
      </c>
      <c r="J30" s="8">
        <v>0</v>
      </c>
      <c r="K30" s="8">
        <v>0</v>
      </c>
      <c r="L30" s="8">
        <v>0</v>
      </c>
      <c r="N30" s="8">
        <f>SUM(D30:L30)</f>
        <v>0.40300000000000002</v>
      </c>
    </row>
    <row r="31" spans="1:14" x14ac:dyDescent="0.2">
      <c r="B31" t="s">
        <v>24</v>
      </c>
      <c r="C31" t="s">
        <v>120</v>
      </c>
      <c r="D31" s="6">
        <v>21.78</v>
      </c>
      <c r="E31" s="6">
        <v>15.68</v>
      </c>
      <c r="F31" s="6">
        <v>33.159999999999997</v>
      </c>
      <c r="G31" s="6">
        <v>35.74</v>
      </c>
      <c r="H31" s="6">
        <v>20.04</v>
      </c>
      <c r="I31" s="6">
        <v>71.86</v>
      </c>
      <c r="J31" s="6">
        <v>7.72</v>
      </c>
      <c r="K31" s="6">
        <v>4.165</v>
      </c>
      <c r="L31" s="6">
        <v>5.18</v>
      </c>
      <c r="N31" s="6">
        <f>SUM(D31:L31)</f>
        <v>215.32499999999999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32.86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32.86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N34" s="8">
        <f>SUM(D34:L34)</f>
        <v>0</v>
      </c>
    </row>
    <row r="35" spans="2:14" x14ac:dyDescent="0.2">
      <c r="B35" t="s">
        <v>55</v>
      </c>
      <c r="C35" t="s">
        <v>124</v>
      </c>
      <c r="D35" s="6">
        <v>0</v>
      </c>
      <c r="E35" s="6">
        <v>0.27600000000000002</v>
      </c>
      <c r="F35" s="6">
        <v>0</v>
      </c>
      <c r="G35" s="6">
        <v>0</v>
      </c>
      <c r="H35" s="6">
        <v>0</v>
      </c>
      <c r="I35" s="6">
        <v>0.57699999999999996</v>
      </c>
      <c r="J35" s="6">
        <v>0</v>
      </c>
      <c r="K35" s="6">
        <v>0</v>
      </c>
      <c r="L35" s="6">
        <v>0</v>
      </c>
      <c r="N35" s="6">
        <f>SUM(D35:L35)</f>
        <v>0.85299999999999998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0</v>
      </c>
    </row>
    <row r="37" spans="2:14" x14ac:dyDescent="0.2">
      <c r="B37" t="s">
        <v>56</v>
      </c>
      <c r="C37" t="s">
        <v>126</v>
      </c>
      <c r="D37" s="6">
        <v>0</v>
      </c>
      <c r="E37" s="6">
        <v>0.35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0.35</v>
      </c>
    </row>
    <row r="38" spans="2:14" x14ac:dyDescent="0.2">
      <c r="B38" s="7" t="s">
        <v>25</v>
      </c>
      <c r="C38" s="7" t="s">
        <v>127</v>
      </c>
      <c r="D38" s="8">
        <v>0.315</v>
      </c>
      <c r="E38" s="8">
        <v>0</v>
      </c>
      <c r="F38" s="8">
        <v>0</v>
      </c>
      <c r="G38" s="8">
        <v>0</v>
      </c>
      <c r="H38" s="8">
        <v>0</v>
      </c>
      <c r="I38" s="8">
        <v>0.14000000000000001</v>
      </c>
      <c r="J38" s="8">
        <v>0</v>
      </c>
      <c r="K38" s="8">
        <v>0</v>
      </c>
      <c r="L38" s="8">
        <v>0</v>
      </c>
      <c r="N38" s="8">
        <f>SUM(D38:L38)</f>
        <v>0.45500000000000002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N40" s="8">
        <f>SUM(D40:L40)</f>
        <v>0</v>
      </c>
    </row>
    <row r="41" spans="2:14" x14ac:dyDescent="0.2">
      <c r="B41" t="s">
        <v>26</v>
      </c>
      <c r="C41" t="s">
        <v>130</v>
      </c>
      <c r="D41" s="6">
        <v>7.3540000000000001</v>
      </c>
      <c r="E41" s="6">
        <v>2.9620000000000002</v>
      </c>
      <c r="F41" s="6">
        <v>8.3819999999999997</v>
      </c>
      <c r="G41" s="6">
        <v>11.24</v>
      </c>
      <c r="H41" s="6">
        <v>10.45</v>
      </c>
      <c r="I41" s="6">
        <v>12.5</v>
      </c>
      <c r="J41" s="6">
        <v>2.4910000000000001</v>
      </c>
      <c r="K41" s="6">
        <v>0.96499999999999997</v>
      </c>
      <c r="L41" s="6">
        <v>0</v>
      </c>
      <c r="N41" s="6">
        <f>SUM(D41:L41)</f>
        <v>56.344000000000008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3.5000000000000003E-2</v>
      </c>
      <c r="F42" s="8">
        <v>0</v>
      </c>
      <c r="G42" s="8">
        <v>0.99</v>
      </c>
      <c r="H42" s="8">
        <v>0.54</v>
      </c>
      <c r="I42" s="8">
        <v>1.06</v>
      </c>
      <c r="J42" s="8">
        <v>0</v>
      </c>
      <c r="K42" s="8">
        <v>0</v>
      </c>
      <c r="L42" s="8">
        <v>0</v>
      </c>
      <c r="N42" s="8">
        <f>SUM(D42:L42)</f>
        <v>2.625</v>
      </c>
    </row>
    <row r="43" spans="2:14" x14ac:dyDescent="0.2">
      <c r="B43" t="s">
        <v>31</v>
      </c>
      <c r="C43" t="s">
        <v>132</v>
      </c>
      <c r="D43" s="6">
        <v>2.1</v>
      </c>
      <c r="E43" s="6">
        <v>9.1440000000000001</v>
      </c>
      <c r="F43" s="6">
        <v>2.8650000000000002</v>
      </c>
      <c r="G43" s="6">
        <v>0</v>
      </c>
      <c r="H43" s="6">
        <v>1.9830000000000001</v>
      </c>
      <c r="I43" s="6">
        <v>6.6749999999999998</v>
      </c>
      <c r="J43" s="6">
        <v>0</v>
      </c>
      <c r="K43" s="6">
        <v>0</v>
      </c>
      <c r="L43" s="6">
        <v>2.7090000000000001</v>
      </c>
      <c r="N43" s="6">
        <f>SUM(D43:L43)</f>
        <v>25.475999999999999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N44" s="8">
        <f>SUM(D44:L44)</f>
        <v>0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7.18</v>
      </c>
      <c r="N45" s="6">
        <f>SUM(D45:L45)</f>
        <v>7.18</v>
      </c>
    </row>
    <row r="46" spans="2:14" x14ac:dyDescent="0.2">
      <c r="B46" s="7" t="s">
        <v>36</v>
      </c>
      <c r="C46" s="7" t="s">
        <v>135</v>
      </c>
      <c r="D46" s="8">
        <v>138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138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N47" s="6">
        <f>SUM(D47:L47)</f>
        <v>0</v>
      </c>
    </row>
    <row r="48" spans="2:14" x14ac:dyDescent="0.2">
      <c r="B48" s="7" t="s">
        <v>37</v>
      </c>
      <c r="C48" s="7" t="s">
        <v>137</v>
      </c>
      <c r="D48" s="8">
        <v>6.65</v>
      </c>
      <c r="E48" s="8">
        <v>4.532</v>
      </c>
      <c r="F48" s="8">
        <v>11.638</v>
      </c>
      <c r="G48" s="8">
        <v>0</v>
      </c>
      <c r="H48" s="8">
        <v>9.56</v>
      </c>
      <c r="I48" s="8">
        <v>15</v>
      </c>
      <c r="J48" s="8">
        <v>0</v>
      </c>
      <c r="K48" s="8">
        <v>0</v>
      </c>
      <c r="L48" s="8">
        <v>0</v>
      </c>
      <c r="N48" s="8">
        <f>SUM(D48:L48)</f>
        <v>47.38</v>
      </c>
    </row>
    <row r="49" spans="2:14" x14ac:dyDescent="0.2">
      <c r="B49" t="s">
        <v>38</v>
      </c>
      <c r="C49" t="s">
        <v>138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7.84</v>
      </c>
      <c r="J49" s="6">
        <v>0</v>
      </c>
      <c r="K49" s="6">
        <v>0</v>
      </c>
      <c r="L49" s="6">
        <v>0</v>
      </c>
      <c r="N49" s="6">
        <f>SUM(D49:L49)</f>
        <v>7.84</v>
      </c>
    </row>
    <row r="50" spans="2:14" ht="25.5" x14ac:dyDescent="0.2">
      <c r="B50" s="9" t="s">
        <v>39</v>
      </c>
      <c r="C50" s="9" t="s">
        <v>139</v>
      </c>
      <c r="D50" s="8">
        <v>0.38</v>
      </c>
      <c r="E50" s="8">
        <v>0.38</v>
      </c>
      <c r="F50" s="8">
        <v>0.28000000000000003</v>
      </c>
      <c r="G50" s="8">
        <v>0</v>
      </c>
      <c r="H50" s="8">
        <v>0.23</v>
      </c>
      <c r="I50" s="8">
        <v>0</v>
      </c>
      <c r="J50" s="8">
        <v>0.18</v>
      </c>
      <c r="K50" s="8">
        <v>0</v>
      </c>
      <c r="L50" s="8">
        <v>0</v>
      </c>
      <c r="N50" s="8">
        <f>SUM(D50:L50)</f>
        <v>1.45</v>
      </c>
    </row>
    <row r="51" spans="2:14" x14ac:dyDescent="0.2">
      <c r="B51" t="s">
        <v>40</v>
      </c>
      <c r="C51" t="s">
        <v>140</v>
      </c>
      <c r="D51" s="6">
        <v>0</v>
      </c>
      <c r="E51" s="6">
        <v>0</v>
      </c>
      <c r="F51" s="6">
        <v>0</v>
      </c>
      <c r="G51" s="6">
        <v>1.06</v>
      </c>
      <c r="H51" s="6">
        <v>0</v>
      </c>
      <c r="I51" s="6">
        <v>2.48</v>
      </c>
      <c r="J51" s="6">
        <v>0</v>
      </c>
      <c r="K51" s="6">
        <v>0</v>
      </c>
      <c r="L51" s="6">
        <v>0</v>
      </c>
      <c r="N51" s="6">
        <f>SUM(D51:L51)</f>
        <v>3.54</v>
      </c>
    </row>
    <row r="52" spans="2:14" x14ac:dyDescent="0.2">
      <c r="B52" s="7" t="s">
        <v>41</v>
      </c>
      <c r="C52" s="7" t="s">
        <v>141</v>
      </c>
      <c r="D52" s="8">
        <v>0.72</v>
      </c>
      <c r="E52" s="8">
        <v>0</v>
      </c>
      <c r="F52" s="8">
        <v>0</v>
      </c>
      <c r="G52" s="8">
        <v>0</v>
      </c>
      <c r="H52" s="8">
        <v>0.76</v>
      </c>
      <c r="I52" s="8">
        <v>1.06</v>
      </c>
      <c r="J52" s="8">
        <v>0</v>
      </c>
      <c r="K52" s="8">
        <v>0</v>
      </c>
      <c r="L52" s="8">
        <v>0</v>
      </c>
      <c r="N52" s="8">
        <f>SUM(D52:L52)</f>
        <v>2.54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N53" s="6">
        <f>SUM(D53:L53)</f>
        <v>0</v>
      </c>
    </row>
    <row r="54" spans="2:14" x14ac:dyDescent="0.2">
      <c r="B54" s="7" t="s">
        <v>42</v>
      </c>
      <c r="C54" s="7" t="s">
        <v>143</v>
      </c>
      <c r="D54" s="8">
        <v>6.8</v>
      </c>
      <c r="E54" s="8">
        <v>11.72</v>
      </c>
      <c r="F54" s="8">
        <v>7.1</v>
      </c>
      <c r="G54" s="8">
        <v>9.16</v>
      </c>
      <c r="H54" s="8">
        <v>4.9800000000000004</v>
      </c>
      <c r="I54" s="8">
        <v>4.5</v>
      </c>
      <c r="J54" s="8">
        <v>6.28</v>
      </c>
      <c r="K54" s="8">
        <v>0</v>
      </c>
      <c r="L54" s="8">
        <v>0</v>
      </c>
      <c r="N54" s="8">
        <f>SUM(D54:L54)</f>
        <v>50.540000000000006</v>
      </c>
    </row>
    <row r="55" spans="2:14" x14ac:dyDescent="0.2">
      <c r="B55" t="s">
        <v>59</v>
      </c>
      <c r="C55" t="s">
        <v>144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N55" s="6">
        <f>SUM(D55:L55)</f>
        <v>0</v>
      </c>
    </row>
    <row r="56" spans="2:14" x14ac:dyDescent="0.2">
      <c r="B56" s="7" t="s">
        <v>43</v>
      </c>
      <c r="C56" s="7" t="s">
        <v>145</v>
      </c>
      <c r="D56" s="8">
        <v>5.83</v>
      </c>
      <c r="E56" s="8">
        <v>0.06</v>
      </c>
      <c r="F56" s="8">
        <v>0</v>
      </c>
      <c r="G56" s="8">
        <v>10.199999999999999</v>
      </c>
      <c r="H56" s="8">
        <v>0</v>
      </c>
      <c r="I56" s="8">
        <v>0</v>
      </c>
      <c r="J56" s="8">
        <v>0</v>
      </c>
      <c r="K56" s="8">
        <v>0</v>
      </c>
      <c r="L56" s="8">
        <v>0.08</v>
      </c>
      <c r="N56" s="8">
        <f>SUM(D56:L56)</f>
        <v>16.169999999999998</v>
      </c>
    </row>
    <row r="57" spans="2:14" x14ac:dyDescent="0.2">
      <c r="B57" t="s">
        <v>44</v>
      </c>
      <c r="C57" t="s">
        <v>146</v>
      </c>
      <c r="D57" s="6">
        <v>0.82</v>
      </c>
      <c r="E57" s="6">
        <v>1.5</v>
      </c>
      <c r="F57" s="6">
        <v>0.13</v>
      </c>
      <c r="G57" s="6">
        <v>0</v>
      </c>
      <c r="H57" s="6">
        <v>0</v>
      </c>
      <c r="I57" s="6">
        <v>11.36</v>
      </c>
      <c r="J57" s="6">
        <v>0.31</v>
      </c>
      <c r="K57" s="6">
        <v>0.08</v>
      </c>
      <c r="L57" s="6">
        <v>0.39</v>
      </c>
      <c r="N57" s="6">
        <f>SUM(D57:L57)</f>
        <v>14.59</v>
      </c>
    </row>
    <row r="58" spans="2:14" x14ac:dyDescent="0.2">
      <c r="B58" s="7" t="s">
        <v>45</v>
      </c>
      <c r="C58" s="7" t="s">
        <v>147</v>
      </c>
      <c r="D58" s="8">
        <v>0.15</v>
      </c>
      <c r="E58" s="8">
        <v>0.15</v>
      </c>
      <c r="F58" s="8">
        <v>0.17</v>
      </c>
      <c r="G58" s="8">
        <v>0</v>
      </c>
      <c r="H58" s="8">
        <v>0.12</v>
      </c>
      <c r="I58" s="8">
        <v>0.24</v>
      </c>
      <c r="J58" s="8">
        <v>0.1</v>
      </c>
      <c r="K58" s="8">
        <v>0</v>
      </c>
      <c r="L58" s="8">
        <v>5.8999999999999997E-2</v>
      </c>
      <c r="N58" s="8">
        <f>SUM(D58:L58)</f>
        <v>0.98899999999999988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248.66</v>
      </c>
      <c r="J60" s="8">
        <v>0</v>
      </c>
      <c r="K60" s="8">
        <v>0</v>
      </c>
      <c r="L60" s="8">
        <v>0</v>
      </c>
      <c r="N60" s="8">
        <f>SUM(D60:L60)</f>
        <v>248.66</v>
      </c>
    </row>
    <row r="61" spans="2:14" x14ac:dyDescent="0.2">
      <c r="B61" t="s">
        <v>46</v>
      </c>
      <c r="C61" t="s">
        <v>150</v>
      </c>
      <c r="D61" s="6">
        <v>51</v>
      </c>
      <c r="E61" s="6">
        <v>23.9</v>
      </c>
      <c r="F61" s="6">
        <v>58.45</v>
      </c>
      <c r="G61" s="6">
        <v>77</v>
      </c>
      <c r="H61" s="6">
        <v>32.64</v>
      </c>
      <c r="I61" s="6">
        <v>79.98</v>
      </c>
      <c r="J61" s="6">
        <v>17.48</v>
      </c>
      <c r="K61" s="6">
        <v>7.68</v>
      </c>
      <c r="L61" s="6">
        <v>9.06</v>
      </c>
      <c r="N61" s="6">
        <f>SUM(D61:L61)</f>
        <v>357.19000000000005</v>
      </c>
    </row>
    <row r="62" spans="2:14" x14ac:dyDescent="0.2">
      <c r="B62" s="7" t="s">
        <v>47</v>
      </c>
      <c r="C62" s="7" t="s">
        <v>151</v>
      </c>
      <c r="D62" s="8">
        <v>3.9060000000000001</v>
      </c>
      <c r="E62" s="8">
        <v>1.8120000000000001</v>
      </c>
      <c r="F62" s="8">
        <v>5.3689999999999998</v>
      </c>
      <c r="G62" s="8">
        <v>5.82</v>
      </c>
      <c r="H62" s="8">
        <v>5.0519999999999996</v>
      </c>
      <c r="I62" s="8">
        <v>6.3739999999999997</v>
      </c>
      <c r="J62" s="8">
        <v>1.423</v>
      </c>
      <c r="K62" s="8">
        <v>0</v>
      </c>
      <c r="L62" s="8">
        <v>1.5389999999999999</v>
      </c>
      <c r="N62" s="8">
        <f>SUM(D62:L62)</f>
        <v>31.295000000000002</v>
      </c>
    </row>
    <row r="63" spans="2:14" x14ac:dyDescent="0.2">
      <c r="B63" t="s">
        <v>48</v>
      </c>
      <c r="C63" t="s">
        <v>152</v>
      </c>
      <c r="D63" s="6">
        <v>33.78</v>
      </c>
      <c r="E63" s="6">
        <v>8.6</v>
      </c>
      <c r="F63" s="6">
        <v>29.86</v>
      </c>
      <c r="G63" s="6">
        <v>14</v>
      </c>
      <c r="H63" s="6">
        <v>23</v>
      </c>
      <c r="I63" s="6">
        <v>35.86</v>
      </c>
      <c r="J63" s="6">
        <v>6.26</v>
      </c>
      <c r="K63" s="6">
        <v>1.67</v>
      </c>
      <c r="L63" s="6">
        <v>3.47</v>
      </c>
      <c r="N63" s="6">
        <f>SUM(D63:L63)</f>
        <v>156.5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172.7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172.7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0.72</v>
      </c>
      <c r="J65" s="6">
        <v>0</v>
      </c>
      <c r="K65" s="6">
        <v>0</v>
      </c>
      <c r="L65" s="6">
        <v>0</v>
      </c>
      <c r="N65" s="6">
        <f>SUM(D65:L65)</f>
        <v>0.72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</v>
      </c>
    </row>
    <row r="67" spans="1:14" x14ac:dyDescent="0.2">
      <c r="B67" t="s">
        <v>49</v>
      </c>
      <c r="C67" t="s">
        <v>156</v>
      </c>
      <c r="D67" s="6">
        <v>6.28</v>
      </c>
      <c r="E67" s="6">
        <v>4.9000000000000004</v>
      </c>
      <c r="F67" s="6">
        <v>7.34</v>
      </c>
      <c r="G67" s="6">
        <v>10.15</v>
      </c>
      <c r="H67" s="6">
        <v>12.26</v>
      </c>
      <c r="I67" s="6">
        <v>9.5</v>
      </c>
      <c r="J67" s="6">
        <v>2.83</v>
      </c>
      <c r="K67" s="6">
        <v>0.35</v>
      </c>
      <c r="L67" s="6">
        <v>1.5</v>
      </c>
      <c r="N67" s="6">
        <f>SUM(D67:L67)</f>
        <v>55.11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2.5000000000000001E-2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2.5000000000000001E-2</v>
      </c>
    </row>
    <row r="69" spans="1:14" x14ac:dyDescent="0.2">
      <c r="B69" t="s">
        <v>51</v>
      </c>
      <c r="C69" t="s">
        <v>158</v>
      </c>
      <c r="D69" s="6">
        <v>114.3</v>
      </c>
      <c r="E69" s="6">
        <v>79.12</v>
      </c>
      <c r="F69" s="6">
        <v>158.44</v>
      </c>
      <c r="G69" s="6">
        <v>244.64</v>
      </c>
      <c r="H69" s="6">
        <v>201.54</v>
      </c>
      <c r="I69" s="6">
        <v>216.44</v>
      </c>
      <c r="J69" s="6">
        <v>33.56</v>
      </c>
      <c r="K69" s="6">
        <v>17.899999999999999</v>
      </c>
      <c r="L69" s="6">
        <v>13.85</v>
      </c>
      <c r="N69" s="6">
        <f>SUM(D69:L69)</f>
        <v>1079.79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400.16500000000002</v>
      </c>
      <c r="E71" s="10">
        <f>SUM(E24:E69)</f>
        <v>165.62600000000003</v>
      </c>
      <c r="F71" s="10">
        <f>SUM(F24:F69)</f>
        <v>327.04399999999998</v>
      </c>
      <c r="G71" s="10">
        <f>SUM(G24:G69)</f>
        <v>627.59999999999991</v>
      </c>
      <c r="H71" s="10">
        <f>SUM(H24:H69)</f>
        <v>323.15499999999997</v>
      </c>
      <c r="I71" s="10">
        <f>SUM(I24:I69)</f>
        <v>733.34800000000018</v>
      </c>
      <c r="J71" s="10">
        <f>SUM(J24:J69)</f>
        <v>78.753999999999991</v>
      </c>
      <c r="K71" s="10">
        <f>SUM(K24:K69)</f>
        <v>32.81</v>
      </c>
      <c r="L71" s="10">
        <f>SUM(L24:L69)</f>
        <v>45.966999999999999</v>
      </c>
      <c r="N71" s="10">
        <f>SUM(D71:L71)</f>
        <v>2734.4690000000001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0.17</v>
      </c>
      <c r="N73" s="8">
        <f>SUM(D73:L73)</f>
        <v>0.17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0</v>
      </c>
    </row>
    <row r="75" spans="1:14" x14ac:dyDescent="0.2">
      <c r="B75" s="7" t="s">
        <v>34</v>
      </c>
      <c r="C75" s="7" t="s">
        <v>161</v>
      </c>
      <c r="D75" s="8">
        <v>127.46</v>
      </c>
      <c r="E75" s="8">
        <v>79.02</v>
      </c>
      <c r="F75" s="8">
        <v>126.78</v>
      </c>
      <c r="G75" s="8">
        <v>0</v>
      </c>
      <c r="H75" s="8">
        <v>129.5</v>
      </c>
      <c r="I75" s="8">
        <v>297.08</v>
      </c>
      <c r="J75" s="8">
        <v>33.24</v>
      </c>
      <c r="K75" s="8">
        <v>12.48</v>
      </c>
      <c r="L75" s="8">
        <v>31.660000000000004</v>
      </c>
      <c r="N75" s="8">
        <f>SUM(D75:L75)</f>
        <v>837.21999999999991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2.9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2.9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127.46</v>
      </c>
      <c r="E79" s="10">
        <f>SUM(E73:E78)</f>
        <v>79.02</v>
      </c>
      <c r="F79" s="10">
        <f>SUM(F73:F78)</f>
        <v>126.78</v>
      </c>
      <c r="G79" s="10">
        <f>SUM(G73:G78)</f>
        <v>2.9</v>
      </c>
      <c r="H79" s="10">
        <f>SUM(H73:H78)</f>
        <v>129.5</v>
      </c>
      <c r="I79" s="10">
        <f>SUM(I73:I78)</f>
        <v>297.08</v>
      </c>
      <c r="J79" s="10">
        <f>SUM(J73:J78)</f>
        <v>33.24</v>
      </c>
      <c r="K79" s="10">
        <f>SUM(K73:K78)</f>
        <v>12.48</v>
      </c>
      <c r="L79" s="10">
        <f>SUM(L73:L78)</f>
        <v>31.830000000000005</v>
      </c>
      <c r="N79" s="10">
        <f>SUM(D79:L79)</f>
        <v>840.29000000000008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810.78500000000008</v>
      </c>
      <c r="E82" s="10">
        <f>SUM(E7)+(E15)+(E22)+(E71)+(E79)</f>
        <v>467.30600000000004</v>
      </c>
      <c r="F82" s="10">
        <f>SUM(F7)+(F15)+(F22)+(F71)+(F79)</f>
        <v>954.73399999999992</v>
      </c>
      <c r="G82" s="10">
        <f>SUM(G7)+(G15)+(G22)+(G71)+(G79)</f>
        <v>1046.82</v>
      </c>
      <c r="H82" s="10">
        <f>SUM(H7)+(H15)+(H22)+(H71)+(H79)</f>
        <v>766.2349999999999</v>
      </c>
      <c r="I82" s="10">
        <f>SUM(I7)+(I15)+(I22)+(I71)+(I79)</f>
        <v>2005.6990000000001</v>
      </c>
      <c r="J82" s="10">
        <f>SUM(J7)+(J15)+(J22)+(J71)+(J79)</f>
        <v>211.774</v>
      </c>
      <c r="K82" s="10">
        <f>SUM(K7)+(K15)+(K22)+(K71)+(K79)</f>
        <v>95.2</v>
      </c>
      <c r="L82" s="10">
        <f>SUM(L7)+(L15)+(L22)+(L71)+(L79)</f>
        <v>155.417</v>
      </c>
      <c r="N82" s="10">
        <f>SUM(D82:L82)</f>
        <v>6513.97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92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107.3</v>
      </c>
      <c r="E5" s="8">
        <v>121.56</v>
      </c>
      <c r="F5" s="8">
        <v>211.23</v>
      </c>
      <c r="G5" s="8">
        <v>124.04</v>
      </c>
      <c r="H5" s="8">
        <v>135.06</v>
      </c>
      <c r="I5" s="8">
        <v>230.45</v>
      </c>
      <c r="J5" s="8">
        <v>43.36</v>
      </c>
      <c r="K5" s="8">
        <v>0</v>
      </c>
      <c r="L5" s="8">
        <v>21.810000000000002</v>
      </c>
      <c r="N5" s="8">
        <f>SUM(D5:L5)</f>
        <v>994.81000000000017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107.3</v>
      </c>
      <c r="E7" s="10">
        <f>SUM(E5:E5)</f>
        <v>121.56</v>
      </c>
      <c r="F7" s="10">
        <f>SUM(F5:F5)</f>
        <v>211.23</v>
      </c>
      <c r="G7" s="10">
        <f>SUM(G5:G5)</f>
        <v>124.04</v>
      </c>
      <c r="H7" s="10">
        <f>SUM(H5:H5)</f>
        <v>135.06</v>
      </c>
      <c r="I7" s="10">
        <f>SUM(I5:I5)</f>
        <v>230.45</v>
      </c>
      <c r="J7" s="10">
        <f>SUM(J5:J5)</f>
        <v>43.36</v>
      </c>
      <c r="K7" s="10">
        <f>SUM(K5:K5)</f>
        <v>0</v>
      </c>
      <c r="L7" s="10">
        <f>SUM(L5:L5)</f>
        <v>21.810000000000002</v>
      </c>
      <c r="N7" s="10">
        <f>SUM(D7:L7)</f>
        <v>994.81000000000017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29.02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29.02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2.2799999999999998</v>
      </c>
      <c r="J11" s="6">
        <v>0</v>
      </c>
      <c r="K11" s="6">
        <v>0</v>
      </c>
      <c r="L11" s="6">
        <v>0</v>
      </c>
      <c r="N11" s="6">
        <f>SUM(D11:L11)</f>
        <v>2.2799999999999998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11.81</v>
      </c>
      <c r="G12" s="8">
        <v>0</v>
      </c>
      <c r="H12" s="8">
        <v>162.68</v>
      </c>
      <c r="I12" s="8">
        <v>141.333</v>
      </c>
      <c r="J12" s="8">
        <v>0</v>
      </c>
      <c r="K12" s="8">
        <v>0</v>
      </c>
      <c r="L12" s="8">
        <v>0</v>
      </c>
      <c r="N12" s="8">
        <f>SUM(D12:L12)</f>
        <v>315.82299999999998</v>
      </c>
    </row>
    <row r="13" spans="1:14" x14ac:dyDescent="0.2">
      <c r="B13" t="s">
        <v>58</v>
      </c>
      <c r="C13" t="s">
        <v>108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</v>
      </c>
      <c r="F15" s="10">
        <f>SUM(F9:F13)</f>
        <v>11.81</v>
      </c>
      <c r="G15" s="10">
        <f>SUM(G9:G13)</f>
        <v>0</v>
      </c>
      <c r="H15" s="10">
        <f>SUM(H9:H13)</f>
        <v>191.70000000000002</v>
      </c>
      <c r="I15" s="10">
        <f>SUM(I9:I13)</f>
        <v>143.613</v>
      </c>
      <c r="J15" s="10">
        <f>SUM(J9:J13)</f>
        <v>0</v>
      </c>
      <c r="K15" s="10">
        <f>SUM(K9:K13)</f>
        <v>0</v>
      </c>
      <c r="L15" s="10">
        <f>SUM(L9:L13)</f>
        <v>0</v>
      </c>
      <c r="N15" s="10">
        <f>SUM(D15:L15)</f>
        <v>347.12300000000005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N17" s="8">
        <f>SUM(D17:L17)</f>
        <v>0</v>
      </c>
    </row>
    <row r="18" spans="1:14" x14ac:dyDescent="0.2">
      <c r="B18" t="s">
        <v>28</v>
      </c>
      <c r="C18" t="s">
        <v>110</v>
      </c>
      <c r="D18" s="6">
        <v>148.1</v>
      </c>
      <c r="E18" s="6">
        <v>123.88</v>
      </c>
      <c r="F18" s="6">
        <v>263.33</v>
      </c>
      <c r="G18" s="6">
        <v>287.86</v>
      </c>
      <c r="H18" s="6">
        <v>0</v>
      </c>
      <c r="I18" s="6">
        <v>542.24</v>
      </c>
      <c r="J18" s="6">
        <v>47.12</v>
      </c>
      <c r="K18" s="6">
        <v>36.371000000000002</v>
      </c>
      <c r="L18" s="6">
        <v>44.989999999999995</v>
      </c>
      <c r="N18" s="6">
        <f>SUM(D18:L18)</f>
        <v>1493.8909999999998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148.1</v>
      </c>
      <c r="E22" s="10">
        <f>SUM(E17:E20)</f>
        <v>123.88</v>
      </c>
      <c r="F22" s="10">
        <f>SUM(F17:F20)</f>
        <v>263.33</v>
      </c>
      <c r="G22" s="10">
        <f>SUM(G17:G20)</f>
        <v>287.86</v>
      </c>
      <c r="H22" s="10">
        <f>SUM(H17:H20)</f>
        <v>0</v>
      </c>
      <c r="I22" s="10">
        <f>SUM(I17:I20)</f>
        <v>542.24</v>
      </c>
      <c r="J22" s="10">
        <f>SUM(J17:J20)</f>
        <v>47.12</v>
      </c>
      <c r="K22" s="10">
        <f>SUM(K17:K20)</f>
        <v>36.371000000000002</v>
      </c>
      <c r="L22" s="10">
        <f>SUM(L17:L20)</f>
        <v>44.989999999999995</v>
      </c>
      <c r="N22" s="10">
        <f>SUM(D22:L22)</f>
        <v>1493.8909999999998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0</v>
      </c>
      <c r="E25" s="6">
        <v>1.1200000000000001</v>
      </c>
      <c r="F25" s="6">
        <v>0</v>
      </c>
      <c r="G25" s="6">
        <v>0</v>
      </c>
      <c r="H25" s="6">
        <v>0</v>
      </c>
      <c r="I25" s="6">
        <v>1.4004999999999999</v>
      </c>
      <c r="J25" s="6">
        <v>6.1</v>
      </c>
      <c r="K25" s="6">
        <v>0.4</v>
      </c>
      <c r="L25" s="6">
        <v>0.86</v>
      </c>
      <c r="N25" s="6">
        <f>SUM(D25:L25)</f>
        <v>9.8804999999999996</v>
      </c>
    </row>
    <row r="26" spans="1:14" x14ac:dyDescent="0.2">
      <c r="B26" s="7" t="s">
        <v>22</v>
      </c>
      <c r="C26" s="7" t="s">
        <v>115</v>
      </c>
      <c r="D26" s="8">
        <v>1.76</v>
      </c>
      <c r="E26" s="8">
        <v>0</v>
      </c>
      <c r="F26" s="8">
        <v>0</v>
      </c>
      <c r="G26" s="8">
        <v>1.77</v>
      </c>
      <c r="H26" s="8">
        <v>0.92</v>
      </c>
      <c r="I26" s="8">
        <v>6.72</v>
      </c>
      <c r="J26" s="8">
        <v>0.22</v>
      </c>
      <c r="K26" s="8">
        <v>2</v>
      </c>
      <c r="L26" s="8">
        <v>0</v>
      </c>
      <c r="N26" s="8">
        <f>SUM(D26:L26)</f>
        <v>13.39</v>
      </c>
    </row>
    <row r="27" spans="1:14" x14ac:dyDescent="0.2">
      <c r="B27" t="s">
        <v>23</v>
      </c>
      <c r="C27" t="s">
        <v>116</v>
      </c>
      <c r="D27" s="6">
        <v>0</v>
      </c>
      <c r="E27" s="6">
        <v>0</v>
      </c>
      <c r="F27" s="6">
        <v>0</v>
      </c>
      <c r="G27" s="6">
        <v>0</v>
      </c>
      <c r="H27" s="6">
        <v>1.18</v>
      </c>
      <c r="I27" s="6">
        <v>0</v>
      </c>
      <c r="J27" s="6">
        <v>0</v>
      </c>
      <c r="K27" s="6">
        <v>0</v>
      </c>
      <c r="L27" s="6">
        <v>0</v>
      </c>
      <c r="N27" s="6">
        <f>SUM(D27:L27)</f>
        <v>1.18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4.9500000000000002E-2</v>
      </c>
      <c r="J28" s="8">
        <v>0</v>
      </c>
      <c r="K28" s="8">
        <v>0.30000000000000004</v>
      </c>
      <c r="L28" s="8">
        <v>0</v>
      </c>
      <c r="N28" s="8">
        <f>SUM(D28:L28)</f>
        <v>0.34950000000000003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0.1255</v>
      </c>
      <c r="J29" s="6">
        <v>0</v>
      </c>
      <c r="K29" s="6">
        <v>0</v>
      </c>
      <c r="L29" s="6">
        <v>0</v>
      </c>
      <c r="N29" s="6">
        <f>SUM(D29:L29)</f>
        <v>0.1255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0.12</v>
      </c>
      <c r="F30" s="8">
        <v>0</v>
      </c>
      <c r="G30" s="8">
        <v>0</v>
      </c>
      <c r="H30" s="8">
        <v>0</v>
      </c>
      <c r="I30" s="8">
        <v>0.63300000000000001</v>
      </c>
      <c r="J30" s="8">
        <v>0</v>
      </c>
      <c r="K30" s="8">
        <v>0</v>
      </c>
      <c r="L30" s="8">
        <v>0</v>
      </c>
      <c r="N30" s="8">
        <f>SUM(D30:L30)</f>
        <v>0.753</v>
      </c>
    </row>
    <row r="31" spans="1:14" x14ac:dyDescent="0.2">
      <c r="B31" t="s">
        <v>24</v>
      </c>
      <c r="C31" t="s">
        <v>120</v>
      </c>
      <c r="D31" s="6">
        <v>26.86</v>
      </c>
      <c r="E31" s="6">
        <v>18.62</v>
      </c>
      <c r="F31" s="6">
        <v>15.74</v>
      </c>
      <c r="G31" s="6">
        <v>29.28</v>
      </c>
      <c r="H31" s="6">
        <v>18.600000000000001</v>
      </c>
      <c r="I31" s="6">
        <v>80.8</v>
      </c>
      <c r="J31" s="6">
        <v>9.52</v>
      </c>
      <c r="K31" s="6">
        <v>2.7</v>
      </c>
      <c r="L31" s="6">
        <v>5.38</v>
      </c>
      <c r="N31" s="6">
        <f>SUM(D31:L31)</f>
        <v>207.49999999999997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25.08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25.08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2.5000000000000001E-2</v>
      </c>
      <c r="J34" s="8">
        <v>0</v>
      </c>
      <c r="K34" s="8">
        <v>0.6</v>
      </c>
      <c r="L34" s="8">
        <v>0</v>
      </c>
      <c r="N34" s="8">
        <f>SUM(D34:L34)</f>
        <v>0.625</v>
      </c>
    </row>
    <row r="35" spans="2:14" x14ac:dyDescent="0.2">
      <c r="B35" t="s">
        <v>55</v>
      </c>
      <c r="C35" t="s">
        <v>124</v>
      </c>
      <c r="D35" s="6">
        <v>0</v>
      </c>
      <c r="E35" s="6">
        <v>0.24399999999999999</v>
      </c>
      <c r="F35" s="6">
        <v>0</v>
      </c>
      <c r="G35" s="6">
        <v>0</v>
      </c>
      <c r="H35" s="6">
        <v>0</v>
      </c>
      <c r="I35" s="6">
        <v>0.36699999999999999</v>
      </c>
      <c r="J35" s="6">
        <v>0</v>
      </c>
      <c r="K35" s="6">
        <v>0</v>
      </c>
      <c r="L35" s="6">
        <v>0</v>
      </c>
      <c r="N35" s="6">
        <f>SUM(D35:L35)</f>
        <v>0.61099999999999999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N36" s="8">
        <f>SUM(D36:L36)</f>
        <v>0.1</v>
      </c>
    </row>
    <row r="37" spans="2:14" x14ac:dyDescent="0.2">
      <c r="B37" t="s">
        <v>56</v>
      </c>
      <c r="C37" t="s">
        <v>126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</v>
      </c>
    </row>
    <row r="38" spans="2:14" x14ac:dyDescent="0.2">
      <c r="B38" s="7" t="s">
        <v>25</v>
      </c>
      <c r="C38" s="7" t="s">
        <v>127</v>
      </c>
      <c r="D38" s="8">
        <v>0</v>
      </c>
      <c r="E38" s="8">
        <v>0</v>
      </c>
      <c r="F38" s="8">
        <v>0.39600000000000002</v>
      </c>
      <c r="G38" s="8">
        <v>0.2</v>
      </c>
      <c r="H38" s="8">
        <v>0</v>
      </c>
      <c r="I38" s="8">
        <v>0.23100000000000001</v>
      </c>
      <c r="J38" s="8">
        <v>0</v>
      </c>
      <c r="K38" s="8">
        <v>0</v>
      </c>
      <c r="L38" s="8">
        <v>0</v>
      </c>
      <c r="N38" s="8">
        <f>SUM(D38:L38)</f>
        <v>0.82700000000000007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0.67</v>
      </c>
      <c r="G40" s="8">
        <v>0</v>
      </c>
      <c r="H40" s="8">
        <v>0</v>
      </c>
      <c r="I40" s="8">
        <v>0.4</v>
      </c>
      <c r="J40" s="8">
        <v>0</v>
      </c>
      <c r="K40" s="8">
        <v>0</v>
      </c>
      <c r="L40" s="8">
        <v>0</v>
      </c>
      <c r="N40" s="8">
        <f>SUM(D40:L40)</f>
        <v>1.07</v>
      </c>
    </row>
    <row r="41" spans="2:14" x14ac:dyDescent="0.2">
      <c r="B41" t="s">
        <v>26</v>
      </c>
      <c r="C41" t="s">
        <v>130</v>
      </c>
      <c r="D41" s="6">
        <v>6.5679999999999996</v>
      </c>
      <c r="E41" s="6">
        <v>2.4260000000000002</v>
      </c>
      <c r="F41" s="6">
        <v>10.36</v>
      </c>
      <c r="G41" s="6">
        <v>8.6</v>
      </c>
      <c r="H41" s="6">
        <v>13.6</v>
      </c>
      <c r="I41" s="6">
        <v>17.797000000000001</v>
      </c>
      <c r="J41" s="6">
        <v>2.3239999999999998</v>
      </c>
      <c r="K41" s="6">
        <v>0.88700000000000001</v>
      </c>
      <c r="L41" s="6">
        <v>0</v>
      </c>
      <c r="N41" s="6">
        <f>SUM(D41:L41)</f>
        <v>62.561999999999998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0</v>
      </c>
      <c r="F42" s="8">
        <v>0</v>
      </c>
      <c r="G42" s="8">
        <v>1.24</v>
      </c>
      <c r="H42" s="8">
        <v>0</v>
      </c>
      <c r="I42" s="8">
        <v>0.38</v>
      </c>
      <c r="J42" s="8">
        <v>0</v>
      </c>
      <c r="K42" s="8">
        <v>0</v>
      </c>
      <c r="L42" s="8">
        <v>0</v>
      </c>
      <c r="N42" s="8">
        <f>SUM(D42:L42)</f>
        <v>1.62</v>
      </c>
    </row>
    <row r="43" spans="2:14" x14ac:dyDescent="0.2">
      <c r="B43" t="s">
        <v>31</v>
      </c>
      <c r="C43" t="s">
        <v>132</v>
      </c>
      <c r="D43" s="6">
        <v>2.77</v>
      </c>
      <c r="E43" s="6">
        <v>3.41</v>
      </c>
      <c r="F43" s="6">
        <v>0</v>
      </c>
      <c r="G43" s="6">
        <v>2.75</v>
      </c>
      <c r="H43" s="6">
        <v>0</v>
      </c>
      <c r="I43" s="6">
        <v>7.46</v>
      </c>
      <c r="J43" s="6">
        <v>0</v>
      </c>
      <c r="K43" s="6">
        <v>0</v>
      </c>
      <c r="L43" s="6">
        <v>0</v>
      </c>
      <c r="N43" s="6">
        <f>SUM(D43:L43)</f>
        <v>16.39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18.190000000000001</v>
      </c>
      <c r="L44" s="8">
        <v>0</v>
      </c>
      <c r="N44" s="8">
        <f>SUM(D44:L44)</f>
        <v>18.190000000000001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6">
        <f>SUM(D45:L45)</f>
        <v>0</v>
      </c>
    </row>
    <row r="46" spans="2:14" x14ac:dyDescent="0.2">
      <c r="B46" s="7" t="s">
        <v>36</v>
      </c>
      <c r="C46" s="7" t="s">
        <v>135</v>
      </c>
      <c r="D46" s="8">
        <v>58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58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0.10150000000000001</v>
      </c>
      <c r="J47" s="6">
        <v>0</v>
      </c>
      <c r="K47" s="6">
        <v>0</v>
      </c>
      <c r="L47" s="6">
        <v>0</v>
      </c>
      <c r="N47" s="6">
        <f>SUM(D47:L47)</f>
        <v>0.10150000000000001</v>
      </c>
    </row>
    <row r="48" spans="2:14" x14ac:dyDescent="0.2">
      <c r="B48" s="7" t="s">
        <v>37</v>
      </c>
      <c r="C48" s="7" t="s">
        <v>137</v>
      </c>
      <c r="D48" s="8">
        <v>3.86</v>
      </c>
      <c r="E48" s="8">
        <v>3.0579999999999998</v>
      </c>
      <c r="F48" s="8">
        <v>6.67</v>
      </c>
      <c r="G48" s="8">
        <v>0</v>
      </c>
      <c r="H48" s="8">
        <v>0</v>
      </c>
      <c r="I48" s="8">
        <v>12.78</v>
      </c>
      <c r="J48" s="8">
        <v>0</v>
      </c>
      <c r="K48" s="8">
        <v>0</v>
      </c>
      <c r="L48" s="8">
        <v>0</v>
      </c>
      <c r="N48" s="8">
        <f>SUM(D48:L48)</f>
        <v>26.367999999999999</v>
      </c>
    </row>
    <row r="49" spans="2:14" x14ac:dyDescent="0.2">
      <c r="B49" t="s">
        <v>38</v>
      </c>
      <c r="C49" t="s">
        <v>138</v>
      </c>
      <c r="D49" s="6">
        <v>0</v>
      </c>
      <c r="E49" s="6">
        <v>0</v>
      </c>
      <c r="F49" s="6">
        <v>0</v>
      </c>
      <c r="G49" s="6">
        <v>0</v>
      </c>
      <c r="H49" s="6">
        <v>2.06</v>
      </c>
      <c r="I49" s="6">
        <v>0</v>
      </c>
      <c r="J49" s="6">
        <v>0</v>
      </c>
      <c r="K49" s="6">
        <v>0</v>
      </c>
      <c r="L49" s="6">
        <v>0</v>
      </c>
      <c r="N49" s="6">
        <f>SUM(D49:L49)</f>
        <v>2.06</v>
      </c>
    </row>
    <row r="50" spans="2:14" ht="25.5" x14ac:dyDescent="0.2">
      <c r="B50" s="9" t="s">
        <v>39</v>
      </c>
      <c r="C50" s="9" t="s">
        <v>139</v>
      </c>
      <c r="D50" s="8">
        <v>1.01</v>
      </c>
      <c r="E50" s="8">
        <v>0.11</v>
      </c>
      <c r="F50" s="8">
        <v>0.72</v>
      </c>
      <c r="G50" s="8">
        <v>0</v>
      </c>
      <c r="H50" s="8">
        <v>0.19</v>
      </c>
      <c r="I50" s="8">
        <v>0</v>
      </c>
      <c r="J50" s="8">
        <v>0.41</v>
      </c>
      <c r="K50" s="8">
        <v>0</v>
      </c>
      <c r="L50" s="8">
        <v>0</v>
      </c>
      <c r="N50" s="8">
        <f>SUM(D50:L50)</f>
        <v>2.4400000000000004</v>
      </c>
    </row>
    <row r="51" spans="2:14" x14ac:dyDescent="0.2">
      <c r="B51" t="s">
        <v>40</v>
      </c>
      <c r="C51" t="s">
        <v>140</v>
      </c>
      <c r="D51" s="6">
        <v>0</v>
      </c>
      <c r="E51" s="6">
        <v>0</v>
      </c>
      <c r="F51" s="6">
        <v>2.3759999999999999</v>
      </c>
      <c r="G51" s="6">
        <v>1.1499999999999999</v>
      </c>
      <c r="H51" s="6">
        <v>1.76</v>
      </c>
      <c r="I51" s="6">
        <v>0</v>
      </c>
      <c r="J51" s="6">
        <v>0</v>
      </c>
      <c r="K51" s="6">
        <v>0</v>
      </c>
      <c r="L51" s="6">
        <v>0</v>
      </c>
      <c r="N51" s="6">
        <f>SUM(D51:L51)</f>
        <v>5.2859999999999996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N52" s="8">
        <f>SUM(D52:L52)</f>
        <v>0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2.16</v>
      </c>
      <c r="J53" s="6">
        <v>0</v>
      </c>
      <c r="K53" s="6">
        <v>0</v>
      </c>
      <c r="L53" s="6">
        <v>0</v>
      </c>
      <c r="N53" s="6">
        <f>SUM(D53:L53)</f>
        <v>2.16</v>
      </c>
    </row>
    <row r="54" spans="2:14" x14ac:dyDescent="0.2">
      <c r="B54" s="7" t="s">
        <v>42</v>
      </c>
      <c r="C54" s="7" t="s">
        <v>143</v>
      </c>
      <c r="D54" s="8">
        <v>8.48</v>
      </c>
      <c r="E54" s="8">
        <v>11.3</v>
      </c>
      <c r="F54" s="8">
        <v>12.28</v>
      </c>
      <c r="G54" s="8">
        <v>0</v>
      </c>
      <c r="H54" s="8">
        <v>4.38</v>
      </c>
      <c r="I54" s="8">
        <v>0</v>
      </c>
      <c r="J54" s="8">
        <v>0</v>
      </c>
      <c r="K54" s="8">
        <v>0</v>
      </c>
      <c r="L54" s="8">
        <v>0</v>
      </c>
      <c r="N54" s="8">
        <f>SUM(D54:L54)</f>
        <v>36.440000000000005</v>
      </c>
    </row>
    <row r="55" spans="2:14" x14ac:dyDescent="0.2">
      <c r="B55" t="s">
        <v>59</v>
      </c>
      <c r="C55" t="s">
        <v>144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5.86</v>
      </c>
      <c r="K55" s="6">
        <v>0</v>
      </c>
      <c r="L55" s="6">
        <v>0</v>
      </c>
      <c r="N55" s="6">
        <f>SUM(D55:L55)</f>
        <v>5.86</v>
      </c>
    </row>
    <row r="56" spans="2:14" x14ac:dyDescent="0.2">
      <c r="B56" s="7" t="s">
        <v>43</v>
      </c>
      <c r="C56" s="7" t="s">
        <v>145</v>
      </c>
      <c r="D56" s="8">
        <v>6.04</v>
      </c>
      <c r="E56" s="8">
        <v>0</v>
      </c>
      <c r="F56" s="8">
        <v>12.08</v>
      </c>
      <c r="G56" s="8">
        <v>11.18</v>
      </c>
      <c r="H56" s="8">
        <v>22.66</v>
      </c>
      <c r="I56" s="8">
        <v>15.129999999999999</v>
      </c>
      <c r="J56" s="8">
        <v>0.01</v>
      </c>
      <c r="K56" s="8">
        <v>0</v>
      </c>
      <c r="L56" s="8">
        <v>0</v>
      </c>
      <c r="N56" s="8">
        <f>SUM(D56:L56)</f>
        <v>67.100000000000009</v>
      </c>
    </row>
    <row r="57" spans="2:14" x14ac:dyDescent="0.2">
      <c r="B57" t="s">
        <v>44</v>
      </c>
      <c r="C57" t="s">
        <v>146</v>
      </c>
      <c r="D57" s="6">
        <v>0</v>
      </c>
      <c r="E57" s="6">
        <v>1.46</v>
      </c>
      <c r="F57" s="6">
        <v>0.06</v>
      </c>
      <c r="G57" s="6">
        <v>0</v>
      </c>
      <c r="H57" s="6">
        <v>0</v>
      </c>
      <c r="I57" s="6">
        <v>0</v>
      </c>
      <c r="J57" s="6">
        <v>0.28999999999999998</v>
      </c>
      <c r="K57" s="6">
        <v>0.05</v>
      </c>
      <c r="L57" s="6">
        <v>0</v>
      </c>
      <c r="N57" s="6">
        <f>SUM(D57:L57)</f>
        <v>1.86</v>
      </c>
    </row>
    <row r="58" spans="2:14" x14ac:dyDescent="0.2">
      <c r="B58" s="7" t="s">
        <v>45</v>
      </c>
      <c r="C58" s="7" t="s">
        <v>147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N58" s="8">
        <f>SUM(D58:L58)</f>
        <v>0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220.94</v>
      </c>
      <c r="J60" s="8">
        <v>0</v>
      </c>
      <c r="K60" s="8">
        <v>0</v>
      </c>
      <c r="L60" s="8">
        <v>0</v>
      </c>
      <c r="N60" s="8">
        <f>SUM(D60:L60)</f>
        <v>220.94</v>
      </c>
    </row>
    <row r="61" spans="2:14" x14ac:dyDescent="0.2">
      <c r="B61" t="s">
        <v>46</v>
      </c>
      <c r="C61" t="s">
        <v>150</v>
      </c>
      <c r="D61" s="6">
        <v>42.58</v>
      </c>
      <c r="E61" s="6">
        <v>24.8</v>
      </c>
      <c r="F61" s="6">
        <v>43.08</v>
      </c>
      <c r="G61" s="6">
        <v>56.5</v>
      </c>
      <c r="H61" s="6">
        <v>34.19</v>
      </c>
      <c r="I61" s="6">
        <v>60.4</v>
      </c>
      <c r="J61" s="6">
        <v>12.08</v>
      </c>
      <c r="K61" s="6">
        <v>7.7</v>
      </c>
      <c r="L61" s="6">
        <v>8.6199999999999992</v>
      </c>
      <c r="N61" s="6">
        <f>SUM(D61:L61)</f>
        <v>289.94999999999993</v>
      </c>
    </row>
    <row r="62" spans="2:14" x14ac:dyDescent="0.2">
      <c r="B62" s="7" t="s">
        <v>47</v>
      </c>
      <c r="C62" s="7" t="s">
        <v>151</v>
      </c>
      <c r="D62" s="8">
        <v>2.6</v>
      </c>
      <c r="E62" s="8">
        <v>1.125</v>
      </c>
      <c r="F62" s="8">
        <v>3.45</v>
      </c>
      <c r="G62" s="8">
        <v>5.57</v>
      </c>
      <c r="H62" s="8">
        <v>3.76</v>
      </c>
      <c r="I62" s="8">
        <v>4.9450000000000003</v>
      </c>
      <c r="J62" s="8">
        <v>1.3919999999999999</v>
      </c>
      <c r="K62" s="8">
        <v>0.32300000000000001</v>
      </c>
      <c r="L62" s="8">
        <v>1.526</v>
      </c>
      <c r="N62" s="8">
        <f>SUM(D62:L62)</f>
        <v>24.691000000000003</v>
      </c>
    </row>
    <row r="63" spans="2:14" x14ac:dyDescent="0.2">
      <c r="B63" t="s">
        <v>48</v>
      </c>
      <c r="C63" t="s">
        <v>152</v>
      </c>
      <c r="D63" s="6">
        <v>15.36</v>
      </c>
      <c r="E63" s="6">
        <v>8.98</v>
      </c>
      <c r="F63" s="6">
        <v>16.46</v>
      </c>
      <c r="G63" s="6">
        <v>24</v>
      </c>
      <c r="H63" s="6">
        <v>23.16</v>
      </c>
      <c r="I63" s="6">
        <v>41.089999999999996</v>
      </c>
      <c r="J63" s="6">
        <v>7.22</v>
      </c>
      <c r="K63" s="6">
        <v>1.54</v>
      </c>
      <c r="L63" s="6">
        <v>3.45</v>
      </c>
      <c r="N63" s="6">
        <f>SUM(D63:L63)</f>
        <v>141.25999999999996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126.76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126.76</v>
      </c>
    </row>
    <row r="65" spans="1:14" x14ac:dyDescent="0.2">
      <c r="B65" t="s">
        <v>60</v>
      </c>
      <c r="C65" t="s">
        <v>154</v>
      </c>
      <c r="D65" s="6">
        <v>0</v>
      </c>
      <c r="E65" s="6">
        <v>0.62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N65" s="6">
        <f>SUM(D65:L65)</f>
        <v>0.62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</v>
      </c>
    </row>
    <row r="67" spans="1:14" x14ac:dyDescent="0.2">
      <c r="B67" t="s">
        <v>49</v>
      </c>
      <c r="C67" t="s">
        <v>156</v>
      </c>
      <c r="D67" s="6">
        <v>8.7200000000000006</v>
      </c>
      <c r="E67" s="6">
        <v>4.7</v>
      </c>
      <c r="F67" s="6">
        <v>10.57</v>
      </c>
      <c r="G67" s="6">
        <v>7.6</v>
      </c>
      <c r="H67" s="6">
        <v>9.1199999999999992</v>
      </c>
      <c r="I67" s="6">
        <v>8.4600000000000009</v>
      </c>
      <c r="J67" s="6">
        <v>2.6</v>
      </c>
      <c r="K67" s="6">
        <v>0</v>
      </c>
      <c r="L67" s="6">
        <v>1.22</v>
      </c>
      <c r="N67" s="6">
        <f>SUM(D67:L67)</f>
        <v>52.99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</v>
      </c>
    </row>
    <row r="69" spans="1:14" x14ac:dyDescent="0.2">
      <c r="B69" t="s">
        <v>51</v>
      </c>
      <c r="C69" t="s">
        <v>158</v>
      </c>
      <c r="D69" s="6">
        <v>110.6</v>
      </c>
      <c r="E69" s="6">
        <v>82.86</v>
      </c>
      <c r="F69" s="6">
        <v>124.11</v>
      </c>
      <c r="G69" s="6">
        <v>194.04</v>
      </c>
      <c r="H69" s="6">
        <v>176.78</v>
      </c>
      <c r="I69" s="6">
        <v>223.17999999999998</v>
      </c>
      <c r="J69" s="6">
        <v>28.63</v>
      </c>
      <c r="K69" s="6">
        <v>8.6</v>
      </c>
      <c r="L69" s="6">
        <v>18.16</v>
      </c>
      <c r="N69" s="6">
        <f>SUM(D69:L69)</f>
        <v>966.95999999999992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295.20799999999997</v>
      </c>
      <c r="E71" s="10">
        <f>SUM(E24:E69)</f>
        <v>164.95300000000003</v>
      </c>
      <c r="F71" s="10">
        <f>SUM(F24:F69)</f>
        <v>259.02199999999999</v>
      </c>
      <c r="G71" s="10">
        <f>SUM(G24:G69)</f>
        <v>495.72</v>
      </c>
      <c r="H71" s="10">
        <f>SUM(H24:H69)</f>
        <v>312.36</v>
      </c>
      <c r="I71" s="10">
        <f>SUM(I24:I69)</f>
        <v>705.57499999999993</v>
      </c>
      <c r="J71" s="10">
        <f>SUM(J24:J69)</f>
        <v>76.656000000000006</v>
      </c>
      <c r="K71" s="10">
        <f>SUM(K24:K69)</f>
        <v>43.39</v>
      </c>
      <c r="L71" s="10">
        <f>SUM(L24:L69)</f>
        <v>39.215999999999994</v>
      </c>
      <c r="N71" s="10">
        <f>SUM(D71:L71)</f>
        <v>2392.0999999999995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0.24</v>
      </c>
      <c r="N73" s="8">
        <f>SUM(D73:L73)</f>
        <v>0.24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13.17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13.17</v>
      </c>
    </row>
    <row r="75" spans="1:14" x14ac:dyDescent="0.2">
      <c r="B75" s="7" t="s">
        <v>34</v>
      </c>
      <c r="C75" s="7" t="s">
        <v>161</v>
      </c>
      <c r="D75" s="8">
        <v>132.24</v>
      </c>
      <c r="E75" s="8">
        <v>63.26</v>
      </c>
      <c r="F75" s="8">
        <v>133.28</v>
      </c>
      <c r="G75" s="8">
        <v>0</v>
      </c>
      <c r="H75" s="8">
        <v>150.02000000000001</v>
      </c>
      <c r="I75" s="8">
        <v>235.6</v>
      </c>
      <c r="J75" s="8">
        <v>30.9</v>
      </c>
      <c r="K75" s="8">
        <v>21.2</v>
      </c>
      <c r="L75" s="8">
        <v>29.659999999999997</v>
      </c>
      <c r="N75" s="8">
        <f>SUM(D75:L75)</f>
        <v>796.16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3.4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3.4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132.24</v>
      </c>
      <c r="E79" s="10">
        <f>SUM(E73:E78)</f>
        <v>63.26</v>
      </c>
      <c r="F79" s="10">
        <f>SUM(F73:F78)</f>
        <v>133.28</v>
      </c>
      <c r="G79" s="10">
        <f>SUM(G73:G78)</f>
        <v>16.57</v>
      </c>
      <c r="H79" s="10">
        <f>SUM(H73:H78)</f>
        <v>150.02000000000001</v>
      </c>
      <c r="I79" s="10">
        <f>SUM(I73:I78)</f>
        <v>235.6</v>
      </c>
      <c r="J79" s="10">
        <f>SUM(J73:J78)</f>
        <v>30.9</v>
      </c>
      <c r="K79" s="10">
        <f>SUM(K73:K78)</f>
        <v>21.2</v>
      </c>
      <c r="L79" s="10">
        <f>SUM(L73:L78)</f>
        <v>29.899999999999995</v>
      </c>
      <c r="N79" s="10">
        <f>SUM(D79:L79)</f>
        <v>812.97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682.84799999999996</v>
      </c>
      <c r="E82" s="10">
        <f>SUM(E7)+(E15)+(E22)+(E71)+(E79)</f>
        <v>473.65300000000002</v>
      </c>
      <c r="F82" s="10">
        <f>SUM(F7)+(F15)+(F22)+(F71)+(F79)</f>
        <v>878.67200000000003</v>
      </c>
      <c r="G82" s="10">
        <f>SUM(G7)+(G15)+(G22)+(G71)+(G79)</f>
        <v>924.19000000000017</v>
      </c>
      <c r="H82" s="10">
        <f>SUM(H7)+(H15)+(H22)+(H71)+(H79)</f>
        <v>789.14</v>
      </c>
      <c r="I82" s="10">
        <f>SUM(I7)+(I15)+(I22)+(I71)+(I79)</f>
        <v>1857.4779999999998</v>
      </c>
      <c r="J82" s="10">
        <f>SUM(J7)+(J15)+(J22)+(J71)+(J79)</f>
        <v>198.036</v>
      </c>
      <c r="K82" s="10">
        <f>SUM(K7)+(K15)+(K22)+(K71)+(K79)</f>
        <v>100.961</v>
      </c>
      <c r="L82" s="10">
        <f>SUM(L7)+(L15)+(L22)+(L71)+(L79)</f>
        <v>135.916</v>
      </c>
      <c r="N82" s="10">
        <f>SUM(D82:L82)</f>
        <v>6040.8940000000002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93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47.72</v>
      </c>
      <c r="E5" s="8">
        <v>66.459999999999994</v>
      </c>
      <c r="F5" s="8">
        <v>118.38</v>
      </c>
      <c r="G5" s="8">
        <v>87.86</v>
      </c>
      <c r="H5" s="8">
        <v>75.599999999999994</v>
      </c>
      <c r="I5" s="8">
        <v>184.08</v>
      </c>
      <c r="J5" s="8">
        <v>23.04</v>
      </c>
      <c r="K5" s="8">
        <v>11.36</v>
      </c>
      <c r="L5" s="8">
        <v>13.151</v>
      </c>
      <c r="N5" s="8">
        <f>SUM(D5:L5)</f>
        <v>627.65099999999995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47.72</v>
      </c>
      <c r="E7" s="10">
        <f>SUM(E5:E5)</f>
        <v>66.459999999999994</v>
      </c>
      <c r="F7" s="10">
        <f>SUM(F5:F5)</f>
        <v>118.38</v>
      </c>
      <c r="G7" s="10">
        <f>SUM(G5:G5)</f>
        <v>87.86</v>
      </c>
      <c r="H7" s="10">
        <f>SUM(H5:H5)</f>
        <v>75.599999999999994</v>
      </c>
      <c r="I7" s="10">
        <f>SUM(I5:I5)</f>
        <v>184.08</v>
      </c>
      <c r="J7" s="10">
        <f>SUM(J5:J5)</f>
        <v>23.04</v>
      </c>
      <c r="K7" s="10">
        <f>SUM(K5:K5)</f>
        <v>11.36</v>
      </c>
      <c r="L7" s="10">
        <f>SUM(L5:L5)</f>
        <v>13.151</v>
      </c>
      <c r="N7" s="10">
        <f>SUM(D7:L7)</f>
        <v>627.65099999999995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31.68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31.68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2.92</v>
      </c>
      <c r="J11" s="6">
        <v>0</v>
      </c>
      <c r="K11" s="6">
        <v>0</v>
      </c>
      <c r="L11" s="6">
        <v>0</v>
      </c>
      <c r="N11" s="6">
        <f>SUM(D11:L11)</f>
        <v>2.92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0</v>
      </c>
      <c r="G12" s="8">
        <v>0</v>
      </c>
      <c r="H12" s="8">
        <v>142.06</v>
      </c>
      <c r="I12" s="8">
        <v>0</v>
      </c>
      <c r="J12" s="8">
        <v>0</v>
      </c>
      <c r="K12" s="8">
        <v>0</v>
      </c>
      <c r="L12" s="8">
        <v>0</v>
      </c>
      <c r="N12" s="8">
        <f>SUM(D12:L12)</f>
        <v>142.06</v>
      </c>
    </row>
    <row r="13" spans="1:14" x14ac:dyDescent="0.2">
      <c r="B13" t="s">
        <v>58</v>
      </c>
      <c r="C13" t="s">
        <v>108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</v>
      </c>
      <c r="F15" s="10">
        <f>SUM(F9:F13)</f>
        <v>0</v>
      </c>
      <c r="G15" s="10">
        <f>SUM(G9:G13)</f>
        <v>0</v>
      </c>
      <c r="H15" s="10">
        <f>SUM(H9:H13)</f>
        <v>173.74</v>
      </c>
      <c r="I15" s="10">
        <f>SUM(I9:I13)</f>
        <v>2.92</v>
      </c>
      <c r="J15" s="10">
        <f>SUM(J9:J13)</f>
        <v>0</v>
      </c>
      <c r="K15" s="10">
        <f>SUM(K9:K13)</f>
        <v>0</v>
      </c>
      <c r="L15" s="10">
        <f>SUM(L9:L13)</f>
        <v>0</v>
      </c>
      <c r="N15" s="10">
        <f>SUM(D15:L15)</f>
        <v>176.66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3.22</v>
      </c>
      <c r="J17" s="8">
        <v>0</v>
      </c>
      <c r="K17" s="8">
        <v>0</v>
      </c>
      <c r="L17" s="8">
        <v>0</v>
      </c>
      <c r="N17" s="8">
        <f>SUM(D17:L17)</f>
        <v>3.22</v>
      </c>
    </row>
    <row r="18" spans="1:14" x14ac:dyDescent="0.2">
      <c r="B18" t="s">
        <v>28</v>
      </c>
      <c r="C18" t="s">
        <v>110</v>
      </c>
      <c r="D18" s="6">
        <v>141.88</v>
      </c>
      <c r="E18" s="6">
        <v>112.3</v>
      </c>
      <c r="F18" s="6">
        <v>230.32</v>
      </c>
      <c r="G18" s="6">
        <v>326.60000000000002</v>
      </c>
      <c r="H18" s="6">
        <v>0</v>
      </c>
      <c r="I18" s="6">
        <v>571</v>
      </c>
      <c r="J18" s="6">
        <v>56.4</v>
      </c>
      <c r="K18" s="6">
        <v>32.581000000000003</v>
      </c>
      <c r="L18" s="6">
        <v>38.33</v>
      </c>
      <c r="N18" s="6">
        <f>SUM(D18:L18)</f>
        <v>1509.4109999999998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141.88</v>
      </c>
      <c r="E22" s="10">
        <f>SUM(E17:E20)</f>
        <v>112.3</v>
      </c>
      <c r="F22" s="10">
        <f>SUM(F17:F20)</f>
        <v>230.32</v>
      </c>
      <c r="G22" s="10">
        <f>SUM(G17:G20)</f>
        <v>326.60000000000002</v>
      </c>
      <c r="H22" s="10">
        <f>SUM(H17:H20)</f>
        <v>0</v>
      </c>
      <c r="I22" s="10">
        <f>SUM(I17:I20)</f>
        <v>574.22</v>
      </c>
      <c r="J22" s="10">
        <f>SUM(J17:J20)</f>
        <v>56.4</v>
      </c>
      <c r="K22" s="10">
        <f>SUM(K17:K20)</f>
        <v>32.581000000000003</v>
      </c>
      <c r="L22" s="10">
        <f>SUM(L17:L20)</f>
        <v>38.33</v>
      </c>
      <c r="N22" s="10">
        <f>SUM(D22:L22)</f>
        <v>1512.6310000000001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0.23699999999999999</v>
      </c>
      <c r="J25" s="6">
        <v>0</v>
      </c>
      <c r="K25" s="6">
        <v>0</v>
      </c>
      <c r="L25" s="6">
        <v>0</v>
      </c>
      <c r="N25" s="6">
        <f>SUM(D25:L25)</f>
        <v>0.23699999999999999</v>
      </c>
    </row>
    <row r="26" spans="1:14" x14ac:dyDescent="0.2">
      <c r="B26" s="7" t="s">
        <v>22</v>
      </c>
      <c r="C26" s="7" t="s">
        <v>115</v>
      </c>
      <c r="D26" s="8">
        <v>0</v>
      </c>
      <c r="E26" s="8">
        <v>2.9060000000000001</v>
      </c>
      <c r="F26" s="8">
        <v>0</v>
      </c>
      <c r="G26" s="8">
        <v>0.96</v>
      </c>
      <c r="H26" s="8">
        <v>3</v>
      </c>
      <c r="I26" s="8">
        <v>4.3499999999999997E-2</v>
      </c>
      <c r="J26" s="8">
        <v>0.24</v>
      </c>
      <c r="K26" s="8">
        <v>0</v>
      </c>
      <c r="L26" s="8">
        <v>0</v>
      </c>
      <c r="N26" s="8">
        <f>SUM(D26:L26)</f>
        <v>7.1494999999999997</v>
      </c>
    </row>
    <row r="27" spans="1:14" x14ac:dyDescent="0.2">
      <c r="B27" t="s">
        <v>23</v>
      </c>
      <c r="C27" t="s">
        <v>116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1.18</v>
      </c>
      <c r="N27" s="6">
        <f>SUM(D27:L27)</f>
        <v>1.18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3.85E-2</v>
      </c>
      <c r="J28" s="8">
        <v>0</v>
      </c>
      <c r="K28" s="8">
        <v>0</v>
      </c>
      <c r="L28" s="8">
        <v>0</v>
      </c>
      <c r="N28" s="8">
        <f>SUM(D28:L28)</f>
        <v>3.85E-2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0.11600000000000001</v>
      </c>
      <c r="J29" s="6">
        <v>0</v>
      </c>
      <c r="K29" s="6">
        <v>0</v>
      </c>
      <c r="L29" s="6">
        <v>0</v>
      </c>
      <c r="N29" s="6">
        <f>SUM(D29:L29)</f>
        <v>0.11600000000000001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0.93599999999999994</v>
      </c>
      <c r="J30" s="8">
        <v>0</v>
      </c>
      <c r="K30" s="8">
        <v>0</v>
      </c>
      <c r="L30" s="8">
        <v>0</v>
      </c>
      <c r="N30" s="8">
        <f>SUM(D30:L30)</f>
        <v>0.93599999999999994</v>
      </c>
    </row>
    <row r="31" spans="1:14" x14ac:dyDescent="0.2">
      <c r="B31" t="s">
        <v>24</v>
      </c>
      <c r="C31" t="s">
        <v>120</v>
      </c>
      <c r="D31" s="6">
        <v>20.94</v>
      </c>
      <c r="E31" s="6">
        <v>16.38</v>
      </c>
      <c r="F31" s="6">
        <v>16.100000000000001</v>
      </c>
      <c r="G31" s="6">
        <v>30.24</v>
      </c>
      <c r="H31" s="6">
        <v>19.78</v>
      </c>
      <c r="I31" s="6">
        <v>58.44</v>
      </c>
      <c r="J31" s="6">
        <v>8.6</v>
      </c>
      <c r="K31" s="6">
        <v>3.89</v>
      </c>
      <c r="L31" s="6">
        <v>5.17</v>
      </c>
      <c r="N31" s="6">
        <f>SUM(D31:L31)</f>
        <v>179.53999999999996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21.24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21.24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3.4</v>
      </c>
      <c r="J33" s="6">
        <v>0</v>
      </c>
      <c r="K33" s="6">
        <v>0</v>
      </c>
      <c r="L33" s="6">
        <v>0</v>
      </c>
      <c r="N33" s="6">
        <f>SUM(D33:L33)</f>
        <v>3.4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N34" s="8">
        <f>SUM(D34:L34)</f>
        <v>0</v>
      </c>
    </row>
    <row r="35" spans="2:14" x14ac:dyDescent="0.2">
      <c r="B35" t="s">
        <v>55</v>
      </c>
      <c r="C35" t="s">
        <v>124</v>
      </c>
      <c r="D35" s="6">
        <v>0</v>
      </c>
      <c r="E35" s="6">
        <v>0.13300000000000001</v>
      </c>
      <c r="F35" s="6">
        <v>0</v>
      </c>
      <c r="G35" s="6">
        <v>0</v>
      </c>
      <c r="H35" s="6">
        <v>0</v>
      </c>
      <c r="I35" s="6">
        <v>0.19900000000000001</v>
      </c>
      <c r="J35" s="6">
        <v>0</v>
      </c>
      <c r="K35" s="6">
        <v>0</v>
      </c>
      <c r="L35" s="6">
        <v>0</v>
      </c>
      <c r="N35" s="6">
        <f>SUM(D35:L35)</f>
        <v>0.33200000000000002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11.92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11.92</v>
      </c>
    </row>
    <row r="37" spans="2:14" x14ac:dyDescent="0.2">
      <c r="B37" t="s">
        <v>56</v>
      </c>
      <c r="C37" t="s">
        <v>126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</v>
      </c>
    </row>
    <row r="38" spans="2:14" x14ac:dyDescent="0.2">
      <c r="B38" s="7" t="s">
        <v>25</v>
      </c>
      <c r="C38" s="7" t="s">
        <v>127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0.24199999999999999</v>
      </c>
      <c r="K38" s="8">
        <v>0</v>
      </c>
      <c r="L38" s="8">
        <v>0</v>
      </c>
      <c r="N38" s="8">
        <f>SUM(D38:L38)</f>
        <v>0.24199999999999999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7.4999999999999997E-3</v>
      </c>
      <c r="J39" s="6">
        <v>0</v>
      </c>
      <c r="K39" s="6">
        <v>0</v>
      </c>
      <c r="L39" s="6">
        <v>0</v>
      </c>
      <c r="N39" s="6">
        <f>SUM(D39:L39)</f>
        <v>7.4999999999999997E-3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N40" s="8">
        <f>SUM(D40:L40)</f>
        <v>0</v>
      </c>
    </row>
    <row r="41" spans="2:14" x14ac:dyDescent="0.2">
      <c r="B41" t="s">
        <v>26</v>
      </c>
      <c r="C41" t="s">
        <v>130</v>
      </c>
      <c r="D41" s="6">
        <v>5.7270000000000003</v>
      </c>
      <c r="E41" s="6">
        <v>2.097</v>
      </c>
      <c r="F41" s="6">
        <v>8.0139999999999993</v>
      </c>
      <c r="G41" s="6">
        <v>10.08</v>
      </c>
      <c r="H41" s="6">
        <v>14.178000000000001</v>
      </c>
      <c r="I41" s="6">
        <v>16.393000000000001</v>
      </c>
      <c r="J41" s="6">
        <v>2.645</v>
      </c>
      <c r="K41" s="6">
        <v>0.52500000000000002</v>
      </c>
      <c r="L41" s="6">
        <v>0</v>
      </c>
      <c r="N41" s="6">
        <f>SUM(D41:L41)</f>
        <v>59.659000000000006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0</v>
      </c>
      <c r="F42" s="8">
        <v>0</v>
      </c>
      <c r="G42" s="8">
        <v>2.09</v>
      </c>
      <c r="H42" s="8">
        <v>2.2999999999999998</v>
      </c>
      <c r="I42" s="8">
        <v>0.08</v>
      </c>
      <c r="J42" s="8">
        <v>0</v>
      </c>
      <c r="K42" s="8">
        <v>0</v>
      </c>
      <c r="L42" s="8">
        <v>0</v>
      </c>
      <c r="N42" s="8">
        <f>SUM(D42:L42)</f>
        <v>4.47</v>
      </c>
    </row>
    <row r="43" spans="2:14" x14ac:dyDescent="0.2">
      <c r="B43" t="s">
        <v>31</v>
      </c>
      <c r="C43" t="s">
        <v>132</v>
      </c>
      <c r="D43" s="6">
        <v>0</v>
      </c>
      <c r="E43" s="6">
        <v>13.180999999999999</v>
      </c>
      <c r="F43" s="6">
        <v>2.758</v>
      </c>
      <c r="G43" s="6">
        <v>1.75</v>
      </c>
      <c r="H43" s="6">
        <v>3.8759999999999999</v>
      </c>
      <c r="I43" s="6">
        <v>4.992</v>
      </c>
      <c r="J43" s="6">
        <v>2.7549999999999999</v>
      </c>
      <c r="K43" s="6">
        <v>2.0550000000000002</v>
      </c>
      <c r="L43" s="6">
        <v>3.544</v>
      </c>
      <c r="N43" s="6">
        <f>SUM(D43:L43)</f>
        <v>34.911000000000001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N44" s="8">
        <f>SUM(D44:L44)</f>
        <v>0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6">
        <f>SUM(D45:L45)</f>
        <v>0</v>
      </c>
    </row>
    <row r="46" spans="2:14" x14ac:dyDescent="0.2">
      <c r="B46" s="7" t="s">
        <v>36</v>
      </c>
      <c r="C46" s="7" t="s">
        <v>135</v>
      </c>
      <c r="D46" s="8">
        <v>56.5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56.5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0.14249999999999999</v>
      </c>
      <c r="J47" s="6">
        <v>0</v>
      </c>
      <c r="K47" s="6">
        <v>0</v>
      </c>
      <c r="L47" s="6">
        <v>0</v>
      </c>
      <c r="N47" s="6">
        <f>SUM(D47:L47)</f>
        <v>0.14249999999999999</v>
      </c>
    </row>
    <row r="48" spans="2:14" x14ac:dyDescent="0.2">
      <c r="B48" s="7" t="s">
        <v>37</v>
      </c>
      <c r="C48" s="7" t="s">
        <v>137</v>
      </c>
      <c r="D48" s="8">
        <v>2.2000000000000002</v>
      </c>
      <c r="E48" s="8">
        <v>2.4860000000000002</v>
      </c>
      <c r="F48" s="8">
        <v>0.91</v>
      </c>
      <c r="G48" s="8">
        <v>0</v>
      </c>
      <c r="H48" s="8">
        <v>0</v>
      </c>
      <c r="I48" s="8">
        <v>4.4400000000000004</v>
      </c>
      <c r="J48" s="8">
        <v>0</v>
      </c>
      <c r="K48" s="8">
        <v>0</v>
      </c>
      <c r="L48" s="8">
        <v>0</v>
      </c>
      <c r="N48" s="8">
        <f>SUM(D48:L48)</f>
        <v>10.036000000000001</v>
      </c>
    </row>
    <row r="49" spans="2:14" x14ac:dyDescent="0.2">
      <c r="B49" t="s">
        <v>38</v>
      </c>
      <c r="C49" t="s">
        <v>138</v>
      </c>
      <c r="D49" s="6">
        <v>0</v>
      </c>
      <c r="E49" s="6">
        <v>1.18</v>
      </c>
      <c r="F49" s="6">
        <v>0</v>
      </c>
      <c r="G49" s="6">
        <v>0</v>
      </c>
      <c r="H49" s="6">
        <v>1.86</v>
      </c>
      <c r="I49" s="6">
        <v>0</v>
      </c>
      <c r="J49" s="6">
        <v>0</v>
      </c>
      <c r="K49" s="6">
        <v>0</v>
      </c>
      <c r="L49" s="6">
        <v>0</v>
      </c>
      <c r="N49" s="6">
        <f>SUM(D49:L49)</f>
        <v>3.04</v>
      </c>
    </row>
    <row r="50" spans="2:14" ht="25.5" x14ac:dyDescent="0.2">
      <c r="B50" s="9" t="s">
        <v>39</v>
      </c>
      <c r="C50" s="9" t="s">
        <v>139</v>
      </c>
      <c r="D50" s="8">
        <v>4.1020000000000003</v>
      </c>
      <c r="E50" s="8">
        <v>0.1</v>
      </c>
      <c r="F50" s="8">
        <v>3.04</v>
      </c>
      <c r="G50" s="8">
        <v>0</v>
      </c>
      <c r="H50" s="8">
        <v>0.16</v>
      </c>
      <c r="I50" s="8">
        <v>0</v>
      </c>
      <c r="J50" s="8">
        <v>0.24</v>
      </c>
      <c r="K50" s="8">
        <v>0</v>
      </c>
      <c r="L50" s="8">
        <v>0</v>
      </c>
      <c r="N50" s="8">
        <f>SUM(D50:L50)</f>
        <v>7.6420000000000003</v>
      </c>
    </row>
    <row r="51" spans="2:14" x14ac:dyDescent="0.2">
      <c r="B51" t="s">
        <v>40</v>
      </c>
      <c r="C51" t="s">
        <v>140</v>
      </c>
      <c r="D51" s="6">
        <v>1.8480000000000001</v>
      </c>
      <c r="E51" s="6">
        <v>0</v>
      </c>
      <c r="F51" s="6">
        <v>0</v>
      </c>
      <c r="G51" s="6">
        <v>1.06</v>
      </c>
      <c r="H51" s="6">
        <v>0</v>
      </c>
      <c r="I51" s="6">
        <v>2.3759999999999999</v>
      </c>
      <c r="J51" s="6">
        <v>1.232</v>
      </c>
      <c r="K51" s="6">
        <v>1.232</v>
      </c>
      <c r="L51" s="6">
        <v>1.5840000000000001</v>
      </c>
      <c r="N51" s="6">
        <f>SUM(D51:L51)</f>
        <v>9.3320000000000007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N52" s="8">
        <f>SUM(D52:L52)</f>
        <v>0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0.54</v>
      </c>
      <c r="I53" s="6">
        <v>0</v>
      </c>
      <c r="J53" s="6">
        <v>0</v>
      </c>
      <c r="K53" s="6">
        <v>0</v>
      </c>
      <c r="L53" s="6">
        <v>0</v>
      </c>
      <c r="N53" s="6">
        <f>SUM(D53:L53)</f>
        <v>0.54</v>
      </c>
    </row>
    <row r="54" spans="2:14" x14ac:dyDescent="0.2">
      <c r="B54" s="7" t="s">
        <v>42</v>
      </c>
      <c r="C54" s="7" t="s">
        <v>143</v>
      </c>
      <c r="D54" s="8">
        <v>5.3</v>
      </c>
      <c r="E54" s="8">
        <v>0</v>
      </c>
      <c r="F54" s="8">
        <v>20.239999999999998</v>
      </c>
      <c r="G54" s="8">
        <v>9.1199999999999992</v>
      </c>
      <c r="H54" s="8">
        <v>3.32</v>
      </c>
      <c r="I54" s="8">
        <v>13.98</v>
      </c>
      <c r="J54" s="8">
        <v>0</v>
      </c>
      <c r="K54" s="8">
        <v>0</v>
      </c>
      <c r="L54" s="8">
        <v>0</v>
      </c>
      <c r="N54" s="8">
        <f>SUM(D54:L54)</f>
        <v>51.959999999999994</v>
      </c>
    </row>
    <row r="55" spans="2:14" x14ac:dyDescent="0.2">
      <c r="B55" t="s">
        <v>59</v>
      </c>
      <c r="C55" t="s">
        <v>144</v>
      </c>
      <c r="D55" s="6">
        <v>0</v>
      </c>
      <c r="E55" s="6">
        <v>19.48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N55" s="6">
        <f>SUM(D55:L55)</f>
        <v>19.48</v>
      </c>
    </row>
    <row r="56" spans="2:14" x14ac:dyDescent="0.2">
      <c r="B56" s="7" t="s">
        <v>43</v>
      </c>
      <c r="C56" s="7" t="s">
        <v>145</v>
      </c>
      <c r="D56" s="8">
        <v>3.91</v>
      </c>
      <c r="E56" s="8">
        <v>0</v>
      </c>
      <c r="F56" s="8">
        <v>0</v>
      </c>
      <c r="G56" s="8">
        <v>4.92</v>
      </c>
      <c r="H56" s="8">
        <v>4.79</v>
      </c>
      <c r="I56" s="8">
        <v>18.75</v>
      </c>
      <c r="J56" s="8">
        <v>0</v>
      </c>
      <c r="K56" s="8">
        <v>0</v>
      </c>
      <c r="L56" s="8">
        <v>0.02</v>
      </c>
      <c r="N56" s="8">
        <f>SUM(D56:L56)</f>
        <v>32.390000000000008</v>
      </c>
    </row>
    <row r="57" spans="2:14" x14ac:dyDescent="0.2">
      <c r="B57" t="s">
        <v>44</v>
      </c>
      <c r="C57" t="s">
        <v>146</v>
      </c>
      <c r="D57" s="6">
        <v>0</v>
      </c>
      <c r="E57" s="6">
        <v>1.94</v>
      </c>
      <c r="F57" s="6">
        <v>0.2</v>
      </c>
      <c r="G57" s="6">
        <v>0</v>
      </c>
      <c r="H57" s="6">
        <v>0</v>
      </c>
      <c r="I57" s="6">
        <v>0</v>
      </c>
      <c r="J57" s="6">
        <v>0.26</v>
      </c>
      <c r="K57" s="6">
        <v>0.1</v>
      </c>
      <c r="L57" s="6">
        <v>7.0000000000000007E-2</v>
      </c>
      <c r="N57" s="6">
        <f>SUM(D57:L57)</f>
        <v>2.5700000000000003</v>
      </c>
    </row>
    <row r="58" spans="2:14" x14ac:dyDescent="0.2">
      <c r="B58" s="7" t="s">
        <v>45</v>
      </c>
      <c r="C58" s="7" t="s">
        <v>147</v>
      </c>
      <c r="D58" s="8">
        <v>0.08</v>
      </c>
      <c r="E58" s="8">
        <v>0.1</v>
      </c>
      <c r="F58" s="8">
        <v>0.1</v>
      </c>
      <c r="G58" s="8">
        <v>0</v>
      </c>
      <c r="H58" s="8">
        <v>0.04</v>
      </c>
      <c r="I58" s="8">
        <v>0.12</v>
      </c>
      <c r="J58" s="8">
        <v>0</v>
      </c>
      <c r="K58" s="8">
        <v>0</v>
      </c>
      <c r="L58" s="8">
        <v>0</v>
      </c>
      <c r="N58" s="8">
        <f>SUM(D58:L58)</f>
        <v>0.44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7.4999999999999997E-3</v>
      </c>
      <c r="J59" s="6">
        <v>0</v>
      </c>
      <c r="K59" s="6">
        <v>0</v>
      </c>
      <c r="L59" s="6">
        <v>0</v>
      </c>
      <c r="N59" s="6">
        <f>SUM(D59:L59)</f>
        <v>7.4999999999999997E-3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250.56</v>
      </c>
      <c r="J60" s="8">
        <v>0</v>
      </c>
      <c r="K60" s="8">
        <v>0</v>
      </c>
      <c r="L60" s="8">
        <v>0</v>
      </c>
      <c r="N60" s="8">
        <f>SUM(D60:L60)</f>
        <v>250.56</v>
      </c>
    </row>
    <row r="61" spans="2:14" x14ac:dyDescent="0.2">
      <c r="B61" t="s">
        <v>46</v>
      </c>
      <c r="C61" t="s">
        <v>150</v>
      </c>
      <c r="D61" s="6">
        <v>35.56</v>
      </c>
      <c r="E61" s="6">
        <v>15.28</v>
      </c>
      <c r="F61" s="6">
        <v>53.58</v>
      </c>
      <c r="G61" s="6">
        <v>41</v>
      </c>
      <c r="H61" s="6">
        <v>25.8</v>
      </c>
      <c r="I61" s="6">
        <v>60.52</v>
      </c>
      <c r="J61" s="6">
        <v>17.239999999999998</v>
      </c>
      <c r="K61" s="6">
        <v>5.94</v>
      </c>
      <c r="L61" s="6">
        <v>8.66</v>
      </c>
      <c r="N61" s="6">
        <f>SUM(D61:L61)</f>
        <v>263.58000000000004</v>
      </c>
    </row>
    <row r="62" spans="2:14" x14ac:dyDescent="0.2">
      <c r="B62" s="7" t="s">
        <v>47</v>
      </c>
      <c r="C62" s="7" t="s">
        <v>151</v>
      </c>
      <c r="D62" s="8">
        <v>1.962</v>
      </c>
      <c r="E62" s="8">
        <v>1.113</v>
      </c>
      <c r="F62" s="8">
        <v>3.9369999999999998</v>
      </c>
      <c r="G62" s="8">
        <v>5.41</v>
      </c>
      <c r="H62" s="8">
        <v>3.8889999999999998</v>
      </c>
      <c r="I62" s="8">
        <v>4.5659999999999998</v>
      </c>
      <c r="J62" s="8">
        <v>1.31</v>
      </c>
      <c r="K62" s="8">
        <v>0.13500000000000001</v>
      </c>
      <c r="L62" s="8">
        <v>0.69599999999999995</v>
      </c>
      <c r="N62" s="8">
        <f>SUM(D62:L62)</f>
        <v>23.018000000000001</v>
      </c>
    </row>
    <row r="63" spans="2:14" x14ac:dyDescent="0.2">
      <c r="B63" t="s">
        <v>48</v>
      </c>
      <c r="C63" t="s">
        <v>152</v>
      </c>
      <c r="D63" s="6">
        <v>8</v>
      </c>
      <c r="E63" s="6">
        <v>6.78</v>
      </c>
      <c r="F63" s="6">
        <v>25.32</v>
      </c>
      <c r="G63" s="6">
        <v>14</v>
      </c>
      <c r="H63" s="6">
        <v>16.78</v>
      </c>
      <c r="I63" s="6">
        <v>20.6</v>
      </c>
      <c r="J63" s="6">
        <v>6.62</v>
      </c>
      <c r="K63" s="6">
        <v>2.75</v>
      </c>
      <c r="L63" s="6">
        <v>2</v>
      </c>
      <c r="N63" s="6">
        <f>SUM(D63:L63)</f>
        <v>102.85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139.72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139.72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N65" s="6">
        <f>SUM(D65:L65)</f>
        <v>0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</v>
      </c>
    </row>
    <row r="67" spans="1:14" x14ac:dyDescent="0.2">
      <c r="B67" t="s">
        <v>49</v>
      </c>
      <c r="C67" t="s">
        <v>156</v>
      </c>
      <c r="D67" s="6">
        <v>7.14</v>
      </c>
      <c r="E67" s="6">
        <v>4</v>
      </c>
      <c r="F67" s="6">
        <v>7.54</v>
      </c>
      <c r="G67" s="6">
        <v>15.8</v>
      </c>
      <c r="H67" s="6">
        <v>8.44</v>
      </c>
      <c r="I67" s="6">
        <v>12.88</v>
      </c>
      <c r="J67" s="6">
        <v>2.62</v>
      </c>
      <c r="K67" s="6">
        <v>0.6</v>
      </c>
      <c r="L67" s="6">
        <v>1.37</v>
      </c>
      <c r="N67" s="6">
        <f>SUM(D67:L67)</f>
        <v>60.39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</v>
      </c>
    </row>
    <row r="69" spans="1:14" x14ac:dyDescent="0.2">
      <c r="B69" t="s">
        <v>51</v>
      </c>
      <c r="C69" t="s">
        <v>158</v>
      </c>
      <c r="D69" s="6">
        <v>94.3</v>
      </c>
      <c r="E69" s="6">
        <v>81.38</v>
      </c>
      <c r="F69" s="6">
        <v>146.34</v>
      </c>
      <c r="G69" s="6">
        <v>203.23</v>
      </c>
      <c r="H69" s="6">
        <v>188.3</v>
      </c>
      <c r="I69" s="6">
        <v>220.16</v>
      </c>
      <c r="J69" s="6">
        <v>30.2</v>
      </c>
      <c r="K69" s="6">
        <v>10.5</v>
      </c>
      <c r="L69" s="6">
        <v>12.44</v>
      </c>
      <c r="N69" s="6">
        <f>SUM(D69:L69)</f>
        <v>986.85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247.56899999999996</v>
      </c>
      <c r="E71" s="10">
        <f>SUM(E24:E69)</f>
        <v>168.536</v>
      </c>
      <c r="F71" s="10">
        <f>SUM(F24:F69)</f>
        <v>288.07900000000001</v>
      </c>
      <c r="G71" s="10">
        <f>SUM(G24:G69)</f>
        <v>500.62</v>
      </c>
      <c r="H71" s="10">
        <f>SUM(H24:H69)</f>
        <v>308.97300000000001</v>
      </c>
      <c r="I71" s="10">
        <f>SUM(I24:I69)</f>
        <v>693.98450000000003</v>
      </c>
      <c r="J71" s="10">
        <f>SUM(J24:J69)</f>
        <v>74.203999999999994</v>
      </c>
      <c r="K71" s="10">
        <f>SUM(K24:K69)</f>
        <v>27.727000000000004</v>
      </c>
      <c r="L71" s="10">
        <f>SUM(L24:L69)</f>
        <v>36.734000000000002</v>
      </c>
      <c r="N71" s="10">
        <f>SUM(D71:L71)</f>
        <v>2346.4265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N73" s="8">
        <f>SUM(D73:L73)</f>
        <v>0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0</v>
      </c>
    </row>
    <row r="75" spans="1:14" x14ac:dyDescent="0.2">
      <c r="B75" s="7" t="s">
        <v>34</v>
      </c>
      <c r="C75" s="7" t="s">
        <v>161</v>
      </c>
      <c r="D75" s="8">
        <v>90.64</v>
      </c>
      <c r="E75" s="8">
        <v>60.940000000000005</v>
      </c>
      <c r="F75" s="8">
        <v>101.61999999999999</v>
      </c>
      <c r="G75" s="8">
        <v>0</v>
      </c>
      <c r="H75" s="8">
        <v>153.34</v>
      </c>
      <c r="I75" s="8">
        <v>192.54</v>
      </c>
      <c r="J75" s="8">
        <v>27.46</v>
      </c>
      <c r="K75" s="8">
        <v>22</v>
      </c>
      <c r="L75" s="8">
        <v>19.5</v>
      </c>
      <c r="N75" s="8">
        <f>SUM(D75:L75)</f>
        <v>668.04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1.7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1.7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90.64</v>
      </c>
      <c r="E79" s="10">
        <f>SUM(E73:E78)</f>
        <v>60.940000000000005</v>
      </c>
      <c r="F79" s="10">
        <f>SUM(F73:F78)</f>
        <v>101.61999999999999</v>
      </c>
      <c r="G79" s="10">
        <f>SUM(G73:G78)</f>
        <v>1.7</v>
      </c>
      <c r="H79" s="10">
        <f>SUM(H73:H78)</f>
        <v>153.34</v>
      </c>
      <c r="I79" s="10">
        <f>SUM(I73:I78)</f>
        <v>192.54</v>
      </c>
      <c r="J79" s="10">
        <f>SUM(J73:J78)</f>
        <v>27.46</v>
      </c>
      <c r="K79" s="10">
        <f>SUM(K73:K78)</f>
        <v>22</v>
      </c>
      <c r="L79" s="10">
        <f>SUM(L73:L78)</f>
        <v>19.5</v>
      </c>
      <c r="N79" s="10">
        <f>SUM(D79:L79)</f>
        <v>669.74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527.80899999999997</v>
      </c>
      <c r="E82" s="10">
        <f>SUM(E7)+(E15)+(E22)+(E71)+(E79)</f>
        <v>408.23599999999999</v>
      </c>
      <c r="F82" s="10">
        <f>SUM(F7)+(F15)+(F22)+(F71)+(F79)</f>
        <v>738.399</v>
      </c>
      <c r="G82" s="10">
        <f>SUM(G7)+(G15)+(G22)+(G71)+(G79)</f>
        <v>916.78000000000009</v>
      </c>
      <c r="H82" s="10">
        <f>SUM(H7)+(H15)+(H22)+(H71)+(H79)</f>
        <v>711.65300000000002</v>
      </c>
      <c r="I82" s="10">
        <f>SUM(I7)+(I15)+(I22)+(I71)+(I79)</f>
        <v>1647.7445</v>
      </c>
      <c r="J82" s="10">
        <f>SUM(J7)+(J15)+(J22)+(J71)+(J79)</f>
        <v>181.10400000000001</v>
      </c>
      <c r="K82" s="10">
        <f>SUM(K7)+(K15)+(K22)+(K71)+(K79)</f>
        <v>93.668000000000006</v>
      </c>
      <c r="L82" s="10">
        <f>SUM(L7)+(L15)+(L22)+(L71)+(L79)</f>
        <v>107.715</v>
      </c>
      <c r="N82" s="10">
        <f>SUM(D82:L82)</f>
        <v>5333.1085000000003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94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68.959999999999994</v>
      </c>
      <c r="E5" s="8">
        <v>80.84</v>
      </c>
      <c r="F5" s="8">
        <v>126.94</v>
      </c>
      <c r="G5" s="8">
        <v>75.84</v>
      </c>
      <c r="H5" s="8">
        <v>65.02</v>
      </c>
      <c r="I5" s="8">
        <v>159.72</v>
      </c>
      <c r="J5" s="8">
        <v>32.36</v>
      </c>
      <c r="K5" s="8">
        <v>10.62</v>
      </c>
      <c r="L5" s="8">
        <v>19.62</v>
      </c>
      <c r="N5" s="8">
        <f>SUM(D5:L5)</f>
        <v>639.92000000000007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68.959999999999994</v>
      </c>
      <c r="E7" s="10">
        <f>SUM(E5:E5)</f>
        <v>80.84</v>
      </c>
      <c r="F7" s="10">
        <f>SUM(F5:F5)</f>
        <v>126.94</v>
      </c>
      <c r="G7" s="10">
        <f>SUM(G5:G5)</f>
        <v>75.84</v>
      </c>
      <c r="H7" s="10">
        <f>SUM(H5:H5)</f>
        <v>65.02</v>
      </c>
      <c r="I7" s="10">
        <f>SUM(I5:I5)</f>
        <v>159.72</v>
      </c>
      <c r="J7" s="10">
        <f>SUM(J5:J5)</f>
        <v>32.36</v>
      </c>
      <c r="K7" s="10">
        <f>SUM(K5:K5)</f>
        <v>10.62</v>
      </c>
      <c r="L7" s="10">
        <f>SUM(L5:L5)</f>
        <v>19.62</v>
      </c>
      <c r="N7" s="10">
        <f>SUM(D7:L7)</f>
        <v>639.92000000000007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20.82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20.82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2.5</v>
      </c>
      <c r="J11" s="6">
        <v>0</v>
      </c>
      <c r="K11" s="6">
        <v>0</v>
      </c>
      <c r="L11" s="6">
        <v>0</v>
      </c>
      <c r="N11" s="6">
        <f>SUM(D11:L11)</f>
        <v>2.5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10.75</v>
      </c>
      <c r="G12" s="8">
        <v>0</v>
      </c>
      <c r="H12" s="8">
        <v>177.44</v>
      </c>
      <c r="I12" s="8">
        <v>57.87</v>
      </c>
      <c r="J12" s="8">
        <v>0</v>
      </c>
      <c r="K12" s="8">
        <v>0</v>
      </c>
      <c r="L12" s="8">
        <v>0</v>
      </c>
      <c r="N12" s="8">
        <f>SUM(D12:L12)</f>
        <v>246.06</v>
      </c>
    </row>
    <row r="13" spans="1:14" x14ac:dyDescent="0.2">
      <c r="B13" t="s">
        <v>58</v>
      </c>
      <c r="C13" t="s">
        <v>108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</v>
      </c>
      <c r="F15" s="10">
        <f>SUM(F9:F13)</f>
        <v>10.75</v>
      </c>
      <c r="G15" s="10">
        <f>SUM(G9:G13)</f>
        <v>0</v>
      </c>
      <c r="H15" s="10">
        <f>SUM(H9:H13)</f>
        <v>198.26</v>
      </c>
      <c r="I15" s="10">
        <f>SUM(I9:I13)</f>
        <v>60.37</v>
      </c>
      <c r="J15" s="10">
        <f>SUM(J9:J13)</f>
        <v>0</v>
      </c>
      <c r="K15" s="10">
        <f>SUM(K9:K13)</f>
        <v>0</v>
      </c>
      <c r="L15" s="10">
        <f>SUM(L9:L13)</f>
        <v>0</v>
      </c>
      <c r="N15" s="10">
        <f>SUM(D15:L15)</f>
        <v>269.38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3.52</v>
      </c>
      <c r="G17" s="8">
        <v>4.88</v>
      </c>
      <c r="H17" s="8">
        <v>0</v>
      </c>
      <c r="I17" s="8">
        <v>2.88</v>
      </c>
      <c r="J17" s="8">
        <v>0</v>
      </c>
      <c r="K17" s="8">
        <v>0</v>
      </c>
      <c r="L17" s="8">
        <v>0</v>
      </c>
      <c r="N17" s="8">
        <f>SUM(D17:L17)</f>
        <v>11.280000000000001</v>
      </c>
    </row>
    <row r="18" spans="1:14" x14ac:dyDescent="0.2">
      <c r="B18" t="s">
        <v>28</v>
      </c>
      <c r="C18" t="s">
        <v>110</v>
      </c>
      <c r="D18" s="6">
        <v>158.26</v>
      </c>
      <c r="E18" s="6">
        <v>129.92000000000002</v>
      </c>
      <c r="F18" s="6">
        <v>257.56</v>
      </c>
      <c r="G18" s="6">
        <v>320.2</v>
      </c>
      <c r="H18" s="6">
        <v>2.2799999999999998</v>
      </c>
      <c r="I18" s="6">
        <v>666.64</v>
      </c>
      <c r="J18" s="6">
        <v>55.900000000000006</v>
      </c>
      <c r="K18" s="6">
        <v>23.843999999999998</v>
      </c>
      <c r="L18" s="6">
        <v>51.160000000000004</v>
      </c>
      <c r="N18" s="6">
        <f>SUM(D18:L18)</f>
        <v>1665.7640000000004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158.26</v>
      </c>
      <c r="E22" s="10">
        <f>SUM(E17:E20)</f>
        <v>129.92000000000002</v>
      </c>
      <c r="F22" s="10">
        <f>SUM(F17:F20)</f>
        <v>261.08</v>
      </c>
      <c r="G22" s="10">
        <f>SUM(G17:G20)</f>
        <v>325.08</v>
      </c>
      <c r="H22" s="10">
        <f>SUM(H17:H20)</f>
        <v>2.2799999999999998</v>
      </c>
      <c r="I22" s="10">
        <f>SUM(I17:I20)</f>
        <v>669.52</v>
      </c>
      <c r="J22" s="10">
        <f>SUM(J17:J20)</f>
        <v>55.900000000000006</v>
      </c>
      <c r="K22" s="10">
        <f>SUM(K17:K20)</f>
        <v>23.843999999999998</v>
      </c>
      <c r="L22" s="10">
        <f>SUM(L17:L20)</f>
        <v>51.160000000000004</v>
      </c>
      <c r="N22" s="10">
        <f>SUM(D22:L22)</f>
        <v>1677.0440000000001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0.02</v>
      </c>
      <c r="J25" s="6">
        <v>0</v>
      </c>
      <c r="K25" s="6">
        <v>0</v>
      </c>
      <c r="L25" s="6">
        <v>0</v>
      </c>
      <c r="N25" s="6">
        <f>SUM(D25:L25)</f>
        <v>0.02</v>
      </c>
    </row>
    <row r="26" spans="1:14" x14ac:dyDescent="0.2">
      <c r="B26" s="7" t="s">
        <v>22</v>
      </c>
      <c r="C26" s="7" t="s">
        <v>115</v>
      </c>
      <c r="D26" s="8">
        <v>0</v>
      </c>
      <c r="E26" s="8">
        <v>0</v>
      </c>
      <c r="F26" s="8">
        <v>0</v>
      </c>
      <c r="G26" s="8">
        <v>1.1000000000000001</v>
      </c>
      <c r="H26" s="8">
        <v>0</v>
      </c>
      <c r="I26" s="8">
        <v>0</v>
      </c>
      <c r="J26" s="8">
        <v>0.05</v>
      </c>
      <c r="K26" s="8">
        <v>0</v>
      </c>
      <c r="L26" s="8">
        <v>0</v>
      </c>
      <c r="N26" s="8">
        <f>SUM(D26:L26)</f>
        <v>1.1500000000000001</v>
      </c>
    </row>
    <row r="27" spans="1:14" x14ac:dyDescent="0.2">
      <c r="B27" t="s">
        <v>23</v>
      </c>
      <c r="C27" t="s">
        <v>116</v>
      </c>
      <c r="D27" s="6">
        <v>0</v>
      </c>
      <c r="E27" s="6">
        <v>0</v>
      </c>
      <c r="F27" s="6">
        <v>0.94</v>
      </c>
      <c r="G27" s="6">
        <v>0</v>
      </c>
      <c r="H27" s="6">
        <v>0</v>
      </c>
      <c r="I27" s="6">
        <v>1.34</v>
      </c>
      <c r="J27" s="6">
        <v>0</v>
      </c>
      <c r="K27" s="6">
        <v>0</v>
      </c>
      <c r="L27" s="6">
        <v>0</v>
      </c>
      <c r="N27" s="6">
        <f>SUM(D27:L27)</f>
        <v>2.2800000000000002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6.3500000000000001E-2</v>
      </c>
      <c r="J28" s="8">
        <v>0</v>
      </c>
      <c r="K28" s="8">
        <v>0</v>
      </c>
      <c r="L28" s="8">
        <v>0</v>
      </c>
      <c r="N28" s="8">
        <f>SUM(D28:L28)</f>
        <v>6.3500000000000001E-2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0.54500000000000004</v>
      </c>
      <c r="J29" s="6">
        <v>0</v>
      </c>
      <c r="K29" s="6">
        <v>0</v>
      </c>
      <c r="L29" s="6">
        <v>0</v>
      </c>
      <c r="N29" s="6">
        <f>SUM(D29:L29)</f>
        <v>0.54500000000000004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0.19600000000000001</v>
      </c>
      <c r="J30" s="8">
        <v>0</v>
      </c>
      <c r="K30" s="8">
        <v>0</v>
      </c>
      <c r="L30" s="8">
        <v>0</v>
      </c>
      <c r="N30" s="8">
        <f>SUM(D30:L30)</f>
        <v>0.19600000000000001</v>
      </c>
    </row>
    <row r="31" spans="1:14" x14ac:dyDescent="0.2">
      <c r="B31" t="s">
        <v>24</v>
      </c>
      <c r="C31" t="s">
        <v>120</v>
      </c>
      <c r="D31" s="6">
        <v>22.86</v>
      </c>
      <c r="E31" s="6">
        <v>21.94</v>
      </c>
      <c r="F31" s="6">
        <v>30.34</v>
      </c>
      <c r="G31" s="6">
        <v>32.380000000000003</v>
      </c>
      <c r="H31" s="6">
        <v>16.14</v>
      </c>
      <c r="I31" s="6">
        <v>83.88</v>
      </c>
      <c r="J31" s="6">
        <v>9.42</v>
      </c>
      <c r="K31" s="6">
        <v>3.81</v>
      </c>
      <c r="L31" s="6">
        <v>6.79</v>
      </c>
      <c r="N31" s="6">
        <f>SUM(D31:L31)</f>
        <v>227.56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16.579999999999998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16.579999999999998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0.33500000000000002</v>
      </c>
      <c r="J34" s="8">
        <v>0</v>
      </c>
      <c r="K34" s="8">
        <v>0</v>
      </c>
      <c r="L34" s="8">
        <v>0</v>
      </c>
      <c r="N34" s="8">
        <f>SUM(D34:L34)</f>
        <v>0.33500000000000002</v>
      </c>
    </row>
    <row r="35" spans="2:14" x14ac:dyDescent="0.2">
      <c r="B35" t="s">
        <v>55</v>
      </c>
      <c r="C35" t="s">
        <v>124</v>
      </c>
      <c r="D35" s="6">
        <v>0</v>
      </c>
      <c r="E35" s="6">
        <v>8.2000000000000003E-2</v>
      </c>
      <c r="F35" s="6">
        <v>0</v>
      </c>
      <c r="G35" s="6">
        <v>0</v>
      </c>
      <c r="H35" s="6">
        <v>4.1000000000000002E-2</v>
      </c>
      <c r="I35" s="6">
        <v>0.123</v>
      </c>
      <c r="J35" s="6">
        <v>0</v>
      </c>
      <c r="K35" s="6">
        <v>0</v>
      </c>
      <c r="L35" s="6">
        <v>0</v>
      </c>
      <c r="N35" s="6">
        <f>SUM(D35:L35)</f>
        <v>0.246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7.06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7.06</v>
      </c>
    </row>
    <row r="37" spans="2:14" x14ac:dyDescent="0.2">
      <c r="B37" t="s">
        <v>56</v>
      </c>
      <c r="C37" t="s">
        <v>126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</v>
      </c>
    </row>
    <row r="38" spans="2:14" x14ac:dyDescent="0.2">
      <c r="B38" s="7" t="s">
        <v>25</v>
      </c>
      <c r="C38" s="7" t="s">
        <v>127</v>
      </c>
      <c r="D38" s="8">
        <v>0</v>
      </c>
      <c r="E38" s="8">
        <v>0.248</v>
      </c>
      <c r="F38" s="8">
        <v>0</v>
      </c>
      <c r="G38" s="8">
        <v>0</v>
      </c>
      <c r="H38" s="8">
        <v>0.34499999999999997</v>
      </c>
      <c r="I38" s="8">
        <v>0.249</v>
      </c>
      <c r="J38" s="8">
        <v>0</v>
      </c>
      <c r="K38" s="8">
        <v>0</v>
      </c>
      <c r="L38" s="8">
        <v>0</v>
      </c>
      <c r="N38" s="8">
        <f>SUM(D38:L38)</f>
        <v>0.84199999999999997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N40" s="8">
        <f>SUM(D40:L40)</f>
        <v>0</v>
      </c>
    </row>
    <row r="41" spans="2:14" x14ac:dyDescent="0.2">
      <c r="B41" t="s">
        <v>26</v>
      </c>
      <c r="C41" t="s">
        <v>130</v>
      </c>
      <c r="D41" s="6">
        <v>6.31</v>
      </c>
      <c r="E41" s="6">
        <v>2.7240000000000002</v>
      </c>
      <c r="F41" s="6">
        <v>0</v>
      </c>
      <c r="G41" s="6">
        <v>9.8800000000000008</v>
      </c>
      <c r="H41" s="6">
        <v>14.988</v>
      </c>
      <c r="I41" s="6">
        <v>15.308999999999999</v>
      </c>
      <c r="J41" s="6">
        <v>2.52</v>
      </c>
      <c r="K41" s="6">
        <v>0.61199999999999999</v>
      </c>
      <c r="L41" s="6">
        <v>0.01</v>
      </c>
      <c r="N41" s="6">
        <f>SUM(D41:L41)</f>
        <v>52.353000000000002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0.12</v>
      </c>
      <c r="F42" s="8">
        <v>0</v>
      </c>
      <c r="G42" s="8">
        <v>0.72</v>
      </c>
      <c r="H42" s="8">
        <v>0.28000000000000003</v>
      </c>
      <c r="I42" s="8">
        <v>0.36</v>
      </c>
      <c r="J42" s="8">
        <v>0</v>
      </c>
      <c r="K42" s="8">
        <v>0</v>
      </c>
      <c r="L42" s="8">
        <v>0</v>
      </c>
      <c r="N42" s="8">
        <f>SUM(D42:L42)</f>
        <v>1.48</v>
      </c>
    </row>
    <row r="43" spans="2:14" x14ac:dyDescent="0.2">
      <c r="B43" t="s">
        <v>31</v>
      </c>
      <c r="C43" t="s">
        <v>132</v>
      </c>
      <c r="D43" s="6">
        <v>6.4429999999999996</v>
      </c>
      <c r="E43" s="6">
        <v>11.396000000000001</v>
      </c>
      <c r="F43" s="6">
        <v>0</v>
      </c>
      <c r="G43" s="6">
        <v>0</v>
      </c>
      <c r="H43" s="6">
        <v>1.6180000000000001</v>
      </c>
      <c r="I43" s="6">
        <v>9.0779999999999994</v>
      </c>
      <c r="J43" s="6">
        <v>2.2080000000000002</v>
      </c>
      <c r="K43" s="6">
        <v>0</v>
      </c>
      <c r="L43" s="6">
        <v>0</v>
      </c>
      <c r="N43" s="6">
        <f>SUM(D43:L43)</f>
        <v>30.742999999999995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N44" s="8">
        <f>SUM(D44:L44)</f>
        <v>0</v>
      </c>
    </row>
    <row r="45" spans="2:14" x14ac:dyDescent="0.2">
      <c r="B45" t="s">
        <v>34</v>
      </c>
      <c r="C45" t="s">
        <v>134</v>
      </c>
      <c r="D45" s="6">
        <v>0</v>
      </c>
      <c r="E45" s="6">
        <v>10.97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11.18</v>
      </c>
      <c r="L45" s="6">
        <v>11.85</v>
      </c>
      <c r="N45" s="6">
        <f>SUM(D45:L45)</f>
        <v>34</v>
      </c>
    </row>
    <row r="46" spans="2:14" x14ac:dyDescent="0.2">
      <c r="B46" s="7" t="s">
        <v>36</v>
      </c>
      <c r="C46" s="7" t="s">
        <v>135</v>
      </c>
      <c r="D46" s="8">
        <v>51.5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51.5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9.1499999999999998E-2</v>
      </c>
      <c r="J47" s="6">
        <v>0</v>
      </c>
      <c r="K47" s="6">
        <v>0</v>
      </c>
      <c r="L47" s="6">
        <v>0</v>
      </c>
      <c r="N47" s="6">
        <f>SUM(D47:L47)</f>
        <v>9.1499999999999998E-2</v>
      </c>
    </row>
    <row r="48" spans="2:14" x14ac:dyDescent="0.2">
      <c r="B48" s="7" t="s">
        <v>37</v>
      </c>
      <c r="C48" s="7" t="s">
        <v>137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N48" s="8">
        <f>SUM(D48:L48)</f>
        <v>0</v>
      </c>
    </row>
    <row r="49" spans="2:14" x14ac:dyDescent="0.2">
      <c r="B49" t="s">
        <v>38</v>
      </c>
      <c r="C49" t="s">
        <v>138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N49" s="6">
        <f>SUM(D49:L49)</f>
        <v>0</v>
      </c>
    </row>
    <row r="50" spans="2:14" ht="25.5" x14ac:dyDescent="0.2">
      <c r="B50" s="9" t="s">
        <v>39</v>
      </c>
      <c r="C50" s="9" t="s">
        <v>139</v>
      </c>
      <c r="D50" s="8">
        <v>0.34</v>
      </c>
      <c r="E50" s="8">
        <v>0.38</v>
      </c>
      <c r="F50" s="8">
        <v>0.64</v>
      </c>
      <c r="G50" s="8">
        <v>0</v>
      </c>
      <c r="H50" s="8">
        <v>0.19</v>
      </c>
      <c r="I50" s="8">
        <v>0</v>
      </c>
      <c r="J50" s="8">
        <v>0.06</v>
      </c>
      <c r="K50" s="8">
        <v>0</v>
      </c>
      <c r="L50" s="8">
        <v>0</v>
      </c>
      <c r="N50" s="8">
        <f>SUM(D50:L50)</f>
        <v>1.6099999999999999</v>
      </c>
    </row>
    <row r="51" spans="2:14" x14ac:dyDescent="0.2">
      <c r="B51" t="s">
        <v>40</v>
      </c>
      <c r="C51" t="s">
        <v>140</v>
      </c>
      <c r="D51" s="6">
        <v>0</v>
      </c>
      <c r="E51" s="6">
        <v>0</v>
      </c>
      <c r="F51" s="6">
        <v>1.5840000000000001</v>
      </c>
      <c r="G51" s="6">
        <v>2.5</v>
      </c>
      <c r="H51" s="6">
        <v>1.9359999999999999</v>
      </c>
      <c r="I51" s="6">
        <v>2.464</v>
      </c>
      <c r="J51" s="6">
        <v>0</v>
      </c>
      <c r="K51" s="6">
        <v>0</v>
      </c>
      <c r="L51" s="6">
        <v>0</v>
      </c>
      <c r="N51" s="6">
        <f>SUM(D51:L51)</f>
        <v>8.484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0.52800000000000002</v>
      </c>
      <c r="F52" s="8">
        <v>1.04</v>
      </c>
      <c r="G52" s="8">
        <v>1</v>
      </c>
      <c r="H52" s="8">
        <v>0.5</v>
      </c>
      <c r="I52" s="8">
        <v>1.06</v>
      </c>
      <c r="J52" s="8">
        <v>0</v>
      </c>
      <c r="K52" s="8">
        <v>0</v>
      </c>
      <c r="L52" s="8">
        <v>0</v>
      </c>
      <c r="N52" s="8">
        <f>SUM(D52:L52)</f>
        <v>4.1280000000000001</v>
      </c>
    </row>
    <row r="53" spans="2:14" x14ac:dyDescent="0.2">
      <c r="B53" t="s">
        <v>58</v>
      </c>
      <c r="C53" t="s">
        <v>142</v>
      </c>
      <c r="D53" s="6">
        <v>0</v>
      </c>
      <c r="E53" s="6">
        <v>0.5</v>
      </c>
      <c r="F53" s="6">
        <v>0</v>
      </c>
      <c r="G53" s="6">
        <v>0</v>
      </c>
      <c r="H53" s="6">
        <v>1.18</v>
      </c>
      <c r="I53" s="6">
        <v>2.08</v>
      </c>
      <c r="J53" s="6">
        <v>0</v>
      </c>
      <c r="K53" s="6">
        <v>0.66</v>
      </c>
      <c r="L53" s="6">
        <v>0</v>
      </c>
      <c r="N53" s="6">
        <f>SUM(D53:L53)</f>
        <v>4.42</v>
      </c>
    </row>
    <row r="54" spans="2:14" x14ac:dyDescent="0.2">
      <c r="B54" s="7" t="s">
        <v>42</v>
      </c>
      <c r="C54" s="7" t="s">
        <v>143</v>
      </c>
      <c r="D54" s="8">
        <v>10.6</v>
      </c>
      <c r="E54" s="8">
        <v>13.62</v>
      </c>
      <c r="F54" s="8">
        <v>10.84</v>
      </c>
      <c r="G54" s="8">
        <v>0</v>
      </c>
      <c r="H54" s="8">
        <v>13.72</v>
      </c>
      <c r="I54" s="8">
        <v>5.54</v>
      </c>
      <c r="J54" s="8">
        <v>0</v>
      </c>
      <c r="K54" s="8">
        <v>0</v>
      </c>
      <c r="L54" s="8">
        <v>0</v>
      </c>
      <c r="N54" s="8">
        <f>SUM(D54:L54)</f>
        <v>54.32</v>
      </c>
    </row>
    <row r="55" spans="2:14" x14ac:dyDescent="0.2">
      <c r="B55" t="s">
        <v>59</v>
      </c>
      <c r="C55" t="s">
        <v>144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6.42</v>
      </c>
      <c r="K55" s="6">
        <v>0</v>
      </c>
      <c r="L55" s="6">
        <v>0</v>
      </c>
      <c r="N55" s="6">
        <f>SUM(D55:L55)</f>
        <v>6.42</v>
      </c>
    </row>
    <row r="56" spans="2:14" x14ac:dyDescent="0.2">
      <c r="B56" s="7" t="s">
        <v>43</v>
      </c>
      <c r="C56" s="7" t="s">
        <v>145</v>
      </c>
      <c r="D56" s="8">
        <v>7.06</v>
      </c>
      <c r="E56" s="8">
        <v>0</v>
      </c>
      <c r="F56" s="8">
        <v>0</v>
      </c>
      <c r="G56" s="8">
        <v>5.08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N56" s="8">
        <f>SUM(D56:L56)</f>
        <v>12.14</v>
      </c>
    </row>
    <row r="57" spans="2:14" x14ac:dyDescent="0.2">
      <c r="B57" t="s">
        <v>44</v>
      </c>
      <c r="C57" t="s">
        <v>146</v>
      </c>
      <c r="D57" s="6">
        <v>0</v>
      </c>
      <c r="E57" s="6">
        <v>1.68</v>
      </c>
      <c r="F57" s="6">
        <v>0.12</v>
      </c>
      <c r="G57" s="6">
        <v>0</v>
      </c>
      <c r="H57" s="6">
        <v>0.11</v>
      </c>
      <c r="I57" s="6">
        <v>0</v>
      </c>
      <c r="J57" s="6">
        <v>0.02</v>
      </c>
      <c r="K57" s="6">
        <v>0.06</v>
      </c>
      <c r="L57" s="6">
        <v>0.26</v>
      </c>
      <c r="N57" s="6">
        <f>SUM(D57:L57)</f>
        <v>2.25</v>
      </c>
    </row>
    <row r="58" spans="2:14" x14ac:dyDescent="0.2">
      <c r="B58" s="7" t="s">
        <v>45</v>
      </c>
      <c r="C58" s="7" t="s">
        <v>147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0.06</v>
      </c>
      <c r="L58" s="8">
        <v>0</v>
      </c>
      <c r="N58" s="8">
        <f>SUM(D58:L58)</f>
        <v>0.06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223.36</v>
      </c>
      <c r="J60" s="8">
        <v>0</v>
      </c>
      <c r="K60" s="8">
        <v>0</v>
      </c>
      <c r="L60" s="8">
        <v>0</v>
      </c>
      <c r="N60" s="8">
        <f>SUM(D60:L60)</f>
        <v>223.36</v>
      </c>
    </row>
    <row r="61" spans="2:14" x14ac:dyDescent="0.2">
      <c r="B61" t="s">
        <v>46</v>
      </c>
      <c r="C61" t="s">
        <v>150</v>
      </c>
      <c r="D61" s="6">
        <v>46.94</v>
      </c>
      <c r="E61" s="6">
        <v>26.64</v>
      </c>
      <c r="F61" s="6">
        <v>49.84</v>
      </c>
      <c r="G61" s="6">
        <v>54.5</v>
      </c>
      <c r="H61" s="6">
        <v>28.06</v>
      </c>
      <c r="I61" s="6">
        <v>80.42</v>
      </c>
      <c r="J61" s="6">
        <v>17.079999999999998</v>
      </c>
      <c r="K61" s="6">
        <v>6.14</v>
      </c>
      <c r="L61" s="6">
        <v>8.09</v>
      </c>
      <c r="N61" s="6">
        <f>SUM(D61:L61)</f>
        <v>317.70999999999998</v>
      </c>
    </row>
    <row r="62" spans="2:14" x14ac:dyDescent="0.2">
      <c r="B62" s="7" t="s">
        <v>47</v>
      </c>
      <c r="C62" s="7" t="s">
        <v>151</v>
      </c>
      <c r="D62" s="8">
        <v>4.2729999999999997</v>
      </c>
      <c r="E62" s="8">
        <v>2.2429999999999999</v>
      </c>
      <c r="F62" s="8">
        <v>4.5460000000000003</v>
      </c>
      <c r="G62" s="8">
        <v>7.23</v>
      </c>
      <c r="H62" s="8">
        <v>5.6159999999999997</v>
      </c>
      <c r="I62" s="8">
        <v>7.2430000000000003</v>
      </c>
      <c r="J62" s="8">
        <v>1.9</v>
      </c>
      <c r="K62" s="8">
        <v>0.16400000000000001</v>
      </c>
      <c r="L62" s="8">
        <v>1.32</v>
      </c>
      <c r="N62" s="8">
        <f>SUM(D62:L62)</f>
        <v>34.535000000000004</v>
      </c>
    </row>
    <row r="63" spans="2:14" x14ac:dyDescent="0.2">
      <c r="B63" t="s">
        <v>48</v>
      </c>
      <c r="C63" t="s">
        <v>152</v>
      </c>
      <c r="D63" s="6">
        <v>26.26</v>
      </c>
      <c r="E63" s="6">
        <v>8.42</v>
      </c>
      <c r="F63" s="6">
        <v>17</v>
      </c>
      <c r="G63" s="6">
        <v>7</v>
      </c>
      <c r="H63" s="6">
        <v>18.12</v>
      </c>
      <c r="I63" s="6">
        <v>21.56</v>
      </c>
      <c r="J63" s="6">
        <v>7.22</v>
      </c>
      <c r="K63" s="6">
        <v>2.2599999999999998</v>
      </c>
      <c r="L63" s="6">
        <v>4.03</v>
      </c>
      <c r="N63" s="6">
        <f>SUM(D63:L63)</f>
        <v>111.87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138.6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138.6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N65" s="6">
        <f>SUM(D65:L65)</f>
        <v>0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</v>
      </c>
    </row>
    <row r="67" spans="1:14" x14ac:dyDescent="0.2">
      <c r="B67" t="s">
        <v>49</v>
      </c>
      <c r="C67" t="s">
        <v>156</v>
      </c>
      <c r="D67" s="6">
        <v>8.44</v>
      </c>
      <c r="E67" s="6">
        <v>6.2</v>
      </c>
      <c r="F67" s="6">
        <v>12.68</v>
      </c>
      <c r="G67" s="6">
        <v>10</v>
      </c>
      <c r="H67" s="6">
        <v>14.46</v>
      </c>
      <c r="I67" s="6">
        <v>12.78</v>
      </c>
      <c r="J67" s="6">
        <v>4.9800000000000004</v>
      </c>
      <c r="K67" s="6">
        <v>0.5</v>
      </c>
      <c r="L67" s="6">
        <v>1.5</v>
      </c>
      <c r="N67" s="6">
        <f>SUM(D67:L67)</f>
        <v>71.540000000000006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</v>
      </c>
    </row>
    <row r="69" spans="1:14" x14ac:dyDescent="0.2">
      <c r="B69" t="s">
        <v>51</v>
      </c>
      <c r="C69" t="s">
        <v>158</v>
      </c>
      <c r="D69" s="6">
        <v>79.78</v>
      </c>
      <c r="E69" s="6">
        <v>70.06</v>
      </c>
      <c r="F69" s="6">
        <v>144.96</v>
      </c>
      <c r="G69" s="6">
        <v>204.9</v>
      </c>
      <c r="H69" s="6">
        <v>128.4</v>
      </c>
      <c r="I69" s="6">
        <v>228.72</v>
      </c>
      <c r="J69" s="6">
        <v>42.3</v>
      </c>
      <c r="K69" s="6">
        <v>16.72</v>
      </c>
      <c r="L69" s="6">
        <v>15.61</v>
      </c>
      <c r="N69" s="6">
        <f>SUM(D69:L69)</f>
        <v>931.45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270.80599999999998</v>
      </c>
      <c r="E71" s="10">
        <f>SUM(E24:E69)</f>
        <v>177.751</v>
      </c>
      <c r="F71" s="10">
        <f>SUM(F24:F69)</f>
        <v>274.52999999999997</v>
      </c>
      <c r="G71" s="10">
        <f>SUM(G24:G69)</f>
        <v>491.47</v>
      </c>
      <c r="H71" s="10">
        <f>SUM(H24:H69)</f>
        <v>252.76400000000001</v>
      </c>
      <c r="I71" s="10">
        <f>SUM(I24:I69)</f>
        <v>696.81700000000001</v>
      </c>
      <c r="J71" s="10">
        <f>SUM(J24:J69)</f>
        <v>94.177999999999997</v>
      </c>
      <c r="K71" s="10">
        <f>SUM(K24:K69)</f>
        <v>42.165999999999997</v>
      </c>
      <c r="L71" s="10">
        <f>SUM(L24:L69)</f>
        <v>49.46</v>
      </c>
      <c r="N71" s="10">
        <f>SUM(D71:L71)</f>
        <v>2349.942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0.18</v>
      </c>
      <c r="N73" s="8">
        <f>SUM(D73:L73)</f>
        <v>0.18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10.9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10.9</v>
      </c>
    </row>
    <row r="75" spans="1:14" x14ac:dyDescent="0.2">
      <c r="B75" s="7" t="s">
        <v>34</v>
      </c>
      <c r="C75" s="7" t="s">
        <v>161</v>
      </c>
      <c r="D75" s="8">
        <v>73.34</v>
      </c>
      <c r="E75" s="8">
        <v>40.700000000000003</v>
      </c>
      <c r="F75" s="8">
        <v>120.03999999999999</v>
      </c>
      <c r="G75" s="8">
        <v>0</v>
      </c>
      <c r="H75" s="8">
        <v>120.39999999999999</v>
      </c>
      <c r="I75" s="8">
        <v>195.94</v>
      </c>
      <c r="J75" s="8">
        <v>20.86</v>
      </c>
      <c r="K75" s="8">
        <v>0</v>
      </c>
      <c r="L75" s="8">
        <v>13.36</v>
      </c>
      <c r="N75" s="8">
        <f>SUM(D75:L75)</f>
        <v>584.64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2.6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2.6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73.34</v>
      </c>
      <c r="E79" s="10">
        <f>SUM(E73:E78)</f>
        <v>40.700000000000003</v>
      </c>
      <c r="F79" s="10">
        <f>SUM(F73:F78)</f>
        <v>120.03999999999999</v>
      </c>
      <c r="G79" s="10">
        <f>SUM(G73:G78)</f>
        <v>13.5</v>
      </c>
      <c r="H79" s="10">
        <f>SUM(H73:H78)</f>
        <v>120.39999999999999</v>
      </c>
      <c r="I79" s="10">
        <f>SUM(I73:I78)</f>
        <v>195.94</v>
      </c>
      <c r="J79" s="10">
        <f>SUM(J73:J78)</f>
        <v>20.86</v>
      </c>
      <c r="K79" s="10">
        <f>SUM(K73:K78)</f>
        <v>0</v>
      </c>
      <c r="L79" s="10">
        <f>SUM(L73:L78)</f>
        <v>13.54</v>
      </c>
      <c r="N79" s="10">
        <f>SUM(D79:L79)</f>
        <v>598.31999999999994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571.36599999999999</v>
      </c>
      <c r="E82" s="10">
        <f>SUM(E7)+(E15)+(E22)+(E71)+(E79)</f>
        <v>429.21100000000001</v>
      </c>
      <c r="F82" s="10">
        <f>SUM(F7)+(F15)+(F22)+(F71)+(F79)</f>
        <v>793.33999999999992</v>
      </c>
      <c r="G82" s="10">
        <f>SUM(G7)+(G15)+(G22)+(G71)+(G79)</f>
        <v>905.89</v>
      </c>
      <c r="H82" s="10">
        <f>SUM(H7)+(H15)+(H22)+(H71)+(H79)</f>
        <v>638.72399999999993</v>
      </c>
      <c r="I82" s="10">
        <f>SUM(I7)+(I15)+(I22)+(I71)+(I79)</f>
        <v>1782.3670000000002</v>
      </c>
      <c r="J82" s="10">
        <f>SUM(J7)+(J15)+(J22)+(J71)+(J79)</f>
        <v>203.298</v>
      </c>
      <c r="K82" s="10">
        <f>SUM(K7)+(K15)+(K22)+(K71)+(K79)</f>
        <v>76.63</v>
      </c>
      <c r="L82" s="10">
        <f>SUM(L7)+(L15)+(L22)+(L71)+(L79)</f>
        <v>133.78</v>
      </c>
      <c r="N82" s="10">
        <f>SUM(D82:L82)</f>
        <v>5534.6059999999998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95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83.82</v>
      </c>
      <c r="E5" s="8">
        <v>67.319999999999993</v>
      </c>
      <c r="F5" s="8">
        <v>116.32</v>
      </c>
      <c r="G5" s="8">
        <v>74.2</v>
      </c>
      <c r="H5" s="8">
        <v>77.5</v>
      </c>
      <c r="I5" s="8">
        <v>178.58</v>
      </c>
      <c r="J5" s="8">
        <v>33.72</v>
      </c>
      <c r="K5" s="8">
        <v>2.66</v>
      </c>
      <c r="L5" s="8">
        <v>18.63</v>
      </c>
      <c r="N5" s="8">
        <f>SUM(D5:L5)</f>
        <v>652.75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83.82</v>
      </c>
      <c r="E7" s="10">
        <f>SUM(E5:E5)</f>
        <v>67.319999999999993</v>
      </c>
      <c r="F7" s="10">
        <f>SUM(F5:F5)</f>
        <v>116.32</v>
      </c>
      <c r="G7" s="10">
        <f>SUM(G5:G5)</f>
        <v>74.2</v>
      </c>
      <c r="H7" s="10">
        <f>SUM(H5:H5)</f>
        <v>77.5</v>
      </c>
      <c r="I7" s="10">
        <f>SUM(I5:I5)</f>
        <v>178.58</v>
      </c>
      <c r="J7" s="10">
        <f>SUM(J5:J5)</f>
        <v>33.72</v>
      </c>
      <c r="K7" s="10">
        <f>SUM(K5:K5)</f>
        <v>2.66</v>
      </c>
      <c r="L7" s="10">
        <f>SUM(L5:L5)</f>
        <v>18.63</v>
      </c>
      <c r="N7" s="10">
        <f>SUM(D7:L7)</f>
        <v>652.75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21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21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2.02</v>
      </c>
      <c r="J11" s="6">
        <v>0</v>
      </c>
      <c r="K11" s="6">
        <v>0</v>
      </c>
      <c r="L11" s="6">
        <v>0</v>
      </c>
      <c r="N11" s="6">
        <f>SUM(D11:L11)</f>
        <v>2.02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6.41</v>
      </c>
      <c r="G12" s="8">
        <v>0</v>
      </c>
      <c r="H12" s="8">
        <v>128.9</v>
      </c>
      <c r="I12" s="8">
        <v>116.26300000000001</v>
      </c>
      <c r="J12" s="8">
        <v>0</v>
      </c>
      <c r="K12" s="8">
        <v>0</v>
      </c>
      <c r="L12" s="8">
        <v>0</v>
      </c>
      <c r="N12" s="8">
        <f>SUM(D12:L12)</f>
        <v>251.57300000000001</v>
      </c>
    </row>
    <row r="13" spans="1:14" x14ac:dyDescent="0.2">
      <c r="B13" t="s">
        <v>58</v>
      </c>
      <c r="C13" t="s">
        <v>108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</v>
      </c>
      <c r="F15" s="10">
        <f>SUM(F9:F13)</f>
        <v>6.41</v>
      </c>
      <c r="G15" s="10">
        <f>SUM(G9:G13)</f>
        <v>0</v>
      </c>
      <c r="H15" s="10">
        <f>SUM(H9:H13)</f>
        <v>149.9</v>
      </c>
      <c r="I15" s="10">
        <f>SUM(I9:I13)</f>
        <v>118.283</v>
      </c>
      <c r="J15" s="10">
        <f>SUM(J9:J13)</f>
        <v>0</v>
      </c>
      <c r="K15" s="10">
        <f>SUM(K9:K13)</f>
        <v>0</v>
      </c>
      <c r="L15" s="10">
        <f>SUM(L9:L13)</f>
        <v>0</v>
      </c>
      <c r="N15" s="10">
        <f>SUM(D15:L15)</f>
        <v>274.59300000000002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N17" s="8">
        <f>SUM(D17:L17)</f>
        <v>0</v>
      </c>
    </row>
    <row r="18" spans="1:14" x14ac:dyDescent="0.2">
      <c r="B18" t="s">
        <v>28</v>
      </c>
      <c r="C18" t="s">
        <v>110</v>
      </c>
      <c r="D18" s="6">
        <v>160.15100000000001</v>
      </c>
      <c r="E18" s="6">
        <v>98.44</v>
      </c>
      <c r="F18" s="6">
        <v>225.70000000000002</v>
      </c>
      <c r="G18" s="6">
        <v>269.95999999999998</v>
      </c>
      <c r="H18" s="6">
        <v>0</v>
      </c>
      <c r="I18" s="6">
        <v>538.43000000000006</v>
      </c>
      <c r="J18" s="6">
        <v>47.18</v>
      </c>
      <c r="K18" s="6">
        <v>24.360999999999997</v>
      </c>
      <c r="L18" s="6">
        <v>49.33</v>
      </c>
      <c r="N18" s="6">
        <f>SUM(D18:L18)</f>
        <v>1413.5520000000001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160.15100000000001</v>
      </c>
      <c r="E22" s="10">
        <f>SUM(E17:E20)</f>
        <v>98.44</v>
      </c>
      <c r="F22" s="10">
        <f>SUM(F17:F20)</f>
        <v>225.70000000000002</v>
      </c>
      <c r="G22" s="10">
        <f>SUM(G17:G20)</f>
        <v>269.95999999999998</v>
      </c>
      <c r="H22" s="10">
        <f>SUM(H17:H20)</f>
        <v>0</v>
      </c>
      <c r="I22" s="10">
        <f>SUM(I17:I20)</f>
        <v>538.43000000000006</v>
      </c>
      <c r="J22" s="10">
        <f>SUM(J17:J20)</f>
        <v>47.18</v>
      </c>
      <c r="K22" s="10">
        <f>SUM(K17:K20)</f>
        <v>24.360999999999997</v>
      </c>
      <c r="L22" s="10">
        <f>SUM(L17:L20)</f>
        <v>49.33</v>
      </c>
      <c r="N22" s="10">
        <f>SUM(D22:L22)</f>
        <v>1413.5520000000001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0.19950000000000001</v>
      </c>
      <c r="J25" s="6">
        <v>0</v>
      </c>
      <c r="K25" s="6">
        <v>0.5</v>
      </c>
      <c r="L25" s="6">
        <v>0</v>
      </c>
      <c r="N25" s="6">
        <f>SUM(D25:L25)</f>
        <v>0.69950000000000001</v>
      </c>
    </row>
    <row r="26" spans="1:14" x14ac:dyDescent="0.2">
      <c r="B26" s="7" t="s">
        <v>22</v>
      </c>
      <c r="C26" s="7" t="s">
        <v>115</v>
      </c>
      <c r="D26" s="8">
        <v>0</v>
      </c>
      <c r="E26" s="8">
        <v>0</v>
      </c>
      <c r="F26" s="8">
        <v>4.6100000000000003</v>
      </c>
      <c r="G26" s="8">
        <v>0</v>
      </c>
      <c r="H26" s="8">
        <v>1.84</v>
      </c>
      <c r="I26" s="8">
        <v>4</v>
      </c>
      <c r="J26" s="8">
        <v>0.15</v>
      </c>
      <c r="K26" s="8">
        <v>1.4</v>
      </c>
      <c r="L26" s="8">
        <v>0</v>
      </c>
      <c r="N26" s="8">
        <f>SUM(D26:L26)</f>
        <v>12</v>
      </c>
    </row>
    <row r="27" spans="1:14" x14ac:dyDescent="0.2">
      <c r="B27" t="s">
        <v>23</v>
      </c>
      <c r="C27" t="s">
        <v>116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N27" s="6">
        <f>SUM(D27:L27)</f>
        <v>0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0.13450000000000001</v>
      </c>
      <c r="J28" s="8">
        <v>0</v>
      </c>
      <c r="K28" s="8">
        <v>0</v>
      </c>
      <c r="L28" s="8">
        <v>0</v>
      </c>
      <c r="N28" s="8">
        <f>SUM(D28:L28)</f>
        <v>0.13450000000000001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0.111</v>
      </c>
      <c r="J29" s="6">
        <v>0</v>
      </c>
      <c r="K29" s="6">
        <v>0.1</v>
      </c>
      <c r="L29" s="6">
        <v>0</v>
      </c>
      <c r="N29" s="6">
        <f>SUM(D29:L29)</f>
        <v>0.21100000000000002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0.45550000000000002</v>
      </c>
      <c r="J30" s="8">
        <v>0</v>
      </c>
      <c r="K30" s="8">
        <v>0</v>
      </c>
      <c r="L30" s="8">
        <v>0</v>
      </c>
      <c r="N30" s="8">
        <f>SUM(D30:L30)</f>
        <v>0.45550000000000002</v>
      </c>
    </row>
    <row r="31" spans="1:14" x14ac:dyDescent="0.2">
      <c r="B31" t="s">
        <v>24</v>
      </c>
      <c r="C31" t="s">
        <v>120</v>
      </c>
      <c r="D31" s="6">
        <v>12.5</v>
      </c>
      <c r="E31" s="6">
        <v>14.5</v>
      </c>
      <c r="F31" s="6">
        <v>18.84</v>
      </c>
      <c r="G31" s="6">
        <v>27.94</v>
      </c>
      <c r="H31" s="6">
        <v>18.739999999999998</v>
      </c>
      <c r="I31" s="6">
        <v>63.1</v>
      </c>
      <c r="J31" s="6">
        <v>10.36</v>
      </c>
      <c r="K31" s="6">
        <v>4.82</v>
      </c>
      <c r="L31" s="6">
        <v>4.4000000000000004</v>
      </c>
      <c r="N31" s="6">
        <f>SUM(D31:L31)</f>
        <v>175.20000000000002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42.46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42.46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0.39150000000000007</v>
      </c>
      <c r="J34" s="8">
        <v>0</v>
      </c>
      <c r="K34" s="8">
        <v>0.4</v>
      </c>
      <c r="L34" s="8">
        <v>0</v>
      </c>
      <c r="N34" s="8">
        <f>SUM(D34:L34)</f>
        <v>0.79150000000000009</v>
      </c>
    </row>
    <row r="35" spans="2:14" x14ac:dyDescent="0.2">
      <c r="B35" t="s">
        <v>55</v>
      </c>
      <c r="C35" t="s">
        <v>124</v>
      </c>
      <c r="D35" s="6">
        <v>0</v>
      </c>
      <c r="E35" s="6">
        <v>0.114</v>
      </c>
      <c r="F35" s="6">
        <v>0</v>
      </c>
      <c r="G35" s="6">
        <v>0</v>
      </c>
      <c r="H35" s="6">
        <v>0</v>
      </c>
      <c r="I35" s="6">
        <v>0.17199999999999999</v>
      </c>
      <c r="J35" s="6">
        <v>0</v>
      </c>
      <c r="K35" s="6">
        <v>0</v>
      </c>
      <c r="L35" s="6">
        <v>0</v>
      </c>
      <c r="N35" s="6">
        <f>SUM(D35:L35)</f>
        <v>0.28599999999999998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0</v>
      </c>
    </row>
    <row r="37" spans="2:14" x14ac:dyDescent="0.2">
      <c r="B37" t="s">
        <v>56</v>
      </c>
      <c r="C37" t="s">
        <v>126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</v>
      </c>
    </row>
    <row r="38" spans="2:14" x14ac:dyDescent="0.2">
      <c r="B38" s="7" t="s">
        <v>25</v>
      </c>
      <c r="C38" s="7" t="s">
        <v>127</v>
      </c>
      <c r="D38" s="8">
        <v>0.312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N38" s="8">
        <f>SUM(D38:L38)</f>
        <v>0.312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N40" s="8">
        <f>SUM(D40:L40)</f>
        <v>0</v>
      </c>
    </row>
    <row r="41" spans="2:14" x14ac:dyDescent="0.2">
      <c r="B41" t="s">
        <v>26</v>
      </c>
      <c r="C41" t="s">
        <v>130</v>
      </c>
      <c r="D41" s="6">
        <v>5.5449999999999999</v>
      </c>
      <c r="E41" s="6">
        <v>2.7879999999999998</v>
      </c>
      <c r="F41" s="6">
        <v>8.33</v>
      </c>
      <c r="G41" s="6">
        <v>7.92</v>
      </c>
      <c r="H41" s="6">
        <v>12.287000000000001</v>
      </c>
      <c r="I41" s="6">
        <v>14.987</v>
      </c>
      <c r="J41" s="6">
        <v>2.4300000000000002</v>
      </c>
      <c r="K41" s="6">
        <v>1.056</v>
      </c>
      <c r="L41" s="6">
        <v>0</v>
      </c>
      <c r="N41" s="6">
        <f>SUM(D41:L41)</f>
        <v>55.342999999999996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0.03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N42" s="8">
        <f>SUM(D42:L42)</f>
        <v>0.03</v>
      </c>
    </row>
    <row r="43" spans="2:14" x14ac:dyDescent="0.2">
      <c r="B43" t="s">
        <v>31</v>
      </c>
      <c r="C43" t="s">
        <v>132</v>
      </c>
      <c r="D43" s="6">
        <v>4.7750000000000004</v>
      </c>
      <c r="E43" s="6">
        <v>4.8789999999999996</v>
      </c>
      <c r="F43" s="6">
        <v>4.851</v>
      </c>
      <c r="G43" s="6">
        <v>0</v>
      </c>
      <c r="H43" s="6">
        <v>0</v>
      </c>
      <c r="I43" s="6">
        <v>6.6479999999999997</v>
      </c>
      <c r="J43" s="6">
        <v>3.1829999999999998</v>
      </c>
      <c r="K43" s="6">
        <v>0</v>
      </c>
      <c r="L43" s="6">
        <v>3.0840000000000001</v>
      </c>
      <c r="N43" s="6">
        <f>SUM(D43:L43)</f>
        <v>27.419999999999998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9.9499999999999993</v>
      </c>
      <c r="L44" s="8">
        <v>0</v>
      </c>
      <c r="N44" s="8">
        <f>SUM(D44:L44)</f>
        <v>9.9499999999999993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6">
        <f>SUM(D45:L45)</f>
        <v>0</v>
      </c>
    </row>
    <row r="46" spans="2:14" x14ac:dyDescent="0.2">
      <c r="B46" s="7" t="s">
        <v>36</v>
      </c>
      <c r="C46" s="7" t="s">
        <v>135</v>
      </c>
      <c r="D46" s="8">
        <v>48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48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N47" s="6">
        <f>SUM(D47:L47)</f>
        <v>0</v>
      </c>
    </row>
    <row r="48" spans="2:14" x14ac:dyDescent="0.2">
      <c r="B48" s="7" t="s">
        <v>37</v>
      </c>
      <c r="C48" s="7" t="s">
        <v>137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N48" s="8">
        <f>SUM(D48:L48)</f>
        <v>0</v>
      </c>
    </row>
    <row r="49" spans="2:14" x14ac:dyDescent="0.2">
      <c r="B49" t="s">
        <v>38</v>
      </c>
      <c r="C49" t="s">
        <v>138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N49" s="6">
        <f>SUM(D49:L49)</f>
        <v>0</v>
      </c>
    </row>
    <row r="50" spans="2:14" ht="25.5" x14ac:dyDescent="0.2">
      <c r="B50" s="9" t="s">
        <v>39</v>
      </c>
      <c r="C50" s="9" t="s">
        <v>139</v>
      </c>
      <c r="D50" s="8">
        <v>0.36</v>
      </c>
      <c r="E50" s="8">
        <v>0.47</v>
      </c>
      <c r="F50" s="8">
        <v>0.77</v>
      </c>
      <c r="G50" s="8">
        <v>0</v>
      </c>
      <c r="H50" s="8">
        <v>0.3</v>
      </c>
      <c r="I50" s="8">
        <v>0</v>
      </c>
      <c r="J50" s="8">
        <v>0.16</v>
      </c>
      <c r="K50" s="8">
        <v>0.4</v>
      </c>
      <c r="L50" s="8">
        <v>0</v>
      </c>
      <c r="N50" s="8">
        <f>SUM(D50:L50)</f>
        <v>2.46</v>
      </c>
    </row>
    <row r="51" spans="2:14" x14ac:dyDescent="0.2">
      <c r="B51" t="s">
        <v>40</v>
      </c>
      <c r="C51" t="s">
        <v>140</v>
      </c>
      <c r="D51" s="6">
        <v>0</v>
      </c>
      <c r="E51" s="6">
        <v>2.024</v>
      </c>
      <c r="F51" s="6">
        <v>2.1120000000000001</v>
      </c>
      <c r="G51" s="6">
        <v>0.2</v>
      </c>
      <c r="H51" s="6">
        <v>0</v>
      </c>
      <c r="I51" s="6">
        <v>0.96799999999999997</v>
      </c>
      <c r="J51" s="6">
        <v>0</v>
      </c>
      <c r="K51" s="6">
        <v>0</v>
      </c>
      <c r="L51" s="6">
        <v>0</v>
      </c>
      <c r="N51" s="6">
        <f>SUM(D51:L51)</f>
        <v>5.3040000000000003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N52" s="8">
        <f>SUM(D52:L52)</f>
        <v>0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0.64</v>
      </c>
      <c r="I53" s="6">
        <v>2.64</v>
      </c>
      <c r="J53" s="6">
        <v>0</v>
      </c>
      <c r="K53" s="6">
        <v>0.66</v>
      </c>
      <c r="L53" s="6">
        <v>0</v>
      </c>
      <c r="N53" s="6">
        <f>SUM(D53:L53)</f>
        <v>3.9400000000000004</v>
      </c>
    </row>
    <row r="54" spans="2:14" x14ac:dyDescent="0.2">
      <c r="B54" s="7" t="s">
        <v>42</v>
      </c>
      <c r="C54" s="7" t="s">
        <v>143</v>
      </c>
      <c r="D54" s="8">
        <v>16.28</v>
      </c>
      <c r="E54" s="8">
        <v>0</v>
      </c>
      <c r="F54" s="8">
        <v>12.36</v>
      </c>
      <c r="G54" s="8">
        <v>9.1199999999999992</v>
      </c>
      <c r="H54" s="8">
        <v>1.98</v>
      </c>
      <c r="I54" s="8">
        <v>0</v>
      </c>
      <c r="J54" s="8">
        <v>0</v>
      </c>
      <c r="K54" s="8">
        <v>0</v>
      </c>
      <c r="L54" s="8">
        <v>0</v>
      </c>
      <c r="N54" s="8">
        <f>SUM(D54:L54)</f>
        <v>39.739999999999995</v>
      </c>
    </row>
    <row r="55" spans="2:14" x14ac:dyDescent="0.2">
      <c r="B55" t="s">
        <v>59</v>
      </c>
      <c r="C55" t="s">
        <v>144</v>
      </c>
      <c r="D55" s="6">
        <v>0</v>
      </c>
      <c r="E55" s="6">
        <v>10.78</v>
      </c>
      <c r="F55" s="6">
        <v>0</v>
      </c>
      <c r="G55" s="6">
        <v>0</v>
      </c>
      <c r="H55" s="6">
        <v>0</v>
      </c>
      <c r="I55" s="6">
        <v>0</v>
      </c>
      <c r="J55" s="6">
        <v>7.72</v>
      </c>
      <c r="K55" s="6">
        <v>0</v>
      </c>
      <c r="L55" s="6">
        <v>0</v>
      </c>
      <c r="N55" s="6">
        <f>SUM(D55:L55)</f>
        <v>18.5</v>
      </c>
    </row>
    <row r="56" spans="2:14" x14ac:dyDescent="0.2">
      <c r="B56" s="7" t="s">
        <v>43</v>
      </c>
      <c r="C56" s="7" t="s">
        <v>145</v>
      </c>
      <c r="D56" s="8">
        <v>5.92</v>
      </c>
      <c r="E56" s="8">
        <v>0</v>
      </c>
      <c r="F56" s="8">
        <v>12.27</v>
      </c>
      <c r="G56" s="8">
        <v>25.22</v>
      </c>
      <c r="H56" s="8">
        <v>11.79</v>
      </c>
      <c r="I56" s="8">
        <v>0</v>
      </c>
      <c r="J56" s="8">
        <v>0</v>
      </c>
      <c r="K56" s="8">
        <v>0</v>
      </c>
      <c r="L56" s="8">
        <v>0.1</v>
      </c>
      <c r="N56" s="8">
        <f>SUM(D56:L56)</f>
        <v>55.3</v>
      </c>
    </row>
    <row r="57" spans="2:14" x14ac:dyDescent="0.2">
      <c r="B57" t="s">
        <v>44</v>
      </c>
      <c r="C57" t="s">
        <v>146</v>
      </c>
      <c r="D57" s="6">
        <v>0</v>
      </c>
      <c r="E57" s="6">
        <v>0</v>
      </c>
      <c r="F57" s="6">
        <v>0.19</v>
      </c>
      <c r="G57" s="6">
        <v>0</v>
      </c>
      <c r="H57" s="6">
        <v>0</v>
      </c>
      <c r="I57" s="6">
        <v>0</v>
      </c>
      <c r="J57" s="6">
        <v>0.22</v>
      </c>
      <c r="K57" s="6">
        <v>0</v>
      </c>
      <c r="L57" s="6">
        <v>0.15</v>
      </c>
      <c r="N57" s="6">
        <f>SUM(D57:L57)</f>
        <v>0.56000000000000005</v>
      </c>
    </row>
    <row r="58" spans="2:14" x14ac:dyDescent="0.2">
      <c r="B58" s="7" t="s">
        <v>45</v>
      </c>
      <c r="C58" s="7" t="s">
        <v>147</v>
      </c>
      <c r="D58" s="8">
        <v>0.06</v>
      </c>
      <c r="E58" s="8">
        <v>0.05</v>
      </c>
      <c r="F58" s="8">
        <v>0.06</v>
      </c>
      <c r="G58" s="8">
        <v>0</v>
      </c>
      <c r="H58" s="8">
        <v>0.14000000000000001</v>
      </c>
      <c r="I58" s="8">
        <v>0.24</v>
      </c>
      <c r="J58" s="8">
        <v>0.1</v>
      </c>
      <c r="K58" s="8">
        <v>0</v>
      </c>
      <c r="L58" s="8">
        <v>0.04</v>
      </c>
      <c r="N58" s="8">
        <f>SUM(D58:L58)</f>
        <v>0.69000000000000006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215.46</v>
      </c>
      <c r="J60" s="8">
        <v>0</v>
      </c>
      <c r="K60" s="8">
        <v>0</v>
      </c>
      <c r="L60" s="8">
        <v>0</v>
      </c>
      <c r="N60" s="8">
        <f>SUM(D60:L60)</f>
        <v>215.46</v>
      </c>
    </row>
    <row r="61" spans="2:14" x14ac:dyDescent="0.2">
      <c r="B61" t="s">
        <v>46</v>
      </c>
      <c r="C61" t="s">
        <v>150</v>
      </c>
      <c r="D61" s="6">
        <v>31.52</v>
      </c>
      <c r="E61" s="6">
        <v>21.86</v>
      </c>
      <c r="F61" s="6">
        <v>44.78</v>
      </c>
      <c r="G61" s="6">
        <v>56</v>
      </c>
      <c r="H61" s="6">
        <v>33.799999999999997</v>
      </c>
      <c r="I61" s="6">
        <v>58.92</v>
      </c>
      <c r="J61" s="6">
        <v>12.24</v>
      </c>
      <c r="K61" s="6">
        <v>6.4</v>
      </c>
      <c r="L61" s="6">
        <v>6.78</v>
      </c>
      <c r="N61" s="6">
        <f>SUM(D61:L61)</f>
        <v>272.29999999999995</v>
      </c>
    </row>
    <row r="62" spans="2:14" x14ac:dyDescent="0.2">
      <c r="B62" s="7" t="s">
        <v>47</v>
      </c>
      <c r="C62" s="7" t="s">
        <v>151</v>
      </c>
      <c r="D62" s="8">
        <v>2.802</v>
      </c>
      <c r="E62" s="8">
        <v>1.883</v>
      </c>
      <c r="F62" s="8">
        <v>6.09</v>
      </c>
      <c r="G62" s="8">
        <v>5.95</v>
      </c>
      <c r="H62" s="8">
        <v>3.423</v>
      </c>
      <c r="I62" s="8">
        <v>5.8380000000000001</v>
      </c>
      <c r="J62" s="8">
        <v>1.194</v>
      </c>
      <c r="K62" s="8">
        <v>0.55600000000000005</v>
      </c>
      <c r="L62" s="8">
        <v>1</v>
      </c>
      <c r="N62" s="8">
        <f>SUM(D62:L62)</f>
        <v>28.736000000000004</v>
      </c>
    </row>
    <row r="63" spans="2:14" x14ac:dyDescent="0.2">
      <c r="B63" t="s">
        <v>48</v>
      </c>
      <c r="C63" t="s">
        <v>152</v>
      </c>
      <c r="D63" s="6">
        <v>15.92</v>
      </c>
      <c r="E63" s="6">
        <v>8.48</v>
      </c>
      <c r="F63" s="6">
        <v>19.98</v>
      </c>
      <c r="G63" s="6">
        <v>12</v>
      </c>
      <c r="H63" s="6">
        <v>19.420000000000002</v>
      </c>
      <c r="I63" s="6">
        <v>55.56</v>
      </c>
      <c r="J63" s="6">
        <v>5.9</v>
      </c>
      <c r="K63" s="6">
        <v>1.8</v>
      </c>
      <c r="L63" s="6">
        <v>3.14</v>
      </c>
      <c r="N63" s="6">
        <f>SUM(D63:L63)</f>
        <v>142.20000000000002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140.18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140.18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N65" s="6">
        <f>SUM(D65:L65)</f>
        <v>0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0.5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0.5</v>
      </c>
    </row>
    <row r="67" spans="1:14" x14ac:dyDescent="0.2">
      <c r="B67" t="s">
        <v>49</v>
      </c>
      <c r="C67" t="s">
        <v>156</v>
      </c>
      <c r="D67" s="6">
        <v>8.6</v>
      </c>
      <c r="E67" s="6">
        <v>5.4</v>
      </c>
      <c r="F67" s="6">
        <v>7.76</v>
      </c>
      <c r="G67" s="6">
        <v>7.5</v>
      </c>
      <c r="H67" s="6">
        <v>10.58</v>
      </c>
      <c r="I67" s="6">
        <v>12.36</v>
      </c>
      <c r="J67" s="6">
        <v>2.2200000000000002</v>
      </c>
      <c r="K67" s="6">
        <v>0</v>
      </c>
      <c r="L67" s="6">
        <v>2.14</v>
      </c>
      <c r="N67" s="6">
        <f>SUM(D67:L67)</f>
        <v>56.559999999999995</v>
      </c>
    </row>
    <row r="68" spans="1:14" x14ac:dyDescent="0.2">
      <c r="B68" s="7" t="s">
        <v>50</v>
      </c>
      <c r="C68" s="7" t="s">
        <v>157</v>
      </c>
      <c r="D68" s="8">
        <v>0.14000000000000001</v>
      </c>
      <c r="E68" s="8">
        <v>0.01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0.15000000000000002</v>
      </c>
    </row>
    <row r="69" spans="1:14" x14ac:dyDescent="0.2">
      <c r="B69" t="s">
        <v>51</v>
      </c>
      <c r="C69" t="s">
        <v>158</v>
      </c>
      <c r="D69" s="6">
        <v>84.34</v>
      </c>
      <c r="E69" s="6">
        <v>71.38</v>
      </c>
      <c r="F69" s="6">
        <v>112.26</v>
      </c>
      <c r="G69" s="6">
        <v>161.16</v>
      </c>
      <c r="H69" s="6">
        <v>152.47999999999999</v>
      </c>
      <c r="I69" s="6">
        <v>211.78</v>
      </c>
      <c r="J69" s="6">
        <v>27.36</v>
      </c>
      <c r="K69" s="6">
        <v>16.010000000000002</v>
      </c>
      <c r="L69" s="6">
        <v>13.379999999999999</v>
      </c>
      <c r="N69" s="6">
        <f>SUM(D69:L69)</f>
        <v>850.15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237.07399999999998</v>
      </c>
      <c r="E71" s="10">
        <f>SUM(E24:E69)</f>
        <v>145.14800000000002</v>
      </c>
      <c r="F71" s="10">
        <f>SUM(F24:F69)</f>
        <v>255.26299999999998</v>
      </c>
      <c r="G71" s="10">
        <f>SUM(G24:G69)</f>
        <v>495.65</v>
      </c>
      <c r="H71" s="10">
        <f>SUM(H24:H69)</f>
        <v>267.41999999999996</v>
      </c>
      <c r="I71" s="10">
        <f>SUM(I24:I69)</f>
        <v>653.96500000000003</v>
      </c>
      <c r="J71" s="10">
        <f>SUM(J24:J69)</f>
        <v>73.236999999999995</v>
      </c>
      <c r="K71" s="10">
        <f>SUM(K24:K69)</f>
        <v>44.052000000000007</v>
      </c>
      <c r="L71" s="10">
        <f>SUM(L24:L69)</f>
        <v>34.213999999999999</v>
      </c>
      <c r="N71" s="10">
        <f>SUM(D71:L71)</f>
        <v>2206.0230000000001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0.14000000000000001</v>
      </c>
      <c r="N73" s="8">
        <f>SUM(D73:L73)</f>
        <v>0.14000000000000001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0</v>
      </c>
    </row>
    <row r="75" spans="1:14" x14ac:dyDescent="0.2">
      <c r="B75" s="7" t="s">
        <v>34</v>
      </c>
      <c r="C75" s="7" t="s">
        <v>161</v>
      </c>
      <c r="D75" s="8">
        <v>110.34</v>
      </c>
      <c r="E75" s="8">
        <v>40</v>
      </c>
      <c r="F75" s="8">
        <v>70.400000000000006</v>
      </c>
      <c r="G75" s="8">
        <v>0</v>
      </c>
      <c r="H75" s="8">
        <v>101.3</v>
      </c>
      <c r="I75" s="8">
        <v>182.66</v>
      </c>
      <c r="J75" s="8">
        <v>21.34</v>
      </c>
      <c r="K75" s="8">
        <v>16.739999999999998</v>
      </c>
      <c r="L75" s="8">
        <v>18.239999999999998</v>
      </c>
      <c r="N75" s="8">
        <f>SUM(D75:L75)</f>
        <v>561.0200000000001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3.5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3.5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110.34</v>
      </c>
      <c r="E79" s="10">
        <f>SUM(E73:E78)</f>
        <v>40</v>
      </c>
      <c r="F79" s="10">
        <f>SUM(F73:F78)</f>
        <v>70.400000000000006</v>
      </c>
      <c r="G79" s="10">
        <f>SUM(G73:G78)</f>
        <v>3.5</v>
      </c>
      <c r="H79" s="10">
        <f>SUM(H73:H78)</f>
        <v>101.3</v>
      </c>
      <c r="I79" s="10">
        <f>SUM(I73:I78)</f>
        <v>182.66</v>
      </c>
      <c r="J79" s="10">
        <f>SUM(J73:J78)</f>
        <v>21.34</v>
      </c>
      <c r="K79" s="10">
        <f>SUM(K73:K78)</f>
        <v>16.739999999999998</v>
      </c>
      <c r="L79" s="10">
        <f>SUM(L73:L78)</f>
        <v>18.38</v>
      </c>
      <c r="N79" s="10">
        <f>SUM(D79:L79)</f>
        <v>564.66000000000008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591.38499999999999</v>
      </c>
      <c r="E82" s="10">
        <f>SUM(E7)+(E15)+(E22)+(E71)+(E79)</f>
        <v>350.90800000000002</v>
      </c>
      <c r="F82" s="10">
        <f>SUM(F7)+(F15)+(F22)+(F71)+(F79)</f>
        <v>674.09299999999996</v>
      </c>
      <c r="G82" s="10">
        <f>SUM(G7)+(G15)+(G22)+(G71)+(G79)</f>
        <v>843.31</v>
      </c>
      <c r="H82" s="10">
        <f>SUM(H7)+(H15)+(H22)+(H71)+(H79)</f>
        <v>596.11999999999989</v>
      </c>
      <c r="I82" s="10">
        <f>SUM(I7)+(I15)+(I22)+(I71)+(I79)</f>
        <v>1671.9180000000003</v>
      </c>
      <c r="J82" s="10">
        <f>SUM(J7)+(J15)+(J22)+(J71)+(J79)</f>
        <v>175.477</v>
      </c>
      <c r="K82" s="10">
        <f>SUM(K7)+(K15)+(K22)+(K71)+(K79)</f>
        <v>87.813000000000002</v>
      </c>
      <c r="L82" s="10">
        <f>SUM(L7)+(L15)+(L22)+(L71)+(L79)</f>
        <v>120.55399999999999</v>
      </c>
      <c r="N82" s="10">
        <f>SUM(D82:L82)</f>
        <v>5111.5780000000004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96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78.680000000000007</v>
      </c>
      <c r="E5" s="8">
        <v>74.34</v>
      </c>
      <c r="F5" s="8">
        <v>114.91</v>
      </c>
      <c r="G5" s="8">
        <v>60.8</v>
      </c>
      <c r="H5" s="8">
        <v>45.94</v>
      </c>
      <c r="I5" s="8">
        <v>172.66</v>
      </c>
      <c r="J5" s="8">
        <v>39.76</v>
      </c>
      <c r="K5" s="8">
        <v>12.59</v>
      </c>
      <c r="L5" s="8">
        <v>0</v>
      </c>
      <c r="N5" s="8">
        <f>SUM(D5:L5)</f>
        <v>599.68000000000006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78.680000000000007</v>
      </c>
      <c r="E7" s="10">
        <f>SUM(E5:E5)</f>
        <v>74.34</v>
      </c>
      <c r="F7" s="10">
        <f>SUM(F5:F5)</f>
        <v>114.91</v>
      </c>
      <c r="G7" s="10">
        <f>SUM(G5:G5)</f>
        <v>60.8</v>
      </c>
      <c r="H7" s="10">
        <f>SUM(H5:H5)</f>
        <v>45.94</v>
      </c>
      <c r="I7" s="10">
        <f>SUM(I5:I5)</f>
        <v>172.66</v>
      </c>
      <c r="J7" s="10">
        <f>SUM(J5:J5)</f>
        <v>39.76</v>
      </c>
      <c r="K7" s="10">
        <f>SUM(K5:K5)</f>
        <v>12.59</v>
      </c>
      <c r="L7" s="10">
        <f>SUM(L5:L5)</f>
        <v>0</v>
      </c>
      <c r="N7" s="10">
        <f>SUM(D7:L7)</f>
        <v>599.68000000000006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24.8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24.8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2.16</v>
      </c>
      <c r="J11" s="6">
        <v>0</v>
      </c>
      <c r="K11" s="6">
        <v>0</v>
      </c>
      <c r="L11" s="6">
        <v>0</v>
      </c>
      <c r="N11" s="6">
        <f>SUM(D11:L11)</f>
        <v>2.16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11.84</v>
      </c>
      <c r="G12" s="8">
        <v>0</v>
      </c>
      <c r="H12" s="8">
        <v>161.84</v>
      </c>
      <c r="I12" s="8">
        <v>22.95</v>
      </c>
      <c r="J12" s="8">
        <v>0</v>
      </c>
      <c r="K12" s="8">
        <v>0</v>
      </c>
      <c r="L12" s="8">
        <v>0</v>
      </c>
      <c r="N12" s="8">
        <f>SUM(D12:L12)</f>
        <v>196.63</v>
      </c>
    </row>
    <row r="13" spans="1:14" x14ac:dyDescent="0.2">
      <c r="B13" t="s">
        <v>58</v>
      </c>
      <c r="C13" t="s">
        <v>108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</v>
      </c>
      <c r="F15" s="10">
        <f>SUM(F9:F13)</f>
        <v>11.84</v>
      </c>
      <c r="G15" s="10">
        <f>SUM(G9:G13)</f>
        <v>0</v>
      </c>
      <c r="H15" s="10">
        <f>SUM(H9:H13)</f>
        <v>186.64000000000001</v>
      </c>
      <c r="I15" s="10">
        <f>SUM(I9:I13)</f>
        <v>25.11</v>
      </c>
      <c r="J15" s="10">
        <f>SUM(J9:J13)</f>
        <v>0</v>
      </c>
      <c r="K15" s="10">
        <f>SUM(K9:K13)</f>
        <v>0</v>
      </c>
      <c r="L15" s="10">
        <f>SUM(L9:L13)</f>
        <v>0</v>
      </c>
      <c r="N15" s="10">
        <f>SUM(D15:L15)</f>
        <v>223.59000000000003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0.05</v>
      </c>
      <c r="F17" s="8">
        <v>0</v>
      </c>
      <c r="G17" s="8">
        <v>0</v>
      </c>
      <c r="H17" s="8">
        <v>0</v>
      </c>
      <c r="I17" s="8">
        <v>2.82</v>
      </c>
      <c r="J17" s="8">
        <v>0</v>
      </c>
      <c r="K17" s="8">
        <v>0</v>
      </c>
      <c r="L17" s="8">
        <v>0</v>
      </c>
      <c r="N17" s="8">
        <f>SUM(D17:L17)</f>
        <v>2.8699999999999997</v>
      </c>
    </row>
    <row r="18" spans="1:14" x14ac:dyDescent="0.2">
      <c r="B18" t="s">
        <v>28</v>
      </c>
      <c r="C18" t="s">
        <v>110</v>
      </c>
      <c r="D18" s="6">
        <v>144.6</v>
      </c>
      <c r="E18" s="6">
        <v>107.18</v>
      </c>
      <c r="F18" s="6">
        <v>217.26000000000002</v>
      </c>
      <c r="G18" s="6">
        <v>270.98</v>
      </c>
      <c r="H18" s="6">
        <v>0</v>
      </c>
      <c r="I18" s="6">
        <v>625.34</v>
      </c>
      <c r="J18" s="6">
        <v>52.26</v>
      </c>
      <c r="K18" s="6">
        <v>29.74</v>
      </c>
      <c r="L18" s="6">
        <v>44.61</v>
      </c>
      <c r="N18" s="6">
        <f>SUM(D18:L18)</f>
        <v>1491.97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144.6</v>
      </c>
      <c r="E22" s="10">
        <f>SUM(E17:E20)</f>
        <v>107.23</v>
      </c>
      <c r="F22" s="10">
        <f>SUM(F17:F20)</f>
        <v>217.26000000000002</v>
      </c>
      <c r="G22" s="10">
        <f>SUM(G17:G20)</f>
        <v>270.98</v>
      </c>
      <c r="H22" s="10">
        <f>SUM(H17:H20)</f>
        <v>0</v>
      </c>
      <c r="I22" s="10">
        <f>SUM(I17:I20)</f>
        <v>628.16000000000008</v>
      </c>
      <c r="J22" s="10">
        <f>SUM(J17:J20)</f>
        <v>52.26</v>
      </c>
      <c r="K22" s="10">
        <f>SUM(K17:K20)</f>
        <v>29.74</v>
      </c>
      <c r="L22" s="10">
        <f>SUM(L17:L20)</f>
        <v>44.61</v>
      </c>
      <c r="N22" s="10">
        <f>SUM(D22:L22)</f>
        <v>1494.84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8.8499999999999995E-2</v>
      </c>
      <c r="J24" s="8">
        <v>0</v>
      </c>
      <c r="K24" s="8">
        <v>0</v>
      </c>
      <c r="L24" s="8">
        <v>0</v>
      </c>
      <c r="N24" s="8">
        <f>SUM(D24:L24)</f>
        <v>8.8499999999999995E-2</v>
      </c>
    </row>
    <row r="25" spans="1:14" x14ac:dyDescent="0.2">
      <c r="B25" t="s">
        <v>20</v>
      </c>
      <c r="C25" t="s">
        <v>114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1.1975</v>
      </c>
      <c r="J25" s="6">
        <v>1.2</v>
      </c>
      <c r="K25" s="6">
        <v>0</v>
      </c>
      <c r="L25" s="6">
        <v>0.88</v>
      </c>
      <c r="N25" s="6">
        <f>SUM(D25:L25)</f>
        <v>3.2774999999999999</v>
      </c>
    </row>
    <row r="26" spans="1:14" x14ac:dyDescent="0.2">
      <c r="B26" s="7" t="s">
        <v>22</v>
      </c>
      <c r="C26" s="7" t="s">
        <v>115</v>
      </c>
      <c r="D26" s="8">
        <v>0</v>
      </c>
      <c r="E26" s="8">
        <v>2.5169999999999999</v>
      </c>
      <c r="F26" s="8">
        <v>0</v>
      </c>
      <c r="G26" s="8">
        <v>0</v>
      </c>
      <c r="H26" s="8">
        <v>1.7</v>
      </c>
      <c r="I26" s="8">
        <v>5.58</v>
      </c>
      <c r="J26" s="8">
        <v>0.61</v>
      </c>
      <c r="K26" s="8">
        <v>0</v>
      </c>
      <c r="L26" s="8">
        <v>0</v>
      </c>
      <c r="N26" s="8">
        <f>SUM(D26:L26)</f>
        <v>10.407</v>
      </c>
    </row>
    <row r="27" spans="1:14" x14ac:dyDescent="0.2">
      <c r="B27" t="s">
        <v>23</v>
      </c>
      <c r="C27" t="s">
        <v>116</v>
      </c>
      <c r="D27" s="6">
        <v>0</v>
      </c>
      <c r="E27" s="6">
        <v>0.48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N27" s="6">
        <f>SUM(D27:L27)</f>
        <v>0.48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4.9000000000000002E-2</v>
      </c>
      <c r="J28" s="8">
        <v>0</v>
      </c>
      <c r="K28" s="8">
        <v>0</v>
      </c>
      <c r="L28" s="8">
        <v>0</v>
      </c>
      <c r="N28" s="8">
        <f>SUM(D28:L28)</f>
        <v>4.9000000000000002E-2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5.7000000000000002E-2</v>
      </c>
      <c r="J29" s="6">
        <v>0</v>
      </c>
      <c r="K29" s="6">
        <v>0</v>
      </c>
      <c r="L29" s="6">
        <v>0</v>
      </c>
      <c r="N29" s="6">
        <f>SUM(D29:L29)</f>
        <v>5.7000000000000002E-2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0.85949999999999993</v>
      </c>
      <c r="J30" s="8">
        <v>0</v>
      </c>
      <c r="K30" s="8">
        <v>0</v>
      </c>
      <c r="L30" s="8">
        <v>0</v>
      </c>
      <c r="N30" s="8">
        <f>SUM(D30:L30)</f>
        <v>0.85949999999999993</v>
      </c>
    </row>
    <row r="31" spans="1:14" x14ac:dyDescent="0.2">
      <c r="B31" t="s">
        <v>24</v>
      </c>
      <c r="C31" t="s">
        <v>120</v>
      </c>
      <c r="D31" s="6">
        <v>22.28</v>
      </c>
      <c r="E31" s="6">
        <v>15.86</v>
      </c>
      <c r="F31" s="6">
        <v>26.44</v>
      </c>
      <c r="G31" s="6">
        <v>30.12</v>
      </c>
      <c r="H31" s="6">
        <v>17.14</v>
      </c>
      <c r="I31" s="6">
        <v>52.1</v>
      </c>
      <c r="J31" s="6">
        <v>7.06</v>
      </c>
      <c r="K31" s="6">
        <v>3.18</v>
      </c>
      <c r="L31" s="6">
        <v>5.62</v>
      </c>
      <c r="N31" s="6">
        <f>SUM(D31:L31)</f>
        <v>179.8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21.62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21.62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N34" s="8">
        <f>SUM(D34:L34)</f>
        <v>0.1</v>
      </c>
    </row>
    <row r="35" spans="2:14" x14ac:dyDescent="0.2">
      <c r="B35" t="s">
        <v>55</v>
      </c>
      <c r="C35" t="s">
        <v>124</v>
      </c>
      <c r="D35" s="6">
        <v>0</v>
      </c>
      <c r="E35" s="6">
        <v>0.34100000000000003</v>
      </c>
      <c r="F35" s="6">
        <v>0</v>
      </c>
      <c r="G35" s="6">
        <v>0</v>
      </c>
      <c r="H35" s="6">
        <v>0</v>
      </c>
      <c r="I35" s="6">
        <v>0.54200000000000004</v>
      </c>
      <c r="J35" s="6">
        <v>0</v>
      </c>
      <c r="K35" s="6">
        <v>0</v>
      </c>
      <c r="L35" s="6">
        <v>0</v>
      </c>
      <c r="N35" s="6">
        <f>SUM(D35:L35)</f>
        <v>0.88300000000000001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0</v>
      </c>
    </row>
    <row r="37" spans="2:14" x14ac:dyDescent="0.2">
      <c r="B37" t="s">
        <v>56</v>
      </c>
      <c r="C37" t="s">
        <v>126</v>
      </c>
      <c r="D37" s="6">
        <v>0</v>
      </c>
      <c r="E37" s="6">
        <v>0.03</v>
      </c>
      <c r="F37" s="6">
        <v>0</v>
      </c>
      <c r="G37" s="6">
        <v>0</v>
      </c>
      <c r="H37" s="6">
        <v>0</v>
      </c>
      <c r="I37" s="6">
        <v>0.48</v>
      </c>
      <c r="J37" s="6">
        <v>0</v>
      </c>
      <c r="K37" s="6">
        <v>0</v>
      </c>
      <c r="L37" s="6">
        <v>0</v>
      </c>
      <c r="N37" s="6">
        <f>SUM(D37:L37)</f>
        <v>0.51</v>
      </c>
    </row>
    <row r="38" spans="2:14" x14ac:dyDescent="0.2">
      <c r="B38" s="7" t="s">
        <v>25</v>
      </c>
      <c r="C38" s="7" t="s">
        <v>127</v>
      </c>
      <c r="D38" s="8">
        <v>0</v>
      </c>
      <c r="E38" s="8">
        <v>0</v>
      </c>
      <c r="F38" s="8">
        <v>0.40400000000000003</v>
      </c>
      <c r="G38" s="8">
        <v>0.5</v>
      </c>
      <c r="H38" s="8">
        <v>0</v>
      </c>
      <c r="I38" s="8">
        <v>0.158</v>
      </c>
      <c r="J38" s="8">
        <v>0</v>
      </c>
      <c r="K38" s="8">
        <v>0</v>
      </c>
      <c r="L38" s="8">
        <v>0.20200000000000001</v>
      </c>
      <c r="N38" s="8">
        <f>SUM(D38:L38)</f>
        <v>1.264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4.2500000000000003E-2</v>
      </c>
      <c r="J39" s="6">
        <v>0</v>
      </c>
      <c r="K39" s="6">
        <v>0</v>
      </c>
      <c r="L39" s="6">
        <v>0</v>
      </c>
      <c r="N39" s="6">
        <f>SUM(D39:L39)</f>
        <v>4.2500000000000003E-2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N40" s="8">
        <f>SUM(D40:L40)</f>
        <v>0</v>
      </c>
    </row>
    <row r="41" spans="2:14" x14ac:dyDescent="0.2">
      <c r="B41" t="s">
        <v>26</v>
      </c>
      <c r="C41" t="s">
        <v>130</v>
      </c>
      <c r="D41" s="6">
        <v>7.718</v>
      </c>
      <c r="E41" s="6">
        <v>2.976</v>
      </c>
      <c r="F41" s="6">
        <v>6.7679999999999998</v>
      </c>
      <c r="G41" s="6">
        <v>10.24</v>
      </c>
      <c r="H41" s="6">
        <v>9.2690000000000001</v>
      </c>
      <c r="I41" s="6">
        <v>15.18</v>
      </c>
      <c r="J41" s="6">
        <v>2.5840000000000001</v>
      </c>
      <c r="K41" s="6">
        <v>1.216</v>
      </c>
      <c r="L41" s="6">
        <v>0</v>
      </c>
      <c r="N41" s="6">
        <f>SUM(D41:L41)</f>
        <v>55.951000000000001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1.4999999999999999E-2</v>
      </c>
      <c r="F42" s="8">
        <v>0.16</v>
      </c>
      <c r="G42" s="8">
        <v>0.49</v>
      </c>
      <c r="H42" s="8">
        <v>0</v>
      </c>
      <c r="I42" s="8">
        <v>0.91999999999999993</v>
      </c>
      <c r="J42" s="8">
        <v>0</v>
      </c>
      <c r="K42" s="8">
        <v>0</v>
      </c>
      <c r="L42" s="8">
        <v>0</v>
      </c>
      <c r="N42" s="8">
        <f>SUM(D42:L42)</f>
        <v>1.585</v>
      </c>
    </row>
    <row r="43" spans="2:14" x14ac:dyDescent="0.2">
      <c r="B43" t="s">
        <v>31</v>
      </c>
      <c r="C43" t="s">
        <v>132</v>
      </c>
      <c r="D43" s="6">
        <v>0</v>
      </c>
      <c r="E43" s="6">
        <v>6.3460000000000001</v>
      </c>
      <c r="F43" s="6">
        <v>0.85899999999999999</v>
      </c>
      <c r="G43" s="6">
        <v>0</v>
      </c>
      <c r="H43" s="6">
        <v>1.5760000000000001</v>
      </c>
      <c r="I43" s="6">
        <v>4.74</v>
      </c>
      <c r="J43" s="6">
        <v>0</v>
      </c>
      <c r="K43" s="6">
        <v>0</v>
      </c>
      <c r="L43" s="6">
        <v>0</v>
      </c>
      <c r="N43" s="6">
        <f>SUM(D43:L43)</f>
        <v>13.521000000000001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16.93</v>
      </c>
      <c r="N44" s="8">
        <f>SUM(D44:L44)</f>
        <v>16.93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6">
        <f>SUM(D45:L45)</f>
        <v>0</v>
      </c>
    </row>
    <row r="46" spans="2:14" x14ac:dyDescent="0.2">
      <c r="B46" s="7" t="s">
        <v>36</v>
      </c>
      <c r="C46" s="7" t="s">
        <v>135</v>
      </c>
      <c r="D46" s="8">
        <v>44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44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0.10100000000000001</v>
      </c>
      <c r="J47" s="6">
        <v>0</v>
      </c>
      <c r="K47" s="6">
        <v>0</v>
      </c>
      <c r="L47" s="6">
        <v>0</v>
      </c>
      <c r="N47" s="6">
        <f>SUM(D47:L47)</f>
        <v>0.10100000000000001</v>
      </c>
    </row>
    <row r="48" spans="2:14" x14ac:dyDescent="0.2">
      <c r="B48" s="7" t="s">
        <v>37</v>
      </c>
      <c r="C48" s="7" t="s">
        <v>137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N48" s="8">
        <f>SUM(D48:L48)</f>
        <v>0</v>
      </c>
    </row>
    <row r="49" spans="2:14" x14ac:dyDescent="0.2">
      <c r="B49" t="s">
        <v>38</v>
      </c>
      <c r="C49" t="s">
        <v>138</v>
      </c>
      <c r="D49" s="6">
        <v>0</v>
      </c>
      <c r="E49" s="6">
        <v>0</v>
      </c>
      <c r="F49" s="6">
        <v>1.66</v>
      </c>
      <c r="G49" s="6">
        <v>0</v>
      </c>
      <c r="H49" s="6">
        <v>0</v>
      </c>
      <c r="I49" s="6">
        <v>10.1</v>
      </c>
      <c r="J49" s="6">
        <v>0</v>
      </c>
      <c r="K49" s="6">
        <v>0</v>
      </c>
      <c r="L49" s="6">
        <v>2.1</v>
      </c>
      <c r="N49" s="6">
        <f>SUM(D49:L49)</f>
        <v>13.86</v>
      </c>
    </row>
    <row r="50" spans="2:14" ht="25.5" x14ac:dyDescent="0.2">
      <c r="B50" s="9" t="s">
        <v>39</v>
      </c>
      <c r="C50" s="9" t="s">
        <v>139</v>
      </c>
      <c r="D50" s="8">
        <v>0.72</v>
      </c>
      <c r="E50" s="8">
        <v>0.16</v>
      </c>
      <c r="F50" s="8">
        <v>0.98</v>
      </c>
      <c r="G50" s="8">
        <v>0</v>
      </c>
      <c r="H50" s="8">
        <v>0</v>
      </c>
      <c r="I50" s="8">
        <v>0</v>
      </c>
      <c r="J50" s="8">
        <v>1.24</v>
      </c>
      <c r="K50" s="8">
        <v>0</v>
      </c>
      <c r="L50" s="8">
        <v>0</v>
      </c>
      <c r="N50" s="8">
        <f>SUM(D50:L50)</f>
        <v>3.0999999999999996</v>
      </c>
    </row>
    <row r="51" spans="2:14" x14ac:dyDescent="0.2">
      <c r="B51" t="s">
        <v>40</v>
      </c>
      <c r="C51" t="s">
        <v>140</v>
      </c>
      <c r="D51" s="6">
        <v>1.98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N51" s="6">
        <f>SUM(D51:L51)</f>
        <v>1.98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N52" s="8">
        <f>SUM(D52:L52)</f>
        <v>0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N53" s="6">
        <f>SUM(D53:L53)</f>
        <v>0</v>
      </c>
    </row>
    <row r="54" spans="2:14" x14ac:dyDescent="0.2">
      <c r="B54" s="7" t="s">
        <v>42</v>
      </c>
      <c r="C54" s="7" t="s">
        <v>143</v>
      </c>
      <c r="D54" s="8">
        <v>5.32</v>
      </c>
      <c r="E54" s="8">
        <v>0</v>
      </c>
      <c r="F54" s="8">
        <v>5.14</v>
      </c>
      <c r="G54" s="8">
        <v>0</v>
      </c>
      <c r="H54" s="8">
        <v>7.58</v>
      </c>
      <c r="I54" s="8">
        <v>0</v>
      </c>
      <c r="J54" s="8">
        <v>5.54</v>
      </c>
      <c r="K54" s="8">
        <v>0</v>
      </c>
      <c r="L54" s="8">
        <v>0</v>
      </c>
      <c r="N54" s="8">
        <f>SUM(D54:L54)</f>
        <v>23.58</v>
      </c>
    </row>
    <row r="55" spans="2:14" x14ac:dyDescent="0.2">
      <c r="B55" t="s">
        <v>59</v>
      </c>
      <c r="C55" t="s">
        <v>144</v>
      </c>
      <c r="D55" s="6">
        <v>0</v>
      </c>
      <c r="E55" s="6">
        <v>9.6199999999999992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N55" s="6">
        <f>SUM(D55:L55)</f>
        <v>9.6199999999999992</v>
      </c>
    </row>
    <row r="56" spans="2:14" x14ac:dyDescent="0.2">
      <c r="B56" s="7" t="s">
        <v>43</v>
      </c>
      <c r="C56" s="7" t="s">
        <v>145</v>
      </c>
      <c r="D56" s="8">
        <v>12.33</v>
      </c>
      <c r="E56" s="8">
        <v>0.15</v>
      </c>
      <c r="F56" s="8">
        <v>4.9800000000000004</v>
      </c>
      <c r="G56" s="8">
        <v>12.6</v>
      </c>
      <c r="H56" s="8">
        <v>7.78</v>
      </c>
      <c r="I56" s="8">
        <v>11.73</v>
      </c>
      <c r="J56" s="8">
        <v>0</v>
      </c>
      <c r="K56" s="8">
        <v>0</v>
      </c>
      <c r="L56" s="8">
        <v>0</v>
      </c>
      <c r="N56" s="8">
        <f>SUM(D56:L56)</f>
        <v>49.570000000000007</v>
      </c>
    </row>
    <row r="57" spans="2:14" x14ac:dyDescent="0.2">
      <c r="B57" t="s">
        <v>44</v>
      </c>
      <c r="C57" t="s">
        <v>146</v>
      </c>
      <c r="D57" s="6">
        <v>0</v>
      </c>
      <c r="E57" s="6">
        <v>2.14</v>
      </c>
      <c r="F57" s="6">
        <v>0</v>
      </c>
      <c r="G57" s="6">
        <v>0</v>
      </c>
      <c r="H57" s="6">
        <v>0</v>
      </c>
      <c r="I57" s="6">
        <v>11.2</v>
      </c>
      <c r="J57" s="6">
        <v>0.21000000000000002</v>
      </c>
      <c r="K57" s="6">
        <v>0</v>
      </c>
      <c r="L57" s="6">
        <v>0</v>
      </c>
      <c r="N57" s="6">
        <f>SUM(D57:L57)</f>
        <v>13.55</v>
      </c>
    </row>
    <row r="58" spans="2:14" x14ac:dyDescent="0.2">
      <c r="B58" s="7" t="s">
        <v>45</v>
      </c>
      <c r="C58" s="7" t="s">
        <v>147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N58" s="8">
        <f>SUM(D58:L58)</f>
        <v>0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355.4</v>
      </c>
      <c r="J60" s="8">
        <v>0</v>
      </c>
      <c r="K60" s="8">
        <v>0</v>
      </c>
      <c r="L60" s="8">
        <v>0</v>
      </c>
      <c r="N60" s="8">
        <f>SUM(D60:L60)</f>
        <v>355.4</v>
      </c>
    </row>
    <row r="61" spans="2:14" x14ac:dyDescent="0.2">
      <c r="B61" t="s">
        <v>46</v>
      </c>
      <c r="C61" t="s">
        <v>150</v>
      </c>
      <c r="D61" s="6">
        <v>42.04</v>
      </c>
      <c r="E61" s="6">
        <v>20.239999999999998</v>
      </c>
      <c r="F61" s="6">
        <v>43.78</v>
      </c>
      <c r="G61" s="6">
        <v>56.18</v>
      </c>
      <c r="H61" s="6">
        <v>19.52</v>
      </c>
      <c r="I61" s="6">
        <v>53.62</v>
      </c>
      <c r="J61" s="6">
        <v>20.059999999999999</v>
      </c>
      <c r="K61" s="6">
        <v>3.92</v>
      </c>
      <c r="L61" s="6">
        <v>8.26</v>
      </c>
      <c r="N61" s="6">
        <f>SUM(D61:L61)</f>
        <v>267.62</v>
      </c>
    </row>
    <row r="62" spans="2:14" x14ac:dyDescent="0.2">
      <c r="B62" s="7" t="s">
        <v>47</v>
      </c>
      <c r="C62" s="7" t="s">
        <v>151</v>
      </c>
      <c r="D62" s="8">
        <v>2.2320000000000002</v>
      </c>
      <c r="E62" s="8">
        <v>1.96452</v>
      </c>
      <c r="F62" s="8">
        <v>4.4049100000000001</v>
      </c>
      <c r="G62" s="8">
        <v>5.28</v>
      </c>
      <c r="H62" s="8">
        <v>3.5720000000000001</v>
      </c>
      <c r="I62" s="8">
        <v>6.5819999999999999</v>
      </c>
      <c r="J62" s="8">
        <v>1.44</v>
      </c>
      <c r="K62" s="8">
        <v>0.66800000000000004</v>
      </c>
      <c r="L62" s="8">
        <v>1.054</v>
      </c>
      <c r="N62" s="8">
        <f>SUM(D62:L62)</f>
        <v>27.197430000000001</v>
      </c>
    </row>
    <row r="63" spans="2:14" x14ac:dyDescent="0.2">
      <c r="B63" t="s">
        <v>48</v>
      </c>
      <c r="C63" t="s">
        <v>152</v>
      </c>
      <c r="D63" s="6">
        <v>15.78</v>
      </c>
      <c r="E63" s="6">
        <v>8.94</v>
      </c>
      <c r="F63" s="6">
        <v>19.559999999999999</v>
      </c>
      <c r="G63" s="6">
        <v>6</v>
      </c>
      <c r="H63" s="6">
        <v>18.3</v>
      </c>
      <c r="I63" s="6">
        <v>13.84</v>
      </c>
      <c r="J63" s="6">
        <v>0</v>
      </c>
      <c r="K63" s="6">
        <v>0.94</v>
      </c>
      <c r="L63" s="6">
        <v>3.17</v>
      </c>
      <c r="N63" s="6">
        <f>SUM(D63:L63)</f>
        <v>86.53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111.71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111.71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0.56000000000000005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N65" s="6">
        <f>SUM(D65:L65)</f>
        <v>0.56000000000000005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0.5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0.5</v>
      </c>
    </row>
    <row r="67" spans="1:14" x14ac:dyDescent="0.2">
      <c r="B67" t="s">
        <v>49</v>
      </c>
      <c r="C67" t="s">
        <v>156</v>
      </c>
      <c r="D67" s="6">
        <v>8.4</v>
      </c>
      <c r="E67" s="6">
        <v>4.8499999999999996</v>
      </c>
      <c r="F67" s="6">
        <v>10.14</v>
      </c>
      <c r="G67" s="6">
        <v>6.5</v>
      </c>
      <c r="H67" s="6">
        <v>11.32</v>
      </c>
      <c r="I67" s="6">
        <v>9</v>
      </c>
      <c r="J67" s="6">
        <v>3.65</v>
      </c>
      <c r="K67" s="6">
        <v>0.6</v>
      </c>
      <c r="L67" s="6">
        <v>1.42</v>
      </c>
      <c r="N67" s="6">
        <f>SUM(D67:L67)</f>
        <v>55.88</v>
      </c>
    </row>
    <row r="68" spans="1:14" x14ac:dyDescent="0.2">
      <c r="B68" s="7" t="s">
        <v>50</v>
      </c>
      <c r="C68" s="7" t="s">
        <v>157</v>
      </c>
      <c r="D68" s="8">
        <v>0.04</v>
      </c>
      <c r="E68" s="8">
        <v>0.03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7.0000000000000007E-2</v>
      </c>
    </row>
    <row r="69" spans="1:14" x14ac:dyDescent="0.2">
      <c r="B69" t="s">
        <v>51</v>
      </c>
      <c r="C69" t="s">
        <v>158</v>
      </c>
      <c r="D69" s="6">
        <v>91.46</v>
      </c>
      <c r="E69" s="6">
        <v>62.14</v>
      </c>
      <c r="F69" s="6">
        <v>124.86</v>
      </c>
      <c r="G69" s="6">
        <v>171.04</v>
      </c>
      <c r="H69" s="6">
        <v>118.5</v>
      </c>
      <c r="I69" s="6">
        <v>161.97999999999999</v>
      </c>
      <c r="J69" s="6">
        <v>34.46</v>
      </c>
      <c r="K69" s="6">
        <v>13.28</v>
      </c>
      <c r="L69" s="6">
        <v>15.78</v>
      </c>
      <c r="N69" s="6">
        <f>SUM(D69:L69)</f>
        <v>793.5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254.3</v>
      </c>
      <c r="E71" s="10">
        <f>SUM(E24:E69)</f>
        <v>139.29952</v>
      </c>
      <c r="F71" s="10">
        <f>SUM(F24:F69)</f>
        <v>250.69591</v>
      </c>
      <c r="G71" s="10">
        <f>SUM(G24:G69)</f>
        <v>432.28</v>
      </c>
      <c r="H71" s="10">
        <f>SUM(H24:H69)</f>
        <v>216.25700000000001</v>
      </c>
      <c r="I71" s="10">
        <f>SUM(I24:I69)</f>
        <v>715.54700000000003</v>
      </c>
      <c r="J71" s="10">
        <f>SUM(J24:J69)</f>
        <v>78.054000000000002</v>
      </c>
      <c r="K71" s="10">
        <f>SUM(K24:K69)</f>
        <v>23.903999999999996</v>
      </c>
      <c r="L71" s="10">
        <f>SUM(L24:L69)</f>
        <v>55.416000000000004</v>
      </c>
      <c r="N71" s="10">
        <f>SUM(D71:L71)</f>
        <v>2165.7534300000002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0.14000000000000001</v>
      </c>
      <c r="N73" s="8">
        <f>SUM(D73:L73)</f>
        <v>0.14000000000000001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8.8699999999999992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8.8699999999999992</v>
      </c>
    </row>
    <row r="75" spans="1:14" x14ac:dyDescent="0.2">
      <c r="B75" s="7" t="s">
        <v>34</v>
      </c>
      <c r="C75" s="7" t="s">
        <v>161</v>
      </c>
      <c r="D75" s="8">
        <v>65.179999999999993</v>
      </c>
      <c r="E75" s="8">
        <v>48.3</v>
      </c>
      <c r="F75" s="8">
        <v>74.460000000000008</v>
      </c>
      <c r="G75" s="8">
        <v>0</v>
      </c>
      <c r="H75" s="8">
        <v>68.97999999999999</v>
      </c>
      <c r="I75" s="8">
        <v>118.32</v>
      </c>
      <c r="J75" s="8">
        <v>21.16</v>
      </c>
      <c r="K75" s="8">
        <v>9.52</v>
      </c>
      <c r="L75" s="8">
        <v>33.700000000000003</v>
      </c>
      <c r="N75" s="8">
        <f>SUM(D75:L75)</f>
        <v>439.61999999999995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4.5999999999999996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4.5999999999999996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65.179999999999993</v>
      </c>
      <c r="E79" s="10">
        <f>SUM(E73:E78)</f>
        <v>48.3</v>
      </c>
      <c r="F79" s="10">
        <f>SUM(F73:F78)</f>
        <v>74.460000000000008</v>
      </c>
      <c r="G79" s="10">
        <f>SUM(G73:G78)</f>
        <v>13.469999999999999</v>
      </c>
      <c r="H79" s="10">
        <f>SUM(H73:H78)</f>
        <v>68.97999999999999</v>
      </c>
      <c r="I79" s="10">
        <f>SUM(I73:I78)</f>
        <v>118.32</v>
      </c>
      <c r="J79" s="10">
        <f>SUM(J73:J78)</f>
        <v>21.16</v>
      </c>
      <c r="K79" s="10">
        <f>SUM(K73:K78)</f>
        <v>9.52</v>
      </c>
      <c r="L79" s="10">
        <f>SUM(L73:L78)</f>
        <v>33.840000000000003</v>
      </c>
      <c r="N79" s="10">
        <f>SUM(D79:L79)</f>
        <v>453.23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542.76</v>
      </c>
      <c r="E82" s="10">
        <f>SUM(E7)+(E15)+(E22)+(E71)+(E79)</f>
        <v>369.16951999999998</v>
      </c>
      <c r="F82" s="10">
        <f>SUM(F7)+(F15)+(F22)+(F71)+(F79)</f>
        <v>669.16591000000005</v>
      </c>
      <c r="G82" s="10">
        <f>SUM(G7)+(G15)+(G22)+(G71)+(G79)</f>
        <v>777.53</v>
      </c>
      <c r="H82" s="10">
        <f>SUM(H7)+(H15)+(H22)+(H71)+(H79)</f>
        <v>517.81700000000001</v>
      </c>
      <c r="I82" s="10">
        <f>SUM(I7)+(I15)+(I22)+(I71)+(I79)</f>
        <v>1659.797</v>
      </c>
      <c r="J82" s="10">
        <f>SUM(J7)+(J15)+(J22)+(J71)+(J79)</f>
        <v>191.23400000000001</v>
      </c>
      <c r="K82" s="10">
        <f>SUM(K7)+(K15)+(K22)+(K71)+(K79)</f>
        <v>75.753999999999991</v>
      </c>
      <c r="L82" s="10">
        <f>SUM(L7)+(L15)+(L22)+(L71)+(L79)</f>
        <v>133.86600000000001</v>
      </c>
      <c r="N82" s="10">
        <f>SUM(D82:L82)</f>
        <v>4937.0934299999999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bestFit="1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97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48.62</v>
      </c>
      <c r="E5" s="8">
        <v>57.96</v>
      </c>
      <c r="F5" s="8">
        <v>74.84</v>
      </c>
      <c r="G5" s="8">
        <v>43.7</v>
      </c>
      <c r="H5" s="8">
        <v>54.239999999999995</v>
      </c>
      <c r="I5" s="8">
        <v>142.91999999999999</v>
      </c>
      <c r="J5" s="8">
        <v>29.02</v>
      </c>
      <c r="K5" s="8">
        <v>9.7899999999999991</v>
      </c>
      <c r="L5" s="8">
        <v>0</v>
      </c>
      <c r="N5" s="8">
        <f>SUM(D5:L5)</f>
        <v>461.09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48.62</v>
      </c>
      <c r="E7" s="10">
        <f>SUM(E5:E5)</f>
        <v>57.96</v>
      </c>
      <c r="F7" s="10">
        <f>SUM(F5:F5)</f>
        <v>74.84</v>
      </c>
      <c r="G7" s="10">
        <f>SUM(G5:G5)</f>
        <v>43.7</v>
      </c>
      <c r="H7" s="10">
        <f>SUM(H5:H5)</f>
        <v>54.239999999999995</v>
      </c>
      <c r="I7" s="10">
        <f>SUM(I5:I5)</f>
        <v>142.91999999999999</v>
      </c>
      <c r="J7" s="10">
        <f>SUM(J5:J5)</f>
        <v>29.02</v>
      </c>
      <c r="K7" s="10">
        <f>SUM(K5:K5)</f>
        <v>9.7899999999999991</v>
      </c>
      <c r="L7" s="10">
        <f>SUM(L5:L5)</f>
        <v>0</v>
      </c>
      <c r="N7" s="10">
        <f>SUM(D7:L7)</f>
        <v>461.09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27.7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27.7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7.0000000000000007E-2</v>
      </c>
      <c r="L10" s="8">
        <v>0</v>
      </c>
      <c r="N10" s="8">
        <f>SUM(D10:L10)</f>
        <v>7.0000000000000007E-2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2.12</v>
      </c>
      <c r="J11" s="6">
        <v>0</v>
      </c>
      <c r="K11" s="6">
        <v>0</v>
      </c>
      <c r="L11" s="6">
        <v>0</v>
      </c>
      <c r="N11" s="6">
        <f>SUM(D11:L11)</f>
        <v>2.12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0</v>
      </c>
      <c r="G12" s="8">
        <v>0</v>
      </c>
      <c r="H12" s="8">
        <v>249</v>
      </c>
      <c r="I12" s="8">
        <v>13.68</v>
      </c>
      <c r="J12" s="8">
        <v>0</v>
      </c>
      <c r="K12" s="8">
        <v>0</v>
      </c>
      <c r="L12" s="8">
        <v>0</v>
      </c>
      <c r="N12" s="8">
        <f>SUM(D12:L12)</f>
        <v>262.68</v>
      </c>
    </row>
    <row r="13" spans="1:14" x14ac:dyDescent="0.2">
      <c r="B13" t="s">
        <v>58</v>
      </c>
      <c r="C13" t="s">
        <v>108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</v>
      </c>
      <c r="F15" s="10">
        <f>SUM(F9:F13)</f>
        <v>0</v>
      </c>
      <c r="G15" s="10">
        <f>SUM(G9:G13)</f>
        <v>0</v>
      </c>
      <c r="H15" s="10">
        <f>SUM(H9:H13)</f>
        <v>276.7</v>
      </c>
      <c r="I15" s="10">
        <f>SUM(I9:I13)</f>
        <v>15.8</v>
      </c>
      <c r="J15" s="10">
        <f>SUM(J9:J13)</f>
        <v>0</v>
      </c>
      <c r="K15" s="10">
        <f>SUM(K9:K13)</f>
        <v>7.0000000000000007E-2</v>
      </c>
      <c r="L15" s="10">
        <f>SUM(L9:L13)</f>
        <v>0</v>
      </c>
      <c r="N15" s="10">
        <f>SUM(D15:L15)</f>
        <v>292.57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N17" s="8">
        <f>SUM(D17:L17)</f>
        <v>0</v>
      </c>
    </row>
    <row r="18" spans="1:14" x14ac:dyDescent="0.2">
      <c r="B18" t="s">
        <v>28</v>
      </c>
      <c r="C18" t="s">
        <v>110</v>
      </c>
      <c r="D18" s="6">
        <v>148.30000000000001</v>
      </c>
      <c r="E18" s="6">
        <v>106.62</v>
      </c>
      <c r="F18" s="6">
        <v>203.79999999999998</v>
      </c>
      <c r="G18" s="6">
        <v>188.88</v>
      </c>
      <c r="H18" s="6">
        <v>0</v>
      </c>
      <c r="I18" s="6">
        <v>612.84</v>
      </c>
      <c r="J18" s="6">
        <v>40.380000000000003</v>
      </c>
      <c r="K18" s="6">
        <v>24.47</v>
      </c>
      <c r="L18" s="6">
        <v>37.9</v>
      </c>
      <c r="N18" s="6">
        <f>SUM(D18:L18)</f>
        <v>1363.1900000000003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148.30000000000001</v>
      </c>
      <c r="E22" s="10">
        <f>SUM(E17:E20)</f>
        <v>106.62</v>
      </c>
      <c r="F22" s="10">
        <f>SUM(F17:F20)</f>
        <v>203.79999999999998</v>
      </c>
      <c r="G22" s="10">
        <f>SUM(G17:G20)</f>
        <v>188.88</v>
      </c>
      <c r="H22" s="10">
        <f>SUM(H17:H20)</f>
        <v>0</v>
      </c>
      <c r="I22" s="10">
        <f>SUM(I17:I20)</f>
        <v>612.84</v>
      </c>
      <c r="J22" s="10">
        <f>SUM(J17:J20)</f>
        <v>40.380000000000003</v>
      </c>
      <c r="K22" s="10">
        <f>SUM(K17:K20)</f>
        <v>24.47</v>
      </c>
      <c r="L22" s="10">
        <f>SUM(L17:L20)</f>
        <v>37.9</v>
      </c>
      <c r="N22" s="10">
        <f>SUM(D22:L22)</f>
        <v>1363.1900000000003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7.8E-2</v>
      </c>
      <c r="J25" s="6">
        <v>0</v>
      </c>
      <c r="K25" s="6">
        <v>0.2</v>
      </c>
      <c r="L25" s="6">
        <v>0</v>
      </c>
      <c r="N25" s="6">
        <f>SUM(D25:L25)</f>
        <v>0.27800000000000002</v>
      </c>
    </row>
    <row r="26" spans="1:14" x14ac:dyDescent="0.2">
      <c r="B26" s="7" t="s">
        <v>22</v>
      </c>
      <c r="C26" s="7" t="s">
        <v>115</v>
      </c>
      <c r="D26" s="8">
        <v>0</v>
      </c>
      <c r="E26" s="8">
        <v>0</v>
      </c>
      <c r="F26" s="8">
        <v>5.31</v>
      </c>
      <c r="G26" s="8">
        <v>0.7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N26" s="8">
        <f>SUM(D26:L26)</f>
        <v>6.01</v>
      </c>
    </row>
    <row r="27" spans="1:14" x14ac:dyDescent="0.2">
      <c r="B27" t="s">
        <v>23</v>
      </c>
      <c r="C27" t="s">
        <v>116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0.48099999999999998</v>
      </c>
      <c r="N27" s="6">
        <f>SUM(D27:L27)</f>
        <v>0.48099999999999998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7.7499999999999999E-2</v>
      </c>
      <c r="J28" s="8">
        <v>0</v>
      </c>
      <c r="K28" s="8">
        <v>0</v>
      </c>
      <c r="L28" s="8">
        <v>0</v>
      </c>
      <c r="N28" s="8">
        <f>SUM(D28:L28)</f>
        <v>7.7499999999999999E-2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5.3499999999999999E-2</v>
      </c>
      <c r="J29" s="6">
        <v>0</v>
      </c>
      <c r="K29" s="6">
        <v>0</v>
      </c>
      <c r="L29" s="6">
        <v>0</v>
      </c>
      <c r="N29" s="6">
        <f>SUM(D29:L29)</f>
        <v>5.3499999999999999E-2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0.71299999999999997</v>
      </c>
      <c r="J30" s="8">
        <v>0</v>
      </c>
      <c r="K30" s="8">
        <v>0</v>
      </c>
      <c r="L30" s="8">
        <v>0</v>
      </c>
      <c r="N30" s="8">
        <f>SUM(D30:L30)</f>
        <v>0.71299999999999997</v>
      </c>
    </row>
    <row r="31" spans="1:14" x14ac:dyDescent="0.2">
      <c r="B31" t="s">
        <v>24</v>
      </c>
      <c r="C31" t="s">
        <v>120</v>
      </c>
      <c r="D31" s="6">
        <v>18.100000000000001</v>
      </c>
      <c r="E31" s="6">
        <v>19.68</v>
      </c>
      <c r="F31" s="6">
        <v>20.7</v>
      </c>
      <c r="G31" s="6">
        <v>27.9</v>
      </c>
      <c r="H31" s="6">
        <v>21.3</v>
      </c>
      <c r="I31" s="6">
        <v>66.62</v>
      </c>
      <c r="J31" s="6">
        <v>9</v>
      </c>
      <c r="K31" s="6">
        <v>2.94</v>
      </c>
      <c r="L31" s="6">
        <v>2.88</v>
      </c>
      <c r="N31" s="6">
        <f>SUM(D31:L31)</f>
        <v>189.12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39.840000000000003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39.840000000000003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0.45300000000000001</v>
      </c>
      <c r="J34" s="8">
        <v>0</v>
      </c>
      <c r="K34" s="8">
        <v>0.1</v>
      </c>
      <c r="L34" s="8">
        <v>0</v>
      </c>
      <c r="N34" s="8">
        <f>SUM(D34:L34)</f>
        <v>0.55300000000000005</v>
      </c>
    </row>
    <row r="35" spans="2:14" x14ac:dyDescent="0.2">
      <c r="B35" t="s">
        <v>55</v>
      </c>
      <c r="C35" t="s">
        <v>124</v>
      </c>
      <c r="D35" s="6">
        <v>0</v>
      </c>
      <c r="E35" s="6">
        <v>8.3000000000000004E-2</v>
      </c>
      <c r="F35" s="6">
        <v>0</v>
      </c>
      <c r="G35" s="6">
        <v>0</v>
      </c>
      <c r="H35" s="6">
        <v>0</v>
      </c>
      <c r="I35" s="6">
        <v>0.16600000000000001</v>
      </c>
      <c r="J35" s="6">
        <v>0</v>
      </c>
      <c r="K35" s="6">
        <v>0</v>
      </c>
      <c r="L35" s="6">
        <v>0</v>
      </c>
      <c r="N35" s="6">
        <f>SUM(D35:L35)</f>
        <v>0.249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0</v>
      </c>
    </row>
    <row r="37" spans="2:14" x14ac:dyDescent="0.2">
      <c r="B37" t="s">
        <v>56</v>
      </c>
      <c r="C37" t="s">
        <v>126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</v>
      </c>
    </row>
    <row r="38" spans="2:14" x14ac:dyDescent="0.2">
      <c r="B38" s="7" t="s">
        <v>25</v>
      </c>
      <c r="C38" s="7" t="s">
        <v>127</v>
      </c>
      <c r="D38" s="8">
        <v>0</v>
      </c>
      <c r="E38" s="8">
        <v>0.16</v>
      </c>
      <c r="F38" s="8">
        <v>0</v>
      </c>
      <c r="G38" s="8">
        <v>0</v>
      </c>
      <c r="H38" s="8">
        <v>0</v>
      </c>
      <c r="I38" s="8">
        <v>0.16400000000000001</v>
      </c>
      <c r="J38" s="8">
        <v>0</v>
      </c>
      <c r="K38" s="8">
        <v>0.23</v>
      </c>
      <c r="L38" s="8">
        <v>0.13600000000000001</v>
      </c>
      <c r="N38" s="8">
        <f>SUM(D38:L38)</f>
        <v>0.69000000000000006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N40" s="8">
        <f>SUM(D40:L40)</f>
        <v>0</v>
      </c>
    </row>
    <row r="41" spans="2:14" x14ac:dyDescent="0.2">
      <c r="B41" t="s">
        <v>26</v>
      </c>
      <c r="C41" t="s">
        <v>130</v>
      </c>
      <c r="D41" s="6">
        <v>5.6059999999999999</v>
      </c>
      <c r="E41" s="6">
        <v>1.6890000000000001</v>
      </c>
      <c r="F41" s="6">
        <v>6.3390000000000004</v>
      </c>
      <c r="G41" s="6">
        <v>7.48</v>
      </c>
      <c r="H41" s="6">
        <v>8.5690000000000008</v>
      </c>
      <c r="I41" s="6">
        <v>11.526999999999999</v>
      </c>
      <c r="J41" s="6">
        <v>2.0979999999999999</v>
      </c>
      <c r="K41" s="6">
        <v>1.238</v>
      </c>
      <c r="L41" s="6">
        <v>0</v>
      </c>
      <c r="N41" s="6">
        <f>SUM(D41:L41)</f>
        <v>44.545999999999999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0</v>
      </c>
      <c r="F42" s="8">
        <v>0</v>
      </c>
      <c r="G42" s="8">
        <v>6</v>
      </c>
      <c r="H42" s="8">
        <v>0</v>
      </c>
      <c r="I42" s="8">
        <v>0.06</v>
      </c>
      <c r="J42" s="8">
        <v>0</v>
      </c>
      <c r="K42" s="8">
        <v>0.92</v>
      </c>
      <c r="L42" s="8">
        <v>0</v>
      </c>
      <c r="N42" s="8">
        <f>SUM(D42:L42)</f>
        <v>6.9799999999999995</v>
      </c>
    </row>
    <row r="43" spans="2:14" x14ac:dyDescent="0.2">
      <c r="B43" t="s">
        <v>31</v>
      </c>
      <c r="C43" t="s">
        <v>132</v>
      </c>
      <c r="D43" s="6">
        <v>4.1509999999999998</v>
      </c>
      <c r="E43" s="6">
        <v>6.7430000000000003</v>
      </c>
      <c r="F43" s="6">
        <v>0.83199999999999996</v>
      </c>
      <c r="G43" s="6">
        <v>3</v>
      </c>
      <c r="H43" s="6">
        <v>0</v>
      </c>
      <c r="I43" s="6">
        <v>4.5190000000000001</v>
      </c>
      <c r="J43" s="6">
        <v>5.5960000000000001</v>
      </c>
      <c r="K43" s="6">
        <v>0</v>
      </c>
      <c r="L43" s="6">
        <v>2.8959999999999999</v>
      </c>
      <c r="N43" s="6">
        <f>SUM(D43:L43)</f>
        <v>27.737000000000002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13.795</v>
      </c>
      <c r="N44" s="8">
        <f>SUM(D44:L44)</f>
        <v>13.795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6.91</v>
      </c>
      <c r="N45" s="6">
        <f>SUM(D45:L45)</f>
        <v>6.91</v>
      </c>
    </row>
    <row r="46" spans="2:14" x14ac:dyDescent="0.2">
      <c r="B46" s="7" t="s">
        <v>36</v>
      </c>
      <c r="C46" s="7" t="s">
        <v>135</v>
      </c>
      <c r="D46" s="8">
        <v>83.1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83.1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N47" s="6">
        <f>SUM(D47:L47)</f>
        <v>0</v>
      </c>
    </row>
    <row r="48" spans="2:14" x14ac:dyDescent="0.2">
      <c r="B48" s="7" t="s">
        <v>37</v>
      </c>
      <c r="C48" s="7" t="s">
        <v>137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N48" s="8">
        <f>SUM(D48:L48)</f>
        <v>0</v>
      </c>
    </row>
    <row r="49" spans="2:14" x14ac:dyDescent="0.2">
      <c r="B49" t="s">
        <v>38</v>
      </c>
      <c r="C49" t="s">
        <v>138</v>
      </c>
      <c r="D49" s="6">
        <v>0</v>
      </c>
      <c r="E49" s="6">
        <v>0</v>
      </c>
      <c r="F49" s="6">
        <v>0</v>
      </c>
      <c r="G49" s="6">
        <v>0</v>
      </c>
      <c r="H49" s="6">
        <v>2.48</v>
      </c>
      <c r="I49" s="6">
        <v>0</v>
      </c>
      <c r="J49" s="6">
        <v>0</v>
      </c>
      <c r="K49" s="6">
        <v>0</v>
      </c>
      <c r="L49" s="6">
        <v>0</v>
      </c>
      <c r="N49" s="6">
        <f>SUM(D49:L49)</f>
        <v>2.48</v>
      </c>
    </row>
    <row r="50" spans="2:14" ht="25.5" x14ac:dyDescent="0.2">
      <c r="B50" s="9" t="s">
        <v>39</v>
      </c>
      <c r="C50" s="9" t="s">
        <v>139</v>
      </c>
      <c r="D50" s="8">
        <v>0.32</v>
      </c>
      <c r="E50" s="8">
        <v>2.36</v>
      </c>
      <c r="F50" s="8">
        <v>2.5</v>
      </c>
      <c r="G50" s="8">
        <v>0.65</v>
      </c>
      <c r="H50" s="8">
        <v>0.32</v>
      </c>
      <c r="I50" s="8">
        <v>0</v>
      </c>
      <c r="J50" s="8">
        <v>0</v>
      </c>
      <c r="K50" s="8">
        <v>0</v>
      </c>
      <c r="L50" s="8">
        <v>0</v>
      </c>
      <c r="N50" s="8">
        <f>SUM(D50:L50)</f>
        <v>6.15</v>
      </c>
    </row>
    <row r="51" spans="2:14" x14ac:dyDescent="0.2">
      <c r="B51" t="s">
        <v>40</v>
      </c>
      <c r="C51" t="s">
        <v>140</v>
      </c>
      <c r="D51" s="6">
        <v>0</v>
      </c>
      <c r="E51" s="6">
        <v>0</v>
      </c>
      <c r="F51" s="6">
        <v>1.9359999999999999</v>
      </c>
      <c r="G51" s="6">
        <v>0.13</v>
      </c>
      <c r="H51" s="6">
        <v>1.8480000000000001</v>
      </c>
      <c r="I51" s="6">
        <v>0</v>
      </c>
      <c r="J51" s="6">
        <v>0</v>
      </c>
      <c r="K51" s="6">
        <v>0</v>
      </c>
      <c r="L51" s="6">
        <v>0</v>
      </c>
      <c r="N51" s="6">
        <f>SUM(D51:L51)</f>
        <v>3.9139999999999997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0.62</v>
      </c>
      <c r="J52" s="8">
        <v>0</v>
      </c>
      <c r="K52" s="8">
        <v>0</v>
      </c>
      <c r="L52" s="8">
        <v>0</v>
      </c>
      <c r="N52" s="8">
        <f>SUM(D52:L52)</f>
        <v>0.62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1.76</v>
      </c>
      <c r="J53" s="6">
        <v>0</v>
      </c>
      <c r="K53" s="6">
        <v>0</v>
      </c>
      <c r="L53" s="6">
        <v>0</v>
      </c>
      <c r="N53" s="6">
        <f>SUM(D53:L53)</f>
        <v>1.76</v>
      </c>
    </row>
    <row r="54" spans="2:14" x14ac:dyDescent="0.2">
      <c r="B54" s="7" t="s">
        <v>42</v>
      </c>
      <c r="C54" s="7" t="s">
        <v>143</v>
      </c>
      <c r="D54" s="8">
        <v>9.6999999999999993</v>
      </c>
      <c r="E54" s="8">
        <v>0</v>
      </c>
      <c r="F54" s="8">
        <v>8.8000000000000007</v>
      </c>
      <c r="G54" s="8">
        <v>6.42</v>
      </c>
      <c r="H54" s="8">
        <v>0</v>
      </c>
      <c r="I54" s="8">
        <v>5.82</v>
      </c>
      <c r="J54" s="8">
        <v>6.86</v>
      </c>
      <c r="K54" s="8">
        <v>0</v>
      </c>
      <c r="L54" s="8">
        <v>0</v>
      </c>
      <c r="N54" s="8">
        <f>SUM(D54:L54)</f>
        <v>37.6</v>
      </c>
    </row>
    <row r="55" spans="2:14" x14ac:dyDescent="0.2">
      <c r="B55" t="s">
        <v>59</v>
      </c>
      <c r="C55" t="s">
        <v>144</v>
      </c>
      <c r="D55" s="6">
        <v>0</v>
      </c>
      <c r="E55" s="6">
        <v>11.34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0.7</v>
      </c>
      <c r="L55" s="6">
        <v>1.85</v>
      </c>
      <c r="N55" s="6">
        <f>SUM(D55:L55)</f>
        <v>13.889999999999999</v>
      </c>
    </row>
    <row r="56" spans="2:14" x14ac:dyDescent="0.2">
      <c r="B56" s="7" t="s">
        <v>43</v>
      </c>
      <c r="C56" s="7" t="s">
        <v>145</v>
      </c>
      <c r="D56" s="8">
        <v>5.98</v>
      </c>
      <c r="E56" s="8">
        <v>0</v>
      </c>
      <c r="F56" s="8">
        <v>0</v>
      </c>
      <c r="G56" s="8">
        <v>7.28</v>
      </c>
      <c r="H56" s="8">
        <v>0</v>
      </c>
      <c r="I56" s="8">
        <v>15.420000000000002</v>
      </c>
      <c r="J56" s="8">
        <v>0</v>
      </c>
      <c r="K56" s="8">
        <v>0</v>
      </c>
      <c r="L56" s="8">
        <v>0</v>
      </c>
      <c r="N56" s="8">
        <f>SUM(D56:L56)</f>
        <v>28.680000000000003</v>
      </c>
    </row>
    <row r="57" spans="2:14" x14ac:dyDescent="0.2">
      <c r="B57" t="s">
        <v>44</v>
      </c>
      <c r="C57" t="s">
        <v>146</v>
      </c>
      <c r="D57" s="6">
        <v>0</v>
      </c>
      <c r="E57" s="6">
        <v>1.77</v>
      </c>
      <c r="F57" s="6">
        <v>0.39</v>
      </c>
      <c r="G57" s="6">
        <v>0</v>
      </c>
      <c r="H57" s="6">
        <v>0</v>
      </c>
      <c r="I57" s="6">
        <v>0</v>
      </c>
      <c r="J57" s="6">
        <v>0</v>
      </c>
      <c r="K57" s="6">
        <v>0.22</v>
      </c>
      <c r="L57" s="6">
        <v>0.22</v>
      </c>
      <c r="N57" s="6">
        <f>SUM(D57:L57)</f>
        <v>2.6000000000000005</v>
      </c>
    </row>
    <row r="58" spans="2:14" x14ac:dyDescent="0.2">
      <c r="B58" s="7" t="s">
        <v>45</v>
      </c>
      <c r="C58" s="7" t="s">
        <v>147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N58" s="8">
        <f>SUM(D58:L58)</f>
        <v>0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385.02</v>
      </c>
      <c r="J60" s="8">
        <v>0</v>
      </c>
      <c r="K60" s="8">
        <v>0</v>
      </c>
      <c r="L60" s="8">
        <v>0</v>
      </c>
      <c r="N60" s="8">
        <f>SUM(D60:L60)</f>
        <v>385.02</v>
      </c>
    </row>
    <row r="61" spans="2:14" x14ac:dyDescent="0.2">
      <c r="B61" t="s">
        <v>46</v>
      </c>
      <c r="C61" t="s">
        <v>150</v>
      </c>
      <c r="D61" s="6">
        <v>31.24</v>
      </c>
      <c r="E61" s="6">
        <v>17.36</v>
      </c>
      <c r="F61" s="6">
        <v>27.07</v>
      </c>
      <c r="G61" s="6">
        <v>29.5</v>
      </c>
      <c r="H61" s="6">
        <v>18.86</v>
      </c>
      <c r="I61" s="6">
        <v>53.12</v>
      </c>
      <c r="J61" s="6">
        <v>10.74</v>
      </c>
      <c r="K61" s="6">
        <v>5.82</v>
      </c>
      <c r="L61" s="6">
        <v>8.1199999999999992</v>
      </c>
      <c r="N61" s="6">
        <f>SUM(D61:L61)</f>
        <v>201.82999999999998</v>
      </c>
    </row>
    <row r="62" spans="2:14" x14ac:dyDescent="0.2">
      <c r="B62" s="7" t="s">
        <v>47</v>
      </c>
      <c r="C62" s="7" t="s">
        <v>151</v>
      </c>
      <c r="D62" s="8">
        <v>2.7719800000000001</v>
      </c>
      <c r="E62" s="8">
        <v>1.4579200000000001</v>
      </c>
      <c r="F62" s="8">
        <v>4.0309999999999997</v>
      </c>
      <c r="G62" s="8">
        <v>6.02</v>
      </c>
      <c r="H62" s="8">
        <v>4.1907100000000002</v>
      </c>
      <c r="I62" s="8">
        <v>4.3789999999999996</v>
      </c>
      <c r="J62" s="8">
        <v>1.353</v>
      </c>
      <c r="K62" s="8">
        <v>0.17499999999999999</v>
      </c>
      <c r="L62" s="8">
        <v>0.77900000000000003</v>
      </c>
      <c r="N62" s="8">
        <f>SUM(D62:L62)</f>
        <v>25.157609999999998</v>
      </c>
    </row>
    <row r="63" spans="2:14" x14ac:dyDescent="0.2">
      <c r="B63" t="s">
        <v>48</v>
      </c>
      <c r="C63" t="s">
        <v>152</v>
      </c>
      <c r="D63" s="6">
        <v>8.16</v>
      </c>
      <c r="E63" s="6">
        <v>16.2</v>
      </c>
      <c r="F63" s="6">
        <v>16.66</v>
      </c>
      <c r="G63" s="6">
        <v>12.76</v>
      </c>
      <c r="H63" s="6">
        <v>23.47</v>
      </c>
      <c r="I63" s="6">
        <v>37.049999999999997</v>
      </c>
      <c r="J63" s="6">
        <v>8.64</v>
      </c>
      <c r="K63" s="6">
        <v>0</v>
      </c>
      <c r="L63" s="6">
        <v>2.57</v>
      </c>
      <c r="N63" s="6">
        <f>SUM(D63:L63)</f>
        <v>125.50999999999999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108.4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108.4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N65" s="6">
        <f>SUM(D65:L65)</f>
        <v>0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0.5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0.5</v>
      </c>
    </row>
    <row r="67" spans="1:14" x14ac:dyDescent="0.2">
      <c r="B67" t="s">
        <v>49</v>
      </c>
      <c r="C67" t="s">
        <v>156</v>
      </c>
      <c r="D67" s="6">
        <v>6.68</v>
      </c>
      <c r="E67" s="6">
        <v>3.95</v>
      </c>
      <c r="F67" s="6">
        <v>6.5</v>
      </c>
      <c r="G67" s="6">
        <v>6</v>
      </c>
      <c r="H67" s="6">
        <v>8.8800000000000008</v>
      </c>
      <c r="I67" s="6">
        <v>10.5</v>
      </c>
      <c r="J67" s="6">
        <v>2.33</v>
      </c>
      <c r="K67" s="6">
        <v>0.5</v>
      </c>
      <c r="L67" s="6">
        <v>1.29</v>
      </c>
      <c r="N67" s="6">
        <f>SUM(D67:L67)</f>
        <v>46.629999999999995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</v>
      </c>
    </row>
    <row r="69" spans="1:14" x14ac:dyDescent="0.2">
      <c r="B69" t="s">
        <v>51</v>
      </c>
      <c r="C69" t="s">
        <v>158</v>
      </c>
      <c r="D69" s="6">
        <v>61.56</v>
      </c>
      <c r="E69" s="6">
        <v>49.56</v>
      </c>
      <c r="F69" s="6">
        <v>87.96</v>
      </c>
      <c r="G69" s="6">
        <v>124.81</v>
      </c>
      <c r="H69" s="6">
        <v>109.14</v>
      </c>
      <c r="I69" s="6">
        <v>185.6</v>
      </c>
      <c r="J69" s="6">
        <v>22.1</v>
      </c>
      <c r="K69" s="6">
        <v>15.515000000000001</v>
      </c>
      <c r="L69" s="6">
        <v>13.795</v>
      </c>
      <c r="N69" s="6">
        <f>SUM(D69:L69)</f>
        <v>670.04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237.36898000000002</v>
      </c>
      <c r="E71" s="10">
        <f>SUM(E24:E69)</f>
        <v>132.85291999999998</v>
      </c>
      <c r="F71" s="10">
        <f>SUM(F24:F69)</f>
        <v>189.02800000000002</v>
      </c>
      <c r="G71" s="10">
        <f>SUM(G24:G69)</f>
        <v>386.89000000000004</v>
      </c>
      <c r="H71" s="10">
        <f>SUM(H24:H69)</f>
        <v>199.05770999999999</v>
      </c>
      <c r="I71" s="10">
        <f>SUM(I24:I69)</f>
        <v>783.72</v>
      </c>
      <c r="J71" s="10">
        <f>SUM(J24:J69)</f>
        <v>68.716999999999999</v>
      </c>
      <c r="K71" s="10">
        <f>SUM(K24:K69)</f>
        <v>28.558</v>
      </c>
      <c r="L71" s="10">
        <f>SUM(L24:L69)</f>
        <v>55.722000000000001</v>
      </c>
      <c r="N71" s="10">
        <f>SUM(D71:L71)</f>
        <v>2081.9146100000003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0.17</v>
      </c>
      <c r="N73" s="8">
        <f>SUM(D73:L73)</f>
        <v>0.17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0</v>
      </c>
    </row>
    <row r="75" spans="1:14" x14ac:dyDescent="0.2">
      <c r="B75" s="7" t="s">
        <v>34</v>
      </c>
      <c r="C75" s="7" t="s">
        <v>161</v>
      </c>
      <c r="D75" s="8">
        <v>79.66</v>
      </c>
      <c r="E75" s="8">
        <v>30.439999999999998</v>
      </c>
      <c r="F75" s="8">
        <v>58.14</v>
      </c>
      <c r="G75" s="8">
        <v>0</v>
      </c>
      <c r="H75" s="8">
        <v>43.76</v>
      </c>
      <c r="I75" s="8">
        <v>148.58000000000001</v>
      </c>
      <c r="J75" s="8">
        <v>20.04</v>
      </c>
      <c r="K75" s="8">
        <v>16.52</v>
      </c>
      <c r="L75" s="8">
        <v>0</v>
      </c>
      <c r="N75" s="8">
        <f>SUM(D75:L75)</f>
        <v>397.14000000000004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1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1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79.66</v>
      </c>
      <c r="E79" s="10">
        <f>SUM(E73:E78)</f>
        <v>30.439999999999998</v>
      </c>
      <c r="F79" s="10">
        <f>SUM(F73:F78)</f>
        <v>58.14</v>
      </c>
      <c r="G79" s="10">
        <f>SUM(G73:G78)</f>
        <v>1</v>
      </c>
      <c r="H79" s="10">
        <f>SUM(H73:H78)</f>
        <v>43.76</v>
      </c>
      <c r="I79" s="10">
        <f>SUM(I73:I78)</f>
        <v>148.58000000000001</v>
      </c>
      <c r="J79" s="10">
        <f>SUM(J73:J78)</f>
        <v>20.04</v>
      </c>
      <c r="K79" s="10">
        <f>SUM(K73:K78)</f>
        <v>16.52</v>
      </c>
      <c r="L79" s="10">
        <f>SUM(L73:L78)</f>
        <v>0.17</v>
      </c>
      <c r="N79" s="10">
        <f>SUM(D79:L79)</f>
        <v>398.31000000000006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513.94898000000001</v>
      </c>
      <c r="E82" s="10">
        <f>SUM(E7)+(E15)+(E22)+(E71)+(E79)</f>
        <v>327.87291999999997</v>
      </c>
      <c r="F82" s="10">
        <f>SUM(F7)+(F15)+(F22)+(F71)+(F79)</f>
        <v>525.80799999999999</v>
      </c>
      <c r="G82" s="10">
        <f>SUM(G7)+(G15)+(G22)+(G71)+(G79)</f>
        <v>620.47</v>
      </c>
      <c r="H82" s="10">
        <f>SUM(H7)+(H15)+(H22)+(H71)+(H79)</f>
        <v>573.75770999999997</v>
      </c>
      <c r="I82" s="10">
        <f>SUM(I7)+(I15)+(I22)+(I71)+(I79)</f>
        <v>1703.8600000000001</v>
      </c>
      <c r="J82" s="10">
        <f>SUM(J7)+(J15)+(J22)+(J71)+(J79)</f>
        <v>158.15700000000001</v>
      </c>
      <c r="K82" s="10">
        <f>SUM(K7)+(K15)+(K22)+(K71)+(K79)</f>
        <v>79.408000000000001</v>
      </c>
      <c r="L82" s="10">
        <f>SUM(L7)+(L15)+(L22)+(L71)+(L79)</f>
        <v>93.792000000000002</v>
      </c>
      <c r="N82" s="10">
        <f>SUM(D82:L82)</f>
        <v>4597.0746100000006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N82"/>
  <sheetViews>
    <sheetView workbookViewId="0"/>
  </sheetViews>
  <sheetFormatPr defaultRowHeight="12.75" x14ac:dyDescent="0.2"/>
  <cols>
    <col min="1" max="1" width="16" bestFit="1" customWidth="1"/>
    <col min="2" max="2" width="29.7109375" customWidth="1"/>
    <col min="3" max="3" width="38.5703125" hidden="1" customWidth="1"/>
    <col min="4" max="12" width="12.7109375" customWidth="1"/>
    <col min="13" max="13" width="3.7109375" customWidth="1"/>
    <col min="14" max="19" width="7.85546875" bestFit="1" customWidth="1"/>
    <col min="20" max="20" width="19.7109375" bestFit="1" customWidth="1"/>
  </cols>
  <sheetData>
    <row r="1" spans="1:14" x14ac:dyDescent="0.2">
      <c r="A1" s="5" t="s">
        <v>98</v>
      </c>
      <c r="B1" s="5" t="s">
        <v>91</v>
      </c>
    </row>
    <row r="3" spans="1:14" ht="38.25" x14ac:dyDescent="0.2">
      <c r="A3" s="2" t="s">
        <v>17</v>
      </c>
      <c r="B3" s="2" t="s">
        <v>15</v>
      </c>
      <c r="D3" s="12" t="s">
        <v>19</v>
      </c>
      <c r="E3" s="12" t="s">
        <v>52</v>
      </c>
      <c r="F3" s="12" t="s">
        <v>62</v>
      </c>
      <c r="G3" s="12" t="s">
        <v>64</v>
      </c>
      <c r="H3" s="12" t="s">
        <v>69</v>
      </c>
      <c r="I3" s="12" t="s">
        <v>72</v>
      </c>
      <c r="J3" s="12" t="s">
        <v>83</v>
      </c>
      <c r="K3" s="12" t="s">
        <v>85</v>
      </c>
      <c r="L3" s="12" t="s">
        <v>86</v>
      </c>
      <c r="N3" s="12" t="s">
        <v>18</v>
      </c>
    </row>
    <row r="5" spans="1:14" x14ac:dyDescent="0.2">
      <c r="A5" t="s">
        <v>33</v>
      </c>
      <c r="B5" s="7" t="s">
        <v>32</v>
      </c>
      <c r="C5" s="7" t="s">
        <v>103</v>
      </c>
      <c r="D5" s="8">
        <v>26.78</v>
      </c>
      <c r="E5" s="8">
        <v>18.3</v>
      </c>
      <c r="F5" s="8">
        <v>23.02</v>
      </c>
      <c r="G5" s="8">
        <v>9.44</v>
      </c>
      <c r="H5" s="8">
        <v>11.88</v>
      </c>
      <c r="I5" s="8">
        <v>75.3</v>
      </c>
      <c r="J5" s="8">
        <v>7.96</v>
      </c>
      <c r="K5" s="8">
        <v>6.26</v>
      </c>
      <c r="L5" s="8">
        <v>4.66</v>
      </c>
      <c r="N5" s="8">
        <f>SUM(D5:L5)</f>
        <v>183.59999999999997</v>
      </c>
    </row>
    <row r="6" spans="1:14" ht="13.5" thickBot="1" x14ac:dyDescent="0.25"/>
    <row r="7" spans="1:14" ht="13.5" thickBot="1" x14ac:dyDescent="0.25">
      <c r="B7" s="11" t="s">
        <v>164</v>
      </c>
      <c r="D7" s="10">
        <f>SUM(D5:D5)</f>
        <v>26.78</v>
      </c>
      <c r="E7" s="10">
        <f>SUM(E5:E5)</f>
        <v>18.3</v>
      </c>
      <c r="F7" s="10">
        <f>SUM(F5:F5)</f>
        <v>23.02</v>
      </c>
      <c r="G7" s="10">
        <f>SUM(G5:G5)</f>
        <v>9.44</v>
      </c>
      <c r="H7" s="10">
        <f>SUM(H5:H5)</f>
        <v>11.88</v>
      </c>
      <c r="I7" s="10">
        <f>SUM(I5:I5)</f>
        <v>75.3</v>
      </c>
      <c r="J7" s="10">
        <f>SUM(J5:J5)</f>
        <v>7.96</v>
      </c>
      <c r="K7" s="10">
        <f>SUM(K5:K5)</f>
        <v>6.26</v>
      </c>
      <c r="L7" s="10">
        <f>SUM(L5:L5)</f>
        <v>4.66</v>
      </c>
      <c r="N7" s="10">
        <f>SUM(D7:L7)</f>
        <v>183.59999999999997</v>
      </c>
    </row>
    <row r="9" spans="1:14" x14ac:dyDescent="0.2">
      <c r="A9" t="s">
        <v>29</v>
      </c>
      <c r="B9" t="s">
        <v>70</v>
      </c>
      <c r="C9" t="s">
        <v>104</v>
      </c>
      <c r="D9" s="6">
        <v>0</v>
      </c>
      <c r="E9" s="6">
        <v>0</v>
      </c>
      <c r="F9" s="6">
        <v>0</v>
      </c>
      <c r="G9" s="6">
        <v>0</v>
      </c>
      <c r="H9" s="6">
        <v>28.88</v>
      </c>
      <c r="I9" s="6">
        <v>0</v>
      </c>
      <c r="J9" s="6">
        <v>0</v>
      </c>
      <c r="K9" s="6">
        <v>0</v>
      </c>
      <c r="L9" s="6">
        <v>0</v>
      </c>
      <c r="N9" s="6">
        <f>SUM(D9:L9)</f>
        <v>28.88</v>
      </c>
    </row>
    <row r="10" spans="1:14" x14ac:dyDescent="0.2">
      <c r="B10" s="7" t="s">
        <v>76</v>
      </c>
      <c r="C10" s="7" t="s">
        <v>105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N10" s="8">
        <f>SUM(D10:L10)</f>
        <v>0</v>
      </c>
    </row>
    <row r="11" spans="1:14" x14ac:dyDescent="0.2">
      <c r="B11" t="s">
        <v>77</v>
      </c>
      <c r="C11" t="s">
        <v>106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1.91</v>
      </c>
      <c r="J11" s="6">
        <v>0</v>
      </c>
      <c r="K11" s="6">
        <v>0</v>
      </c>
      <c r="L11" s="6">
        <v>0</v>
      </c>
      <c r="N11" s="6">
        <f>SUM(D11:L11)</f>
        <v>1.91</v>
      </c>
    </row>
    <row r="12" spans="1:14" x14ac:dyDescent="0.2">
      <c r="B12" s="7" t="s">
        <v>28</v>
      </c>
      <c r="C12" s="7" t="s">
        <v>107</v>
      </c>
      <c r="D12" s="8">
        <v>0</v>
      </c>
      <c r="E12" s="8">
        <v>0</v>
      </c>
      <c r="F12" s="8">
        <v>0</v>
      </c>
      <c r="G12" s="8">
        <v>0</v>
      </c>
      <c r="H12" s="8">
        <v>147.28</v>
      </c>
      <c r="I12" s="8">
        <v>17.04</v>
      </c>
      <c r="J12" s="8">
        <v>0</v>
      </c>
      <c r="K12" s="8">
        <v>0</v>
      </c>
      <c r="L12" s="8">
        <v>0</v>
      </c>
      <c r="N12" s="8">
        <f>SUM(D12:L12)</f>
        <v>164.32</v>
      </c>
    </row>
    <row r="13" spans="1:14" x14ac:dyDescent="0.2">
      <c r="B13" t="s">
        <v>58</v>
      </c>
      <c r="C13" t="s">
        <v>108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6">
        <f>SUM(D13:L13)</f>
        <v>0</v>
      </c>
    </row>
    <row r="14" spans="1:14" ht="13.5" thickBot="1" x14ac:dyDescent="0.25"/>
    <row r="15" spans="1:14" ht="13.5" thickBot="1" x14ac:dyDescent="0.25">
      <c r="B15" s="11" t="s">
        <v>164</v>
      </c>
      <c r="D15" s="10">
        <f>SUM(D9:D13)</f>
        <v>0</v>
      </c>
      <c r="E15" s="10">
        <f>SUM(E9:E13)</f>
        <v>0</v>
      </c>
      <c r="F15" s="10">
        <f>SUM(F9:F13)</f>
        <v>0</v>
      </c>
      <c r="G15" s="10">
        <f>SUM(G9:G13)</f>
        <v>0</v>
      </c>
      <c r="H15" s="10">
        <f>SUM(H9:H13)</f>
        <v>176.16</v>
      </c>
      <c r="I15" s="10">
        <f>SUM(I9:I13)</f>
        <v>18.95</v>
      </c>
      <c r="J15" s="10">
        <f>SUM(J9:J13)</f>
        <v>0</v>
      </c>
      <c r="K15" s="10">
        <f>SUM(K9:K13)</f>
        <v>0</v>
      </c>
      <c r="L15" s="10">
        <f>SUM(L9:L13)</f>
        <v>0</v>
      </c>
      <c r="N15" s="10">
        <f>SUM(D15:L15)</f>
        <v>195.10999999999999</v>
      </c>
    </row>
    <row r="17" spans="1:14" x14ac:dyDescent="0.2">
      <c r="A17" t="s">
        <v>30</v>
      </c>
      <c r="B17" s="7" t="s">
        <v>53</v>
      </c>
      <c r="C17" s="7" t="s">
        <v>109</v>
      </c>
      <c r="D17" s="8">
        <v>0</v>
      </c>
      <c r="E17" s="8">
        <v>0</v>
      </c>
      <c r="F17" s="8">
        <v>0</v>
      </c>
      <c r="G17" s="8">
        <v>0</v>
      </c>
      <c r="H17" s="8">
        <v>3.66</v>
      </c>
      <c r="I17" s="8">
        <v>0</v>
      </c>
      <c r="J17" s="8">
        <v>0</v>
      </c>
      <c r="K17" s="8">
        <v>0</v>
      </c>
      <c r="L17" s="8">
        <v>0.03</v>
      </c>
      <c r="N17" s="8">
        <f>SUM(D17:L17)</f>
        <v>3.69</v>
      </c>
    </row>
    <row r="18" spans="1:14" x14ac:dyDescent="0.2">
      <c r="B18" t="s">
        <v>28</v>
      </c>
      <c r="C18" t="s">
        <v>110</v>
      </c>
      <c r="D18" s="6">
        <v>139.84</v>
      </c>
      <c r="E18" s="6">
        <v>97.46</v>
      </c>
      <c r="F18" s="6">
        <v>214.49999999999997</v>
      </c>
      <c r="G18" s="6">
        <v>244.54</v>
      </c>
      <c r="H18" s="6">
        <v>0</v>
      </c>
      <c r="I18" s="6">
        <v>632.42999999999995</v>
      </c>
      <c r="J18" s="6">
        <v>46.980000000000004</v>
      </c>
      <c r="K18" s="6">
        <v>26.13</v>
      </c>
      <c r="L18" s="6">
        <v>47.900000000000006</v>
      </c>
      <c r="N18" s="6">
        <f>SUM(D18:L18)</f>
        <v>1449.7800000000002</v>
      </c>
    </row>
    <row r="19" spans="1:14" x14ac:dyDescent="0.2">
      <c r="B19" s="7" t="s">
        <v>57</v>
      </c>
      <c r="C19" s="7" t="s">
        <v>111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N19" s="8">
        <f>SUM(D19:L19)</f>
        <v>0</v>
      </c>
    </row>
    <row r="20" spans="1:14" x14ac:dyDescent="0.2">
      <c r="B20" t="s">
        <v>34</v>
      </c>
      <c r="C20" t="s">
        <v>112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6">
        <f>SUM(D20:L20)</f>
        <v>0</v>
      </c>
    </row>
    <row r="21" spans="1:14" ht="13.5" thickBot="1" x14ac:dyDescent="0.25"/>
    <row r="22" spans="1:14" ht="13.5" thickBot="1" x14ac:dyDescent="0.25">
      <c r="B22" s="11" t="s">
        <v>164</v>
      </c>
      <c r="D22" s="10">
        <f>SUM(D17:D20)</f>
        <v>139.84</v>
      </c>
      <c r="E22" s="10">
        <f>SUM(E17:E20)</f>
        <v>97.46</v>
      </c>
      <c r="F22" s="10">
        <f>SUM(F17:F20)</f>
        <v>214.49999999999997</v>
      </c>
      <c r="G22" s="10">
        <f>SUM(G17:G20)</f>
        <v>244.54</v>
      </c>
      <c r="H22" s="10">
        <f>SUM(H17:H20)</f>
        <v>3.66</v>
      </c>
      <c r="I22" s="10">
        <f>SUM(I17:I20)</f>
        <v>632.42999999999995</v>
      </c>
      <c r="J22" s="10">
        <f>SUM(J17:J20)</f>
        <v>46.980000000000004</v>
      </c>
      <c r="K22" s="10">
        <f>SUM(K17:K20)</f>
        <v>26.13</v>
      </c>
      <c r="L22" s="10">
        <f>SUM(L17:L20)</f>
        <v>47.930000000000007</v>
      </c>
      <c r="N22" s="10">
        <f>SUM(D22:L22)</f>
        <v>1453.47</v>
      </c>
    </row>
    <row r="24" spans="1:14" x14ac:dyDescent="0.2">
      <c r="A24" t="s">
        <v>21</v>
      </c>
      <c r="B24" s="7" t="s">
        <v>73</v>
      </c>
      <c r="C24" s="7" t="s">
        <v>113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N24" s="8">
        <f>SUM(D24:L24)</f>
        <v>0</v>
      </c>
    </row>
    <row r="25" spans="1:14" x14ac:dyDescent="0.2">
      <c r="B25" t="s">
        <v>20</v>
      </c>
      <c r="C25" t="s">
        <v>114</v>
      </c>
      <c r="D25" s="6">
        <v>1.02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0.5</v>
      </c>
      <c r="L25" s="6">
        <v>0</v>
      </c>
      <c r="N25" s="6">
        <f>SUM(D25:L25)</f>
        <v>1.52</v>
      </c>
    </row>
    <row r="26" spans="1:14" x14ac:dyDescent="0.2">
      <c r="B26" s="7" t="s">
        <v>22</v>
      </c>
      <c r="C26" s="7" t="s">
        <v>115</v>
      </c>
      <c r="D26" s="8">
        <v>1.46</v>
      </c>
      <c r="E26" s="8">
        <v>0</v>
      </c>
      <c r="F26" s="8">
        <v>0</v>
      </c>
      <c r="G26" s="8">
        <v>0</v>
      </c>
      <c r="H26" s="8">
        <v>2.66</v>
      </c>
      <c r="I26" s="8">
        <v>0</v>
      </c>
      <c r="J26" s="8">
        <v>0.2</v>
      </c>
      <c r="K26" s="8">
        <v>0.3</v>
      </c>
      <c r="L26" s="8">
        <v>0</v>
      </c>
      <c r="N26" s="8">
        <f>SUM(D26:L26)</f>
        <v>4.62</v>
      </c>
    </row>
    <row r="27" spans="1:14" x14ac:dyDescent="0.2">
      <c r="B27" t="s">
        <v>23</v>
      </c>
      <c r="C27" t="s">
        <v>116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1.0149999999999999</v>
      </c>
      <c r="N27" s="6">
        <f>SUM(D27:L27)</f>
        <v>1.0149999999999999</v>
      </c>
    </row>
    <row r="28" spans="1:14" x14ac:dyDescent="0.2">
      <c r="B28" s="7" t="s">
        <v>74</v>
      </c>
      <c r="C28" s="7" t="s">
        <v>117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N28" s="8">
        <f>SUM(D28:L28)</f>
        <v>0</v>
      </c>
    </row>
    <row r="29" spans="1:14" x14ac:dyDescent="0.2">
      <c r="B29" t="s">
        <v>75</v>
      </c>
      <c r="C29" t="s">
        <v>118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N29" s="6">
        <f>SUM(D29:L29)</f>
        <v>0</v>
      </c>
    </row>
    <row r="30" spans="1:14" x14ac:dyDescent="0.2">
      <c r="B30" s="7" t="s">
        <v>54</v>
      </c>
      <c r="C30" s="7" t="s">
        <v>119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N30" s="8">
        <f>SUM(D30:L30)</f>
        <v>0</v>
      </c>
    </row>
    <row r="31" spans="1:14" x14ac:dyDescent="0.2">
      <c r="B31" t="s">
        <v>24</v>
      </c>
      <c r="C31" t="s">
        <v>120</v>
      </c>
      <c r="D31" s="6">
        <v>25.84</v>
      </c>
      <c r="E31" s="6">
        <v>28.38</v>
      </c>
      <c r="F31" s="6">
        <v>35.46</v>
      </c>
      <c r="G31" s="6">
        <v>46.92</v>
      </c>
      <c r="H31" s="6">
        <v>35.94</v>
      </c>
      <c r="I31" s="6">
        <v>74.459999999999994</v>
      </c>
      <c r="J31" s="6">
        <v>11.16</v>
      </c>
      <c r="K31" s="6">
        <v>4.0999999999999996</v>
      </c>
      <c r="L31" s="6">
        <v>10.41</v>
      </c>
      <c r="N31" s="6">
        <f>SUM(D31:L31)</f>
        <v>272.67000000000007</v>
      </c>
    </row>
    <row r="32" spans="1:14" x14ac:dyDescent="0.2">
      <c r="B32" s="7" t="s">
        <v>65</v>
      </c>
      <c r="C32" s="7" t="s">
        <v>121</v>
      </c>
      <c r="D32" s="8">
        <v>0</v>
      </c>
      <c r="E32" s="8">
        <v>0</v>
      </c>
      <c r="F32" s="8">
        <v>0</v>
      </c>
      <c r="G32" s="8">
        <v>14.04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N32" s="8">
        <f>SUM(D32:L32)</f>
        <v>14.04</v>
      </c>
    </row>
    <row r="33" spans="2:14" x14ac:dyDescent="0.2">
      <c r="B33" t="s">
        <v>76</v>
      </c>
      <c r="C33" t="s">
        <v>122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6">
        <f>SUM(D33:L33)</f>
        <v>0</v>
      </c>
    </row>
    <row r="34" spans="2:14" x14ac:dyDescent="0.2">
      <c r="B34" s="7" t="s">
        <v>78</v>
      </c>
      <c r="C34" s="7" t="s">
        <v>123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0.4</v>
      </c>
      <c r="L34" s="8">
        <v>0</v>
      </c>
      <c r="N34" s="8">
        <f>SUM(D34:L34)</f>
        <v>0.4</v>
      </c>
    </row>
    <row r="35" spans="2:14" x14ac:dyDescent="0.2">
      <c r="B35" t="s">
        <v>55</v>
      </c>
      <c r="C35" t="s">
        <v>124</v>
      </c>
      <c r="D35" s="6">
        <v>0</v>
      </c>
      <c r="E35" s="6">
        <v>0</v>
      </c>
      <c r="F35" s="6">
        <v>0</v>
      </c>
      <c r="G35" s="6">
        <v>0</v>
      </c>
      <c r="H35" s="6">
        <v>0.11600000000000001</v>
      </c>
      <c r="I35" s="6">
        <v>0.249</v>
      </c>
      <c r="J35" s="6">
        <v>0</v>
      </c>
      <c r="K35" s="6">
        <v>0</v>
      </c>
      <c r="L35" s="6">
        <v>0</v>
      </c>
      <c r="N35" s="6">
        <f>SUM(D35:L35)</f>
        <v>0.36499999999999999</v>
      </c>
    </row>
    <row r="36" spans="2:14" x14ac:dyDescent="0.2">
      <c r="B36" s="7" t="s">
        <v>71</v>
      </c>
      <c r="C36" s="7" t="s">
        <v>125</v>
      </c>
      <c r="D36" s="8">
        <v>0</v>
      </c>
      <c r="E36" s="8">
        <v>0</v>
      </c>
      <c r="F36" s="8">
        <v>0</v>
      </c>
      <c r="G36" s="8">
        <v>0</v>
      </c>
      <c r="H36" s="8">
        <v>8.36</v>
      </c>
      <c r="I36" s="8">
        <v>0</v>
      </c>
      <c r="J36" s="8">
        <v>0</v>
      </c>
      <c r="K36" s="8">
        <v>0</v>
      </c>
      <c r="L36" s="8">
        <v>0</v>
      </c>
      <c r="N36" s="8">
        <f>SUM(D36:L36)</f>
        <v>8.36</v>
      </c>
    </row>
    <row r="37" spans="2:14" x14ac:dyDescent="0.2">
      <c r="B37" t="s">
        <v>56</v>
      </c>
      <c r="C37" t="s">
        <v>126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6">
        <f>SUM(D37:L37)</f>
        <v>0</v>
      </c>
    </row>
    <row r="38" spans="2:14" x14ac:dyDescent="0.2">
      <c r="B38" s="7" t="s">
        <v>25</v>
      </c>
      <c r="C38" s="7" t="s">
        <v>127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0.13200000000000001</v>
      </c>
      <c r="J38" s="8">
        <v>0.246</v>
      </c>
      <c r="K38" s="8">
        <v>0</v>
      </c>
      <c r="L38" s="8">
        <v>0</v>
      </c>
      <c r="N38" s="8">
        <f>SUM(D38:L38)</f>
        <v>0.378</v>
      </c>
    </row>
    <row r="39" spans="2:14" x14ac:dyDescent="0.2">
      <c r="B39" t="s">
        <v>79</v>
      </c>
      <c r="C39" t="s">
        <v>128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6">
        <f>SUM(D39:L39)</f>
        <v>0</v>
      </c>
    </row>
    <row r="40" spans="2:14" x14ac:dyDescent="0.2">
      <c r="B40" s="7" t="s">
        <v>63</v>
      </c>
      <c r="C40" s="7" t="s">
        <v>129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N40" s="8">
        <f>SUM(D40:L40)</f>
        <v>0</v>
      </c>
    </row>
    <row r="41" spans="2:14" x14ac:dyDescent="0.2">
      <c r="B41" t="s">
        <v>26</v>
      </c>
      <c r="C41" t="s">
        <v>130</v>
      </c>
      <c r="D41" s="6">
        <v>4.9160000000000004</v>
      </c>
      <c r="E41" s="6">
        <v>1.8979999999999999</v>
      </c>
      <c r="F41" s="6">
        <v>4.7</v>
      </c>
      <c r="G41" s="6">
        <v>4.88</v>
      </c>
      <c r="H41" s="6">
        <v>6.0570000000000004</v>
      </c>
      <c r="I41" s="6">
        <v>9.0589999999999993</v>
      </c>
      <c r="J41" s="6">
        <v>1.0840000000000001</v>
      </c>
      <c r="K41" s="6">
        <v>0</v>
      </c>
      <c r="L41" s="6">
        <v>0</v>
      </c>
      <c r="N41" s="6">
        <f>SUM(D41:L41)</f>
        <v>32.594000000000001</v>
      </c>
    </row>
    <row r="42" spans="2:14" x14ac:dyDescent="0.2">
      <c r="B42" s="7" t="s">
        <v>27</v>
      </c>
      <c r="C42" s="7" t="s">
        <v>131</v>
      </c>
      <c r="D42" s="8">
        <v>0</v>
      </c>
      <c r="E42" s="8">
        <v>0</v>
      </c>
      <c r="F42" s="8">
        <v>0</v>
      </c>
      <c r="G42" s="8">
        <v>0.88</v>
      </c>
      <c r="H42" s="8">
        <v>0</v>
      </c>
      <c r="I42" s="8">
        <v>0.62</v>
      </c>
      <c r="J42" s="8">
        <v>0</v>
      </c>
      <c r="K42" s="8">
        <v>0</v>
      </c>
      <c r="L42" s="8">
        <v>0</v>
      </c>
      <c r="N42" s="8">
        <f>SUM(D42:L42)</f>
        <v>1.5</v>
      </c>
    </row>
    <row r="43" spans="2:14" x14ac:dyDescent="0.2">
      <c r="B43" t="s">
        <v>31</v>
      </c>
      <c r="C43" t="s">
        <v>132</v>
      </c>
      <c r="D43" s="6">
        <v>2.11</v>
      </c>
      <c r="E43" s="6">
        <v>2.302</v>
      </c>
      <c r="F43" s="6">
        <v>0</v>
      </c>
      <c r="G43" s="6">
        <v>0</v>
      </c>
      <c r="H43" s="6">
        <v>1.1240000000000001</v>
      </c>
      <c r="I43" s="6">
        <v>3.7240000000000002</v>
      </c>
      <c r="J43" s="6">
        <v>1.4550000000000001</v>
      </c>
      <c r="K43" s="6">
        <v>0</v>
      </c>
      <c r="L43" s="6">
        <v>0.72799999999999998</v>
      </c>
      <c r="N43" s="6">
        <f>SUM(D43:L43)</f>
        <v>11.443</v>
      </c>
    </row>
    <row r="44" spans="2:14" x14ac:dyDescent="0.2">
      <c r="B44" s="7" t="s">
        <v>32</v>
      </c>
      <c r="C44" s="7" t="s">
        <v>133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N44" s="8">
        <f>SUM(D44:L44)</f>
        <v>0</v>
      </c>
    </row>
    <row r="45" spans="2:14" x14ac:dyDescent="0.2">
      <c r="B45" t="s">
        <v>34</v>
      </c>
      <c r="C45" t="s">
        <v>134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4.24</v>
      </c>
      <c r="N45" s="6">
        <f>SUM(D45:L45)</f>
        <v>4.24</v>
      </c>
    </row>
    <row r="46" spans="2:14" x14ac:dyDescent="0.2">
      <c r="B46" s="7" t="s">
        <v>36</v>
      </c>
      <c r="C46" s="7" t="s">
        <v>135</v>
      </c>
      <c r="D46" s="8">
        <v>55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N46" s="8">
        <f>SUM(D46:L46)</f>
        <v>55</v>
      </c>
    </row>
    <row r="47" spans="2:14" x14ac:dyDescent="0.2">
      <c r="B47" t="s">
        <v>80</v>
      </c>
      <c r="C47" t="s">
        <v>136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N47" s="6">
        <f>SUM(D47:L47)</f>
        <v>0</v>
      </c>
    </row>
    <row r="48" spans="2:14" x14ac:dyDescent="0.2">
      <c r="B48" s="7" t="s">
        <v>37</v>
      </c>
      <c r="C48" s="7" t="s">
        <v>137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N48" s="8">
        <f>SUM(D48:L48)</f>
        <v>0</v>
      </c>
    </row>
    <row r="49" spans="2:14" x14ac:dyDescent="0.2">
      <c r="B49" t="s">
        <v>38</v>
      </c>
      <c r="C49" t="s">
        <v>138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N49" s="6">
        <f>SUM(D49:L49)</f>
        <v>0</v>
      </c>
    </row>
    <row r="50" spans="2:14" ht="25.5" x14ac:dyDescent="0.2">
      <c r="B50" s="9" t="s">
        <v>39</v>
      </c>
      <c r="C50" s="9" t="s">
        <v>139</v>
      </c>
      <c r="D50" s="8">
        <v>0.28000000000000003</v>
      </c>
      <c r="E50" s="8">
        <v>0.23</v>
      </c>
      <c r="F50" s="8">
        <v>2.6599999999999997</v>
      </c>
      <c r="G50" s="8">
        <v>0</v>
      </c>
      <c r="H50" s="8">
        <v>2.25</v>
      </c>
      <c r="I50" s="8">
        <v>0</v>
      </c>
      <c r="J50" s="8">
        <v>0.05</v>
      </c>
      <c r="K50" s="8">
        <v>0.08</v>
      </c>
      <c r="L50" s="8">
        <v>0</v>
      </c>
      <c r="N50" s="8">
        <f>SUM(D50:L50)</f>
        <v>5.55</v>
      </c>
    </row>
    <row r="51" spans="2:14" x14ac:dyDescent="0.2">
      <c r="B51" t="s">
        <v>40</v>
      </c>
      <c r="C51" t="s">
        <v>140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2.024</v>
      </c>
      <c r="J51" s="6">
        <v>0</v>
      </c>
      <c r="K51" s="6">
        <v>1.1399999999999999</v>
      </c>
      <c r="L51" s="6">
        <v>0</v>
      </c>
      <c r="N51" s="6">
        <f>SUM(D51:L51)</f>
        <v>3.1639999999999997</v>
      </c>
    </row>
    <row r="52" spans="2:14" x14ac:dyDescent="0.2">
      <c r="B52" s="7" t="s">
        <v>41</v>
      </c>
      <c r="C52" s="7" t="s">
        <v>141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N52" s="8">
        <f>SUM(D52:L52)</f>
        <v>0</v>
      </c>
    </row>
    <row r="53" spans="2:14" x14ac:dyDescent="0.2">
      <c r="B53" t="s">
        <v>58</v>
      </c>
      <c r="C53" t="s">
        <v>142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1.62</v>
      </c>
      <c r="J53" s="6">
        <v>0</v>
      </c>
      <c r="K53" s="6">
        <v>0.66</v>
      </c>
      <c r="L53" s="6">
        <v>0</v>
      </c>
      <c r="N53" s="6">
        <f>SUM(D53:L53)</f>
        <v>2.2800000000000002</v>
      </c>
    </row>
    <row r="54" spans="2:14" x14ac:dyDescent="0.2">
      <c r="B54" s="7" t="s">
        <v>42</v>
      </c>
      <c r="C54" s="7" t="s">
        <v>143</v>
      </c>
      <c r="D54" s="8">
        <v>0</v>
      </c>
      <c r="E54" s="8">
        <v>9.44</v>
      </c>
      <c r="F54" s="8">
        <v>8.9600000000000009</v>
      </c>
      <c r="G54" s="8">
        <v>0</v>
      </c>
      <c r="H54" s="8">
        <v>0</v>
      </c>
      <c r="I54" s="8">
        <v>10.34</v>
      </c>
      <c r="J54" s="8">
        <v>0</v>
      </c>
      <c r="K54" s="8">
        <v>0.98</v>
      </c>
      <c r="L54" s="8">
        <v>0</v>
      </c>
      <c r="N54" s="8">
        <f>SUM(D54:L54)</f>
        <v>29.72</v>
      </c>
    </row>
    <row r="55" spans="2:14" x14ac:dyDescent="0.2">
      <c r="B55" t="s">
        <v>59</v>
      </c>
      <c r="C55" t="s">
        <v>144</v>
      </c>
      <c r="D55" s="6">
        <v>0</v>
      </c>
      <c r="E55" s="6">
        <v>7.78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N55" s="6">
        <f>SUM(D55:L55)</f>
        <v>7.78</v>
      </c>
    </row>
    <row r="56" spans="2:14" x14ac:dyDescent="0.2">
      <c r="B56" s="7" t="s">
        <v>43</v>
      </c>
      <c r="C56" s="7" t="s">
        <v>145</v>
      </c>
      <c r="D56" s="8">
        <v>14.31</v>
      </c>
      <c r="E56" s="8">
        <v>0</v>
      </c>
      <c r="F56" s="8">
        <v>13.26</v>
      </c>
      <c r="G56" s="8">
        <v>0</v>
      </c>
      <c r="H56" s="8">
        <v>13.69</v>
      </c>
      <c r="I56" s="8">
        <v>16.02</v>
      </c>
      <c r="J56" s="8">
        <v>0</v>
      </c>
      <c r="K56" s="8">
        <v>0</v>
      </c>
      <c r="L56" s="8">
        <v>0</v>
      </c>
      <c r="N56" s="8">
        <f>SUM(D56:L56)</f>
        <v>57.28</v>
      </c>
    </row>
    <row r="57" spans="2:14" x14ac:dyDescent="0.2">
      <c r="B57" t="s">
        <v>44</v>
      </c>
      <c r="C57" t="s">
        <v>146</v>
      </c>
      <c r="D57" s="6">
        <v>0</v>
      </c>
      <c r="E57" s="6">
        <v>0</v>
      </c>
      <c r="F57" s="6">
        <v>0.08</v>
      </c>
      <c r="G57" s="6">
        <v>0</v>
      </c>
      <c r="H57" s="6">
        <v>1.96</v>
      </c>
      <c r="I57" s="6">
        <v>0</v>
      </c>
      <c r="J57" s="6">
        <v>0.56999999999999995</v>
      </c>
      <c r="K57" s="6">
        <v>1.85</v>
      </c>
      <c r="L57" s="6">
        <v>0.15</v>
      </c>
      <c r="N57" s="6">
        <f>SUM(D57:L57)</f>
        <v>4.6100000000000003</v>
      </c>
    </row>
    <row r="58" spans="2:14" x14ac:dyDescent="0.2">
      <c r="B58" s="7" t="s">
        <v>45</v>
      </c>
      <c r="C58" s="7" t="s">
        <v>147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7.0000000000000007E-2</v>
      </c>
      <c r="L58" s="8">
        <v>0</v>
      </c>
      <c r="N58" s="8">
        <f>SUM(D58:L58)</f>
        <v>7.0000000000000007E-2</v>
      </c>
    </row>
    <row r="59" spans="2:14" x14ac:dyDescent="0.2">
      <c r="B59" t="s">
        <v>81</v>
      </c>
      <c r="C59" t="s">
        <v>148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6">
        <f>SUM(D59:L59)</f>
        <v>0</v>
      </c>
    </row>
    <row r="60" spans="2:14" x14ac:dyDescent="0.2">
      <c r="B60" s="7" t="s">
        <v>82</v>
      </c>
      <c r="C60" s="7" t="s">
        <v>149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283.22000000000003</v>
      </c>
      <c r="J60" s="8">
        <v>0</v>
      </c>
      <c r="K60" s="8">
        <v>0</v>
      </c>
      <c r="L60" s="8">
        <v>0</v>
      </c>
      <c r="N60" s="8">
        <f>SUM(D60:L60)</f>
        <v>283.22000000000003</v>
      </c>
    </row>
    <row r="61" spans="2:14" x14ac:dyDescent="0.2">
      <c r="B61" t="s">
        <v>46</v>
      </c>
      <c r="C61" t="s">
        <v>150</v>
      </c>
      <c r="D61" s="6">
        <v>21.7</v>
      </c>
      <c r="E61" s="6">
        <v>4.22</v>
      </c>
      <c r="F61" s="6">
        <v>30.3</v>
      </c>
      <c r="G61" s="6">
        <v>33</v>
      </c>
      <c r="H61" s="6">
        <v>11.9</v>
      </c>
      <c r="I61" s="6">
        <v>32.46</v>
      </c>
      <c r="J61" s="6">
        <v>6.04</v>
      </c>
      <c r="K61" s="6">
        <v>6.5299999999999994</v>
      </c>
      <c r="L61" s="6">
        <v>2.88</v>
      </c>
      <c r="N61" s="6">
        <f>SUM(D61:L61)</f>
        <v>149.03</v>
      </c>
    </row>
    <row r="62" spans="2:14" x14ac:dyDescent="0.2">
      <c r="B62" s="7" t="s">
        <v>47</v>
      </c>
      <c r="C62" s="7" t="s">
        <v>151</v>
      </c>
      <c r="D62" s="8">
        <v>1.78</v>
      </c>
      <c r="E62" s="8">
        <v>1.208</v>
      </c>
      <c r="F62" s="8">
        <v>4.2699999999999996</v>
      </c>
      <c r="G62" s="8">
        <v>5.0199999999999996</v>
      </c>
      <c r="H62" s="8">
        <v>2.59</v>
      </c>
      <c r="I62" s="8">
        <v>3.9729999999999999</v>
      </c>
      <c r="J62" s="8">
        <v>1.35</v>
      </c>
      <c r="K62" s="8">
        <v>0.19400000000000001</v>
      </c>
      <c r="L62" s="8">
        <v>0.40899999999999997</v>
      </c>
      <c r="N62" s="8">
        <f>SUM(D62:L62)</f>
        <v>20.793999999999997</v>
      </c>
    </row>
    <row r="63" spans="2:14" x14ac:dyDescent="0.2">
      <c r="B63" t="s">
        <v>48</v>
      </c>
      <c r="C63" t="s">
        <v>152</v>
      </c>
      <c r="D63" s="6">
        <v>8.92</v>
      </c>
      <c r="E63" s="6">
        <v>9.16</v>
      </c>
      <c r="F63" s="6">
        <v>9.36</v>
      </c>
      <c r="G63" s="6">
        <v>7</v>
      </c>
      <c r="H63" s="6">
        <v>9.92</v>
      </c>
      <c r="I63" s="6">
        <v>23.1</v>
      </c>
      <c r="J63" s="6">
        <v>0</v>
      </c>
      <c r="K63" s="6">
        <v>0</v>
      </c>
      <c r="L63" s="6">
        <v>1.38</v>
      </c>
      <c r="N63" s="6">
        <f>SUM(D63:L63)</f>
        <v>68.84</v>
      </c>
    </row>
    <row r="64" spans="2:14" x14ac:dyDescent="0.2">
      <c r="B64" s="7" t="s">
        <v>68</v>
      </c>
      <c r="C64" s="7" t="s">
        <v>153</v>
      </c>
      <c r="D64" s="8">
        <v>0</v>
      </c>
      <c r="E64" s="8">
        <v>0</v>
      </c>
      <c r="F64" s="8">
        <v>0</v>
      </c>
      <c r="G64" s="8">
        <v>32.64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N64" s="8">
        <f>SUM(D64:L64)</f>
        <v>32.64</v>
      </c>
    </row>
    <row r="65" spans="1:14" x14ac:dyDescent="0.2">
      <c r="B65" t="s">
        <v>60</v>
      </c>
      <c r="C65" t="s">
        <v>154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N65" s="6">
        <f>SUM(D65:L65)</f>
        <v>0</v>
      </c>
    </row>
    <row r="66" spans="1:14" x14ac:dyDescent="0.2">
      <c r="B66" s="7" t="s">
        <v>61</v>
      </c>
      <c r="C66" s="7" t="s">
        <v>155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N66" s="8">
        <f>SUM(D66:L66)</f>
        <v>0</v>
      </c>
    </row>
    <row r="67" spans="1:14" x14ac:dyDescent="0.2">
      <c r="B67" t="s">
        <v>49</v>
      </c>
      <c r="C67" t="s">
        <v>156</v>
      </c>
      <c r="D67" s="6">
        <v>0</v>
      </c>
      <c r="E67" s="6">
        <v>0</v>
      </c>
      <c r="F67" s="6">
        <v>0</v>
      </c>
      <c r="G67" s="6">
        <v>2.8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N67" s="6">
        <f>SUM(D67:L67)</f>
        <v>2.8</v>
      </c>
    </row>
    <row r="68" spans="1:14" x14ac:dyDescent="0.2">
      <c r="B68" s="7" t="s">
        <v>50</v>
      </c>
      <c r="C68" s="7" t="s">
        <v>157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N68" s="8">
        <f>SUM(D68:L68)</f>
        <v>0</v>
      </c>
    </row>
    <row r="69" spans="1:14" x14ac:dyDescent="0.2">
      <c r="B69" t="s">
        <v>51</v>
      </c>
      <c r="C69" t="s">
        <v>158</v>
      </c>
      <c r="D69" s="6">
        <v>66.850000000000009</v>
      </c>
      <c r="E69" s="6">
        <v>40.299999999999997</v>
      </c>
      <c r="F69" s="6">
        <v>72.599999999999994</v>
      </c>
      <c r="G69" s="6">
        <v>79.17</v>
      </c>
      <c r="H69" s="6">
        <v>74.38</v>
      </c>
      <c r="I69" s="6">
        <v>145.85999999999999</v>
      </c>
      <c r="J69" s="6">
        <v>20.58</v>
      </c>
      <c r="K69" s="6">
        <v>9.93</v>
      </c>
      <c r="L69" s="6">
        <v>16.079999999999998</v>
      </c>
      <c r="N69" s="6">
        <f>SUM(D69:L69)</f>
        <v>525.75</v>
      </c>
    </row>
    <row r="70" spans="1:14" ht="13.5" thickBot="1" x14ac:dyDescent="0.25"/>
    <row r="71" spans="1:14" ht="13.5" thickBot="1" x14ac:dyDescent="0.25">
      <c r="B71" s="11" t="s">
        <v>164</v>
      </c>
      <c r="D71" s="10">
        <f>SUM(D24:D69)</f>
        <v>204.18599999999998</v>
      </c>
      <c r="E71" s="10">
        <f>SUM(E24:E69)</f>
        <v>104.91799999999999</v>
      </c>
      <c r="F71" s="10">
        <f>SUM(F24:F69)</f>
        <v>181.64999999999998</v>
      </c>
      <c r="G71" s="10">
        <f>SUM(G24:G69)</f>
        <v>226.35000000000002</v>
      </c>
      <c r="H71" s="10">
        <f>SUM(H24:H69)</f>
        <v>170.947</v>
      </c>
      <c r="I71" s="10">
        <f>SUM(I24:I69)</f>
        <v>606.86099999999999</v>
      </c>
      <c r="J71" s="10">
        <f>SUM(J24:J69)</f>
        <v>42.734999999999999</v>
      </c>
      <c r="K71" s="10">
        <f>SUM(K24:K69)</f>
        <v>26.733999999999998</v>
      </c>
      <c r="L71" s="10">
        <f>SUM(L24:L69)</f>
        <v>37.291999999999994</v>
      </c>
      <c r="N71" s="10">
        <f>SUM(D71:L71)</f>
        <v>1601.6729999999998</v>
      </c>
    </row>
    <row r="73" spans="1:14" x14ac:dyDescent="0.2">
      <c r="A73" t="s">
        <v>35</v>
      </c>
      <c r="B73" s="7" t="s">
        <v>87</v>
      </c>
      <c r="C73" s="7" t="s">
        <v>159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0.15</v>
      </c>
      <c r="N73" s="8">
        <f>SUM(D73:L73)</f>
        <v>0.15</v>
      </c>
    </row>
    <row r="74" spans="1:14" ht="25.5" x14ac:dyDescent="0.2">
      <c r="B74" s="4" t="s">
        <v>66</v>
      </c>
      <c r="C74" s="4" t="s">
        <v>160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N74" s="6">
        <f>SUM(D74:L74)</f>
        <v>0</v>
      </c>
    </row>
    <row r="75" spans="1:14" x14ac:dyDescent="0.2">
      <c r="B75" s="7" t="s">
        <v>34</v>
      </c>
      <c r="C75" s="7" t="s">
        <v>161</v>
      </c>
      <c r="D75" s="8">
        <v>13.54</v>
      </c>
      <c r="E75" s="8">
        <v>16.64</v>
      </c>
      <c r="F75" s="8">
        <v>42.22</v>
      </c>
      <c r="G75" s="8">
        <v>0</v>
      </c>
      <c r="H75" s="8">
        <v>55.84</v>
      </c>
      <c r="I75" s="8">
        <v>55.4</v>
      </c>
      <c r="J75" s="8">
        <v>9.5399999999999991</v>
      </c>
      <c r="K75" s="8">
        <v>7.76</v>
      </c>
      <c r="L75" s="8">
        <v>9.68</v>
      </c>
      <c r="N75" s="8">
        <f>SUM(D75:L75)</f>
        <v>210.62</v>
      </c>
    </row>
    <row r="76" spans="1:14" x14ac:dyDescent="0.2">
      <c r="B76" t="s">
        <v>67</v>
      </c>
      <c r="C76" t="s">
        <v>162</v>
      </c>
      <c r="D76" s="6">
        <v>0</v>
      </c>
      <c r="E76" s="6">
        <v>0</v>
      </c>
      <c r="F76" s="6">
        <v>0</v>
      </c>
      <c r="G76" s="6">
        <v>2.2999999999999998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N76" s="6">
        <f>SUM(D76:L76)</f>
        <v>2.2999999999999998</v>
      </c>
    </row>
    <row r="77" spans="1:14" x14ac:dyDescent="0.2">
      <c r="B77" s="7" t="s">
        <v>84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N77" s="8">
        <f>SUM(D77:L77)</f>
        <v>0</v>
      </c>
    </row>
    <row r="78" spans="1:14" ht="13.5" thickBot="1" x14ac:dyDescent="0.25"/>
    <row r="79" spans="1:14" ht="13.5" thickBot="1" x14ac:dyDescent="0.25">
      <c r="B79" s="11" t="s">
        <v>164</v>
      </c>
      <c r="D79" s="10">
        <f>SUM(D73:D78)</f>
        <v>13.54</v>
      </c>
      <c r="E79" s="10">
        <f>SUM(E73:E78)</f>
        <v>16.64</v>
      </c>
      <c r="F79" s="10">
        <f>SUM(F73:F78)</f>
        <v>42.22</v>
      </c>
      <c r="G79" s="10">
        <f>SUM(G73:G78)</f>
        <v>2.2999999999999998</v>
      </c>
      <c r="H79" s="10">
        <f>SUM(H73:H78)</f>
        <v>55.84</v>
      </c>
      <c r="I79" s="10">
        <f>SUM(I73:I78)</f>
        <v>55.4</v>
      </c>
      <c r="J79" s="10">
        <f>SUM(J73:J78)</f>
        <v>9.5399999999999991</v>
      </c>
      <c r="K79" s="10">
        <f>SUM(K73:K78)</f>
        <v>7.76</v>
      </c>
      <c r="L79" s="10">
        <f>SUM(L73:L78)</f>
        <v>9.83</v>
      </c>
      <c r="N79" s="10">
        <f>SUM(D79:L79)</f>
        <v>213.07000000000002</v>
      </c>
    </row>
    <row r="81" spans="2:14" ht="13.5" thickBot="1" x14ac:dyDescent="0.25"/>
    <row r="82" spans="2:14" ht="13.5" thickBot="1" x14ac:dyDescent="0.25">
      <c r="B82" s="11" t="s">
        <v>165</v>
      </c>
      <c r="D82" s="10">
        <f>SUM(D7)+(D15)+(D22)+(D71)+(D79)</f>
        <v>384.346</v>
      </c>
      <c r="E82" s="10">
        <f>SUM(E7)+(E15)+(E22)+(E71)+(E79)</f>
        <v>237.31799999999998</v>
      </c>
      <c r="F82" s="10">
        <f>SUM(F7)+(F15)+(F22)+(F71)+(F79)</f>
        <v>461.39</v>
      </c>
      <c r="G82" s="10">
        <f>SUM(G7)+(G15)+(G22)+(G71)+(G79)</f>
        <v>482.63000000000005</v>
      </c>
      <c r="H82" s="10">
        <f>SUM(H7)+(H15)+(H22)+(H71)+(H79)</f>
        <v>418.48699999999997</v>
      </c>
      <c r="I82" s="10">
        <f>SUM(I7)+(I15)+(I22)+(I71)+(I79)</f>
        <v>1388.941</v>
      </c>
      <c r="J82" s="10">
        <f>SUM(J7)+(J15)+(J22)+(J71)+(J79)</f>
        <v>107.215</v>
      </c>
      <c r="K82" s="10">
        <f>SUM(K7)+(K15)+(K22)+(K71)+(K79)</f>
        <v>66.884</v>
      </c>
      <c r="L82" s="10">
        <f>SUM(L7)+(L15)+(L22)+(L71)+(L79)</f>
        <v>99.712000000000003</v>
      </c>
      <c r="N82" s="10">
        <f>SUM(D82:L82)</f>
        <v>3646.9230000000002</v>
      </c>
    </row>
  </sheetData>
  <phoneticPr fontId="0" type="noConversion"/>
  <pageMargins left="0.59055118110236204" right="0.59055118110236204" top="0.59055118110236204" bottom="0.59055118110236204" header="0.39370078740157499" footer="0.39370078740157499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Cumulative Totals</vt:lpstr>
      <vt:lpstr>QueryImport</vt:lpstr>
      <vt:lpstr>Dates</vt:lpstr>
      <vt:lpstr>DataRange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 RAI</dc:creator>
  <cp:lastModifiedBy>NAV RAI</cp:lastModifiedBy>
  <cp:lastPrinted>2007-06-06T14:47:09Z</cp:lastPrinted>
  <dcterms:created xsi:type="dcterms:W3CDTF">2007-05-23T10:20:41Z</dcterms:created>
  <dcterms:modified xsi:type="dcterms:W3CDTF">2020-01-28T10:29:23Z</dcterms:modified>
</cp:coreProperties>
</file>